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7.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timelines/timeline1.xml" ContentType="application/vnd.ms-excel.timelin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0.xml" ContentType="application/vnd.openxmlformats-officedocument.drawing+xml"/>
  <Override PartName="/xl/ctrlProps/ctrlProp3.xml" ContentType="application/vnd.ms-excel.controlproperties+xml"/>
  <Override PartName="/xl/ctrlProps/ctrlProp4.xml" ContentType="application/vnd.ms-excel.controlproperties+xml"/>
  <Override PartName="/xl/slicers/slicer2.xml" ContentType="application/vnd.ms-excel.slicer+xml"/>
  <Override PartName="/xl/timelines/timeline2.xml" ContentType="application/vnd.ms-excel.timelin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ml.chartshapes+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guban\Desktop\Portfolio_projects\"/>
    </mc:Choice>
  </mc:AlternateContent>
  <xr:revisionPtr revIDLastSave="0" documentId="13_ncr:1_{3EDE2621-4436-4D7C-BFE1-346258A8ADCB}" xr6:coauthVersionLast="47" xr6:coauthVersionMax="47" xr10:uidLastSave="{00000000-0000-0000-0000-000000000000}"/>
  <bookViews>
    <workbookView xWindow="-108" yWindow="-108" windowWidth="23256" windowHeight="12576" tabRatio="735" firstSheet="5" activeTab="12" xr2:uid="{7EE5DA6D-68DA-4918-9306-5655D8C685D4}"/>
  </bookViews>
  <sheets>
    <sheet name="HR_Data" sheetId="1" r:id="rId1"/>
    <sheet name="Headline_Calcs" sheetId="23" r:id="rId2"/>
    <sheet name="Gender_Breakdown" sheetId="24" r:id="rId3"/>
    <sheet name="Age_Distribution" sheetId="25" r:id="rId4"/>
    <sheet name="Diversity_Tracker" sheetId="26" r:id="rId5"/>
    <sheet name="Active_Employees" sheetId="27" r:id="rId6"/>
    <sheet name="Emp_Type" sheetId="29" r:id="rId7"/>
    <sheet name="Form_Controls" sheetId="30" r:id="rId8"/>
    <sheet name="Emp_Level" sheetId="31" r:id="rId9"/>
    <sheet name="Count_by_Job_Rating" sheetId="32" r:id="rId10"/>
    <sheet name="Sick_Days" sheetId="34" r:id="rId11"/>
    <sheet name="Count_Hire_Date" sheetId="35" r:id="rId12"/>
    <sheet name="Dashboard" sheetId="37" r:id="rId13"/>
    <sheet name="Sheet8" sheetId="21" state="hidden" r:id="rId14"/>
  </sheets>
  <definedNames>
    <definedName name="_xlnm._FilterDatabase" localSheetId="0" hidden="1">HR_Data!$A$1:$U$1645</definedName>
    <definedName name="_xlchart.v2.0" hidden="1">Age_Distribution!$A$6:$A$16</definedName>
    <definedName name="_xlchart.v2.1" hidden="1">Age_Distribution!$B$5</definedName>
    <definedName name="_xlchart.v2.2" hidden="1">Age_Distribution!$B$6:$B$16</definedName>
    <definedName name="_xlchart.v2.3" hidden="1">Age_Distribution!$A$6:$A$16</definedName>
    <definedName name="_xlchart.v2.4" hidden="1">Age_Distribution!$B$5</definedName>
    <definedName name="_xlchart.v2.5" hidden="1">Age_Distribution!$B$6:$B$16</definedName>
    <definedName name="NativeTimeline_Hire_Date">#N/A</definedName>
    <definedName name="Slicer_Department">#N/A</definedName>
  </definedNames>
  <calcPr calcId="191029"/>
  <pivotCaches>
    <pivotCache cacheId="0"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34" l="1"/>
  <c r="D10" i="34" s="1"/>
  <c r="C5" i="34"/>
  <c r="C10" i="34" s="1"/>
  <c r="B5" i="34"/>
  <c r="B10" i="34" s="1"/>
  <c r="D9" i="34" l="1"/>
  <c r="C9" i="34"/>
  <c r="B9" i="34"/>
  <c r="A8" i="31" l="1" a="1"/>
  <c r="A8" i="31" s="1"/>
  <c r="A17" i="30" l="1" a="1"/>
  <c r="A17" i="30" s="1"/>
  <c r="A24" i="31" s="1"/>
  <c r="B14" i="31" l="1"/>
  <c r="B8" i="31"/>
  <c r="B11" i="31"/>
  <c r="B12" i="31"/>
  <c r="B13" i="31"/>
  <c r="B9" i="31"/>
  <c r="B10" i="31"/>
  <c r="B10" i="24" l="1"/>
  <c r="B9" i="24"/>
  <c r="C9" i="24" s="1"/>
  <c r="D9" i="24" s="1"/>
  <c r="B7" i="24"/>
  <c r="B6" i="24"/>
  <c r="D6" i="24" s="1"/>
  <c r="B10" i="23" l="1"/>
  <c r="B9" i="23"/>
  <c r="B8" i="23"/>
  <c r="B7" i="2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<sst xmlns="http://schemas.openxmlformats.org/spreadsheetml/2006/main" count="18217" uniqueCount="1780">
  <si>
    <t>Emp_ID</t>
  </si>
  <si>
    <t>Gender</t>
  </si>
  <si>
    <t>DOB</t>
  </si>
  <si>
    <t>Nationality</t>
  </si>
  <si>
    <t>D</t>
  </si>
  <si>
    <t>Job_Title</t>
  </si>
  <si>
    <t>Department</t>
  </si>
  <si>
    <t>Hire_Date</t>
  </si>
  <si>
    <t>Status</t>
  </si>
  <si>
    <t>Job_Level</t>
  </si>
  <si>
    <t>Location</t>
  </si>
  <si>
    <t>Days_Absent</t>
  </si>
  <si>
    <t>White</t>
  </si>
  <si>
    <t>French</t>
  </si>
  <si>
    <t>F</t>
  </si>
  <si>
    <t>M</t>
  </si>
  <si>
    <t>Japanese</t>
  </si>
  <si>
    <t>Iranian</t>
  </si>
  <si>
    <t>Australian</t>
  </si>
  <si>
    <t>Indian</t>
  </si>
  <si>
    <t>Pakistani</t>
  </si>
  <si>
    <t>British</t>
  </si>
  <si>
    <t>Mexican</t>
  </si>
  <si>
    <t>American</t>
  </si>
  <si>
    <t>Nigerian</t>
  </si>
  <si>
    <t>German</t>
  </si>
  <si>
    <t>Canadian</t>
  </si>
  <si>
    <t>Cuban</t>
  </si>
  <si>
    <t>Chinese</t>
  </si>
  <si>
    <t>Brazilian</t>
  </si>
  <si>
    <t>Sales Clerk</t>
  </si>
  <si>
    <t>Sales Manager</t>
  </si>
  <si>
    <t>Sales Assistant</t>
  </si>
  <si>
    <t>Credit Controller</t>
  </si>
  <si>
    <t>Payroll</t>
  </si>
  <si>
    <t>Finance Manager</t>
  </si>
  <si>
    <t>HR Administrator</t>
  </si>
  <si>
    <t>HR Assistant</t>
  </si>
  <si>
    <t>Recruitment Manager</t>
  </si>
  <si>
    <t>HR Manager</t>
  </si>
  <si>
    <t>IT Analyst</t>
  </si>
  <si>
    <t>Developer</t>
  </si>
  <si>
    <t xml:space="preserve">PA </t>
  </si>
  <si>
    <t>Marketing Manager</t>
  </si>
  <si>
    <t>Marketing Assistant</t>
  </si>
  <si>
    <t>Brand Manager</t>
  </si>
  <si>
    <t>Procurement and Planning</t>
  </si>
  <si>
    <t>Security Officer</t>
  </si>
  <si>
    <t>Administrator</t>
  </si>
  <si>
    <t>Sales</t>
  </si>
  <si>
    <t>Finance</t>
  </si>
  <si>
    <t>HR</t>
  </si>
  <si>
    <t>IT</t>
  </si>
  <si>
    <t>Marketing</t>
  </si>
  <si>
    <t>Admin</t>
  </si>
  <si>
    <t>Planning</t>
  </si>
  <si>
    <t>Non-Manager</t>
  </si>
  <si>
    <t>Manager</t>
  </si>
  <si>
    <t>Active</t>
  </si>
  <si>
    <t>Terminated</t>
  </si>
  <si>
    <t>Resigned</t>
  </si>
  <si>
    <t>Retired</t>
  </si>
  <si>
    <t>Salary_Band</t>
  </si>
  <si>
    <t>A</t>
  </si>
  <si>
    <t>B</t>
  </si>
  <si>
    <t>C</t>
  </si>
  <si>
    <t>Portugese</t>
  </si>
  <si>
    <t>South African</t>
  </si>
  <si>
    <t>USA</t>
  </si>
  <si>
    <t>UK</t>
  </si>
  <si>
    <t>Australia</t>
  </si>
  <si>
    <t>Canada</t>
  </si>
  <si>
    <t>France</t>
  </si>
  <si>
    <t>Germany</t>
  </si>
  <si>
    <t>Sick_Days</t>
  </si>
  <si>
    <t>Annual_Leave</t>
  </si>
  <si>
    <t>Salary</t>
  </si>
  <si>
    <t>Tenure (Years)</t>
  </si>
  <si>
    <t>Job_Rating</t>
  </si>
  <si>
    <t>Age</t>
  </si>
  <si>
    <t>Asian</t>
  </si>
  <si>
    <t>Irish</t>
  </si>
  <si>
    <t>Persian</t>
  </si>
  <si>
    <t>Hispanic/Latin</t>
  </si>
  <si>
    <t>Black</t>
  </si>
  <si>
    <t>Ethnicity</t>
  </si>
  <si>
    <t>Full Time</t>
  </si>
  <si>
    <t>Emp_Type</t>
  </si>
  <si>
    <t>Part Time</t>
  </si>
  <si>
    <t>N/A</t>
  </si>
  <si>
    <t>Full</t>
  </si>
  <si>
    <t xml:space="preserve">F </t>
  </si>
  <si>
    <t>Totals</t>
  </si>
  <si>
    <t>Steps</t>
  </si>
  <si>
    <t>1. Select the data</t>
  </si>
  <si>
    <t>2. Insert 2D Bar Chart</t>
  </si>
  <si>
    <t>3. Switch Rows and Columns</t>
  </si>
  <si>
    <t>4. Series Overlap</t>
  </si>
  <si>
    <t>5. Move Male down</t>
  </si>
  <si>
    <t>6. Fix Axis Options to 0 and 1</t>
  </si>
  <si>
    <t>7. Gap Width</t>
  </si>
  <si>
    <t>8. Remove Title and border</t>
  </si>
  <si>
    <t>9. Draw rounded rectangle</t>
  </si>
  <si>
    <t>10. Remove Gridlines</t>
  </si>
  <si>
    <t>11. Add data label, inside base, format</t>
  </si>
  <si>
    <t>12. Add icon column</t>
  </si>
  <si>
    <t>13. Link to % cells</t>
  </si>
  <si>
    <t>14. Add new data series for icon</t>
  </si>
  <si>
    <t>15. Change to Scatter, secondary axis</t>
  </si>
  <si>
    <t>16. Fix Axis Options</t>
  </si>
  <si>
    <t>17. Edit axis to 0.5 and value</t>
  </si>
  <si>
    <t>18. Replace marker with icon</t>
  </si>
  <si>
    <t>19. edit formula to -0.5</t>
  </si>
  <si>
    <t>Total Staff</t>
  </si>
  <si>
    <t>Total Salaries</t>
  </si>
  <si>
    <t>Average Salary</t>
  </si>
  <si>
    <t>&gt;15 Tenure</t>
  </si>
  <si>
    <t>Tina Murphy</t>
  </si>
  <si>
    <t>Ann Cook</t>
  </si>
  <si>
    <t>Walter Flores</t>
  </si>
  <si>
    <t>Edward Torres</t>
  </si>
  <si>
    <t>Catherine Foster</t>
  </si>
  <si>
    <t>Linda Martinez</t>
  </si>
  <si>
    <t>Beverly Parker</t>
  </si>
  <si>
    <t>Julia Hall</t>
  </si>
  <si>
    <t>Betty Hughes</t>
  </si>
  <si>
    <t>Bobby Rodriguez</t>
  </si>
  <si>
    <t>Albert Lewis</t>
  </si>
  <si>
    <t>Judy Morris</t>
  </si>
  <si>
    <t>Kathleen Coleman</t>
  </si>
  <si>
    <t>Sean White</t>
  </si>
  <si>
    <t>George Clark</t>
  </si>
  <si>
    <t>Timothy Patterson</t>
  </si>
  <si>
    <t>Diane Allen</t>
  </si>
  <si>
    <t>Emily Taylor</t>
  </si>
  <si>
    <t>Victor Campbell</t>
  </si>
  <si>
    <t>Steve Powell</t>
  </si>
  <si>
    <t>Ronald Carter</t>
  </si>
  <si>
    <t>David Scott</t>
  </si>
  <si>
    <t>Lori Anderson</t>
  </si>
  <si>
    <t>Jerry Moore</t>
  </si>
  <si>
    <t>Stephen Lee</t>
  </si>
  <si>
    <t>Sandra Sanchez</t>
  </si>
  <si>
    <t>Louise Butler</t>
  </si>
  <si>
    <t>Maria Jenkins</t>
  </si>
  <si>
    <t>Amanda Phillips</t>
  </si>
  <si>
    <t>Phyllis Hernandez</t>
  </si>
  <si>
    <t>Wanda Davis</t>
  </si>
  <si>
    <t>Thomas Ramirez</t>
  </si>
  <si>
    <t>Alan Miller</t>
  </si>
  <si>
    <t>Phillip Wood</t>
  </si>
  <si>
    <t>Frances Russell</t>
  </si>
  <si>
    <t>Jimmy Reed</t>
  </si>
  <si>
    <t>Andrea Turner</t>
  </si>
  <si>
    <t>Alice Jones</t>
  </si>
  <si>
    <t>Robert Cooper</t>
  </si>
  <si>
    <t>Donna Cox</t>
  </si>
  <si>
    <t>Mary Williams</t>
  </si>
  <si>
    <t>Lisa Thomas</t>
  </si>
  <si>
    <t>Laura Mitchell</t>
  </si>
  <si>
    <t>Marilyn Henderson</t>
  </si>
  <si>
    <t>Jack Martin</t>
  </si>
  <si>
    <t>Joe Nelson</t>
  </si>
  <si>
    <t>Brenda Price</t>
  </si>
  <si>
    <t>Jesse Rivera</t>
  </si>
  <si>
    <t>Joan Long</t>
  </si>
  <si>
    <t>Lois Smith</t>
  </si>
  <si>
    <t>Ryan Watson</t>
  </si>
  <si>
    <t>Johnny Richardson</t>
  </si>
  <si>
    <t>Joshua Peterson</t>
  </si>
  <si>
    <t>Martha Kelly</t>
  </si>
  <si>
    <t>Samuel Simmons</t>
  </si>
  <si>
    <t>Eugene Young</t>
  </si>
  <si>
    <t>Cynthia Roberts</t>
  </si>
  <si>
    <t>Rachel Ward</t>
  </si>
  <si>
    <t>Kathryn Gonzales</t>
  </si>
  <si>
    <t>Christine Howard</t>
  </si>
  <si>
    <t>Randy Harris</t>
  </si>
  <si>
    <t>Jason Gray</t>
  </si>
  <si>
    <t>Anthony Edwards</t>
  </si>
  <si>
    <t>Gerald Johnson</t>
  </si>
  <si>
    <t>Patrick Wilson</t>
  </si>
  <si>
    <t>Craig Brooks</t>
  </si>
  <si>
    <t>Matthew Thompson</t>
  </si>
  <si>
    <t>Juan Stewart</t>
  </si>
  <si>
    <t>Aaron James</t>
  </si>
  <si>
    <t>Martin Collins</t>
  </si>
  <si>
    <t>Anne Jackson</t>
  </si>
  <si>
    <t>Evelyn Brown</t>
  </si>
  <si>
    <t>Joyce Green</t>
  </si>
  <si>
    <t>Ralph Bailey</t>
  </si>
  <si>
    <t>Michelle Bryant</t>
  </si>
  <si>
    <t>Nancy King</t>
  </si>
  <si>
    <t>Elizabeth Baker</t>
  </si>
  <si>
    <t>Brian Gonzalez</t>
  </si>
  <si>
    <t>Charles Hill</t>
  </si>
  <si>
    <t>Gregory Ross</t>
  </si>
  <si>
    <t>Kathy Barnes</t>
  </si>
  <si>
    <t>Stephanie Walker</t>
  </si>
  <si>
    <t>Margaret Evans</t>
  </si>
  <si>
    <t>Henry Perry</t>
  </si>
  <si>
    <t>Heather Bell</t>
  </si>
  <si>
    <t>Harold Perez</t>
  </si>
  <si>
    <t>Karen Garcia</t>
  </si>
  <si>
    <t>Michael Wright</t>
  </si>
  <si>
    <t>Theresa Sanders</t>
  </si>
  <si>
    <t>Ruby Lopez</t>
  </si>
  <si>
    <t>Christopher Robinson</t>
  </si>
  <si>
    <t>Andrew Washington</t>
  </si>
  <si>
    <t>Nicholas Alexander</t>
  </si>
  <si>
    <t>Clarence Diaz</t>
  </si>
  <si>
    <t>Barbara Rogers</t>
  </si>
  <si>
    <t>Joseph Bennett</t>
  </si>
  <si>
    <t>Kevin Morgan</t>
  </si>
  <si>
    <t>Jessica Adams</t>
  </si>
  <si>
    <t>Donald Griffin</t>
  </si>
  <si>
    <t>Rose Smith</t>
  </si>
  <si>
    <t>Jeffrey Wood</t>
  </si>
  <si>
    <t>Carl Ramirez</t>
  </si>
  <si>
    <t>Andrea Jones</t>
  </si>
  <si>
    <t>Nancy Watson</t>
  </si>
  <si>
    <t>Chris Rivera</t>
  </si>
  <si>
    <t>Roger Taylor</t>
  </si>
  <si>
    <t>Terry Hernandez</t>
  </si>
  <si>
    <t>Billy Green</t>
  </si>
  <si>
    <t>Martin Lee</t>
  </si>
  <si>
    <t>Paula Long</t>
  </si>
  <si>
    <t>Phyllis Reed</t>
  </si>
  <si>
    <t>Steve Roberts</t>
  </si>
  <si>
    <t>Kimberly Bailey</t>
  </si>
  <si>
    <t>Sandra Walker</t>
  </si>
  <si>
    <t>Gloria Gonzales</t>
  </si>
  <si>
    <t>Marilyn Bryant</t>
  </si>
  <si>
    <t>Amy Gray</t>
  </si>
  <si>
    <t>Gary Edwards</t>
  </si>
  <si>
    <t>Bruce Morris</t>
  </si>
  <si>
    <t>Brian Hughes</t>
  </si>
  <si>
    <t>Sarah Kelly</t>
  </si>
  <si>
    <t>Russell Rodriguez</t>
  </si>
  <si>
    <t>Joe Washington</t>
  </si>
  <si>
    <t>Michelle Brooks</t>
  </si>
  <si>
    <t>Nicole Perry</t>
  </si>
  <si>
    <t>Anne Alexander</t>
  </si>
  <si>
    <t>Amanda Sanders</t>
  </si>
  <si>
    <t>Angela Garcia</t>
  </si>
  <si>
    <t>Phillip White</t>
  </si>
  <si>
    <t>Bobby Sanchez</t>
  </si>
  <si>
    <t>Louise Williams</t>
  </si>
  <si>
    <t>Lawrence Anderson</t>
  </si>
  <si>
    <t>Jerry Hall</t>
  </si>
  <si>
    <t>Marie Collins</t>
  </si>
  <si>
    <t>Frances Torres</t>
  </si>
  <si>
    <t>Jack Ward</t>
  </si>
  <si>
    <t>Teresa Patterson</t>
  </si>
  <si>
    <t>Louis Evans</t>
  </si>
  <si>
    <t>Craig Gonzalez</t>
  </si>
  <si>
    <t>Catherine Butler</t>
  </si>
  <si>
    <t>Jane Foster</t>
  </si>
  <si>
    <t>Richard Stewart</t>
  </si>
  <si>
    <t>Howard Young</t>
  </si>
  <si>
    <t>Mildred Allen</t>
  </si>
  <si>
    <t>Shawn Harris</t>
  </si>
  <si>
    <t>Charles Coleman</t>
  </si>
  <si>
    <t>Norma Baker</t>
  </si>
  <si>
    <t>Carolyn Ross</t>
  </si>
  <si>
    <t>Matthew Smith</t>
  </si>
  <si>
    <t>Helen Flores</t>
  </si>
  <si>
    <t>Tammy Robinson</t>
  </si>
  <si>
    <t>David James</t>
  </si>
  <si>
    <t>Ann Johnson</t>
  </si>
  <si>
    <t>Lori King</t>
  </si>
  <si>
    <t>Eugene Turner</t>
  </si>
  <si>
    <t>Bonnie Richardson</t>
  </si>
  <si>
    <t>Scott Howard</t>
  </si>
  <si>
    <t>Jose Cook</t>
  </si>
  <si>
    <t>Andrew Henderson</t>
  </si>
  <si>
    <t>Anna Martin</t>
  </si>
  <si>
    <t>Ryan Thompson</t>
  </si>
  <si>
    <t>Sara Barnes</t>
  </si>
  <si>
    <t>Lillian Hill</t>
  </si>
  <si>
    <t>Doris Martinez</t>
  </si>
  <si>
    <t>Pamela Phillips</t>
  </si>
  <si>
    <t>Evelyn Bell</t>
  </si>
  <si>
    <t>Jennifer Jackson</t>
  </si>
  <si>
    <t>Brenda Davis</t>
  </si>
  <si>
    <t>Annie Cooper</t>
  </si>
  <si>
    <t>Jason Adams</t>
  </si>
  <si>
    <t>Betty Lewis</t>
  </si>
  <si>
    <t>Larry Bennett</t>
  </si>
  <si>
    <t>Steven Thomas</t>
  </si>
  <si>
    <t>Rebecca Jenkins</t>
  </si>
  <si>
    <t>William Parker</t>
  </si>
  <si>
    <t>Henry Campbell</t>
  </si>
  <si>
    <t>Judy Clark</t>
  </si>
  <si>
    <t>Keith Simmons</t>
  </si>
  <si>
    <t>Cynthia Miller</t>
  </si>
  <si>
    <t>Joshua Scott</t>
  </si>
  <si>
    <t>Johnny Murphy</t>
  </si>
  <si>
    <t>Willie Wilson</t>
  </si>
  <si>
    <t>Nicholas Nelson</t>
  </si>
  <si>
    <t>Kenneth Cox</t>
  </si>
  <si>
    <t>Albert Peterson</t>
  </si>
  <si>
    <t>Diane Lopez</t>
  </si>
  <si>
    <t>Anthony Carter</t>
  </si>
  <si>
    <t>Ruth Morgan</t>
  </si>
  <si>
    <t>Katherine Moore</t>
  </si>
  <si>
    <t>Aaron Rogers</t>
  </si>
  <si>
    <t>Sean Price</t>
  </si>
  <si>
    <t>Ralph Wright</t>
  </si>
  <si>
    <t>John Diaz</t>
  </si>
  <si>
    <t>Fred Mitchell</t>
  </si>
  <si>
    <t>Beverly Brown</t>
  </si>
  <si>
    <t>Laura Russell</t>
  </si>
  <si>
    <t>Gerald Griffin</t>
  </si>
  <si>
    <t>Diana Powell</t>
  </si>
  <si>
    <t>Joseph Perez</t>
  </si>
  <si>
    <t>Dorothy Bell</t>
  </si>
  <si>
    <t>Edward Harris</t>
  </si>
  <si>
    <t>Wanda Butler</t>
  </si>
  <si>
    <t>Billy Collins</t>
  </si>
  <si>
    <t>Johnny Wilson</t>
  </si>
  <si>
    <t>Irene Perry</t>
  </si>
  <si>
    <t>Joe Simmons</t>
  </si>
  <si>
    <t>Donna Powell</t>
  </si>
  <si>
    <t>Mark Hughes</t>
  </si>
  <si>
    <t>Benjamin Kelly</t>
  </si>
  <si>
    <t>Dennis Lopez</t>
  </si>
  <si>
    <t>Maria Sanders</t>
  </si>
  <si>
    <t>Albert Smith</t>
  </si>
  <si>
    <t>Ernest Brooks</t>
  </si>
  <si>
    <t>Ralph Long</t>
  </si>
  <si>
    <t>Jessica Miller</t>
  </si>
  <si>
    <t>Kathy Reed</t>
  </si>
  <si>
    <t>Terry Foster</t>
  </si>
  <si>
    <t>Wayne Watson</t>
  </si>
  <si>
    <t>Kevin Lee</t>
  </si>
  <si>
    <t>Beverly Morgan</t>
  </si>
  <si>
    <t>Samuel Sanchez</t>
  </si>
  <si>
    <t>Anna Garcia</t>
  </si>
  <si>
    <t>Frances Lewis</t>
  </si>
  <si>
    <t>Larry Allen</t>
  </si>
  <si>
    <t>Sandra Brown</t>
  </si>
  <si>
    <t>Fred Hill</t>
  </si>
  <si>
    <t>Jose Walker</t>
  </si>
  <si>
    <t>Andrea James</t>
  </si>
  <si>
    <t>Mary Price</t>
  </si>
  <si>
    <t>Martin Edwards</t>
  </si>
  <si>
    <t>Russell White</t>
  </si>
  <si>
    <t>Donald Young</t>
  </si>
  <si>
    <t>Jeffrey Rodriguez</t>
  </si>
  <si>
    <t>Ashley Mitchell</t>
  </si>
  <si>
    <t>Keith Williams</t>
  </si>
  <si>
    <t>Charles Martinez</t>
  </si>
  <si>
    <t>Julie Henderson</t>
  </si>
  <si>
    <t>Kenneth Ross</t>
  </si>
  <si>
    <t>Ruth Alexander</t>
  </si>
  <si>
    <t>Sarah Russell</t>
  </si>
  <si>
    <t>Nicole Perez</t>
  </si>
  <si>
    <t>Phyllis Torres</t>
  </si>
  <si>
    <t>Shawn Clark</t>
  </si>
  <si>
    <t>Kimberly Washington</t>
  </si>
  <si>
    <t>Brenda Phillips</t>
  </si>
  <si>
    <t>Theresa Evans</t>
  </si>
  <si>
    <t>Henry Baker</t>
  </si>
  <si>
    <t>Ryan Martin</t>
  </si>
  <si>
    <t>Cynthia Ward</t>
  </si>
  <si>
    <t>Sharon Bryant</t>
  </si>
  <si>
    <t>Jesse Anderson</t>
  </si>
  <si>
    <t>Craig Wood</t>
  </si>
  <si>
    <t>Christine Stewart</t>
  </si>
  <si>
    <t>Robert Morris</t>
  </si>
  <si>
    <t>Angela Patterson</t>
  </si>
  <si>
    <t>Steven Coleman</t>
  </si>
  <si>
    <t>Jacqueline Johnson</t>
  </si>
  <si>
    <t>Stephen Peterson</t>
  </si>
  <si>
    <t>Arthur Davis</t>
  </si>
  <si>
    <t>Janet King</t>
  </si>
  <si>
    <t>Rebecca Howard</t>
  </si>
  <si>
    <t>Louise Hall</t>
  </si>
  <si>
    <t>Roger Nelson</t>
  </si>
  <si>
    <t>Christina Gonzales</t>
  </si>
  <si>
    <t>Teresa Murphy</t>
  </si>
  <si>
    <t>Sean Griffin</t>
  </si>
  <si>
    <t>Ann Ramirez</t>
  </si>
  <si>
    <t>Eric Adams</t>
  </si>
  <si>
    <t>Virginia Gray</t>
  </si>
  <si>
    <t>Richard Hernandez</t>
  </si>
  <si>
    <t>Chris Cooper</t>
  </si>
  <si>
    <t>Clarence Scott</t>
  </si>
  <si>
    <t>Catherine Jenkins</t>
  </si>
  <si>
    <t>Joshua Jackson</t>
  </si>
  <si>
    <t>Rachel Barnes</t>
  </si>
  <si>
    <t>Gregory Wright</t>
  </si>
  <si>
    <t>Marie Taylor</t>
  </si>
  <si>
    <t>Tammy Moore</t>
  </si>
  <si>
    <t>Gary Richardson</t>
  </si>
  <si>
    <t>Peter Cox</t>
  </si>
  <si>
    <t>Matthew Roberts</t>
  </si>
  <si>
    <t>Elizabeth Thomas</t>
  </si>
  <si>
    <t>Gloria Jones</t>
  </si>
  <si>
    <t>William Bennett</t>
  </si>
  <si>
    <t>Diana Robinson</t>
  </si>
  <si>
    <t>Michael Thompson</t>
  </si>
  <si>
    <t>Lori Parker</t>
  </si>
  <si>
    <t>Joan Rivera</t>
  </si>
  <si>
    <t>Douglas Cook</t>
  </si>
  <si>
    <t>Lillian Rogers</t>
  </si>
  <si>
    <t>Andrew Flores</t>
  </si>
  <si>
    <t>Doris Turner</t>
  </si>
  <si>
    <t>Sara Bailey</t>
  </si>
  <si>
    <t>Roy Gonzalez</t>
  </si>
  <si>
    <t>Kelly Green</t>
  </si>
  <si>
    <t>Rose Carter</t>
  </si>
  <si>
    <t>Bruce Campbell</t>
  </si>
  <si>
    <t>Sandra James</t>
  </si>
  <si>
    <t>Nancy Morris</t>
  </si>
  <si>
    <t>Ruth Davis</t>
  </si>
  <si>
    <t>Steve Bailey</t>
  </si>
  <si>
    <t>Lillian Hughes</t>
  </si>
  <si>
    <t>Carlos Moore</t>
  </si>
  <si>
    <t>Gerald Robinson</t>
  </si>
  <si>
    <t>Michelle King</t>
  </si>
  <si>
    <t>Harold Jones</t>
  </si>
  <si>
    <t>Marilyn Harris</t>
  </si>
  <si>
    <t>Willie Young</t>
  </si>
  <si>
    <t>Johnny Turner</t>
  </si>
  <si>
    <t>Bonnie Gray</t>
  </si>
  <si>
    <t>Bruce Flores</t>
  </si>
  <si>
    <t>Joan Thomas</t>
  </si>
  <si>
    <t>Phillip Russell</t>
  </si>
  <si>
    <t>Wanda Powell</t>
  </si>
  <si>
    <t>Ashley Ross</t>
  </si>
  <si>
    <t>Julia Richardson</t>
  </si>
  <si>
    <t>Katherine Miller</t>
  </si>
  <si>
    <t>Clarence Jackson</t>
  </si>
  <si>
    <t>Jacqueline Lopez</t>
  </si>
  <si>
    <t>Andrew Price</t>
  </si>
  <si>
    <t>Lisa Coleman</t>
  </si>
  <si>
    <t>Sean Collins</t>
  </si>
  <si>
    <t>Stephen Hall</t>
  </si>
  <si>
    <t>Jennifer Rogers</t>
  </si>
  <si>
    <t>Raymond Martinez</t>
  </si>
  <si>
    <t>Carl Simmons</t>
  </si>
  <si>
    <t>Russell Baker</t>
  </si>
  <si>
    <t>Andrea Perez</t>
  </si>
  <si>
    <t>Lori Lee</t>
  </si>
  <si>
    <t>Anna Howard</t>
  </si>
  <si>
    <t>Brenda Gonzalez</t>
  </si>
  <si>
    <t>Dorothy Watson</t>
  </si>
  <si>
    <t>Angela Wood</t>
  </si>
  <si>
    <t>Judith Allen</t>
  </si>
  <si>
    <t>Beverly Taylor</t>
  </si>
  <si>
    <t>Irene Scott</t>
  </si>
  <si>
    <t>Kimberly Hill</t>
  </si>
  <si>
    <t>Peter Sanders</t>
  </si>
  <si>
    <t>Jeffrey Clark</t>
  </si>
  <si>
    <t>Annie Jenkins</t>
  </si>
  <si>
    <t>Kevin Long</t>
  </si>
  <si>
    <t>Louise Barnes</t>
  </si>
  <si>
    <t>Gary Cooper</t>
  </si>
  <si>
    <t>Linda Murphy</t>
  </si>
  <si>
    <t>Ruby Hernandez</t>
  </si>
  <si>
    <t>Joshua Perry</t>
  </si>
  <si>
    <t>Jerry Morgan</t>
  </si>
  <si>
    <t>Philip Torres</t>
  </si>
  <si>
    <t>Judy Stewart</t>
  </si>
  <si>
    <t>Samuel Thompson</t>
  </si>
  <si>
    <t>Patrick White</t>
  </si>
  <si>
    <t>Albert Cox</t>
  </si>
  <si>
    <t>Diana Roberts</t>
  </si>
  <si>
    <t>Jean Walker</t>
  </si>
  <si>
    <t>Alice Brown</t>
  </si>
  <si>
    <t>Gregory Lewis</t>
  </si>
  <si>
    <t>Melissa Parker</t>
  </si>
  <si>
    <t>Jane Washington</t>
  </si>
  <si>
    <t>Virginia Patterson</t>
  </si>
  <si>
    <t>Stephanie Diaz</t>
  </si>
  <si>
    <t>Joe Alexander</t>
  </si>
  <si>
    <t>Mark Gonzales</t>
  </si>
  <si>
    <t>Ralph Rivera</t>
  </si>
  <si>
    <t>Jonathan Adams</t>
  </si>
  <si>
    <t>Kelly Smith</t>
  </si>
  <si>
    <t>Earl Bryant</t>
  </si>
  <si>
    <t>Donald Nelson</t>
  </si>
  <si>
    <t>Ronald Evans</t>
  </si>
  <si>
    <t>David Garcia</t>
  </si>
  <si>
    <t>Alan Green</t>
  </si>
  <si>
    <t>Jack Bell</t>
  </si>
  <si>
    <t>Thomas Brooks</t>
  </si>
  <si>
    <t>Matthew Johnson</t>
  </si>
  <si>
    <t>Louis Campbell</t>
  </si>
  <si>
    <t>Sara Griffin</t>
  </si>
  <si>
    <t>Howard Phillips</t>
  </si>
  <si>
    <t>Frances Butler</t>
  </si>
  <si>
    <t>Carol Carter</t>
  </si>
  <si>
    <t>Janice Anderson</t>
  </si>
  <si>
    <t>Jose Wright</t>
  </si>
  <si>
    <t>Susan Ramirez</t>
  </si>
  <si>
    <t>Diane Ward</t>
  </si>
  <si>
    <t>Steven Williams</t>
  </si>
  <si>
    <t>Shawn Foster</t>
  </si>
  <si>
    <t>Brian Edwards</t>
  </si>
  <si>
    <t>Helen Sanchez</t>
  </si>
  <si>
    <t>Gloria Wilson</t>
  </si>
  <si>
    <t>Anthony Peterson</t>
  </si>
  <si>
    <t>Nicole Kelly</t>
  </si>
  <si>
    <t>Sarah Mitchell</t>
  </si>
  <si>
    <t>Tina Martin</t>
  </si>
  <si>
    <t>Anne Rodriguez</t>
  </si>
  <si>
    <t>Jerry Davis</t>
  </si>
  <si>
    <t>Stephen Gonzales</t>
  </si>
  <si>
    <t>Susan King</t>
  </si>
  <si>
    <t>Shirley Bryant</t>
  </si>
  <si>
    <t>Brian Watson</t>
  </si>
  <si>
    <t>Bobby Morris</t>
  </si>
  <si>
    <t>Janice Reed</t>
  </si>
  <si>
    <t>Tina Gonzalez</t>
  </si>
  <si>
    <t>Jack Hughes</t>
  </si>
  <si>
    <t>Thomas Taylor</t>
  </si>
  <si>
    <t>Billy Torres</t>
  </si>
  <si>
    <t>Brandon Smith</t>
  </si>
  <si>
    <t>Virginia Wood</t>
  </si>
  <si>
    <t>Margaret Griffin</t>
  </si>
  <si>
    <t>Raymond Long</t>
  </si>
  <si>
    <t>Howard Barnes</t>
  </si>
  <si>
    <t>Carolyn Bennett</t>
  </si>
  <si>
    <t>Amy Scott</t>
  </si>
  <si>
    <t>Gregory Perry</t>
  </si>
  <si>
    <t>Douglas Sanders</t>
  </si>
  <si>
    <t>Willie Hernandez</t>
  </si>
  <si>
    <t>Jennifer Brown</t>
  </si>
  <si>
    <t>Nancy Morgan</t>
  </si>
  <si>
    <t>Katherine Hill</t>
  </si>
  <si>
    <t>Anna Rivera</t>
  </si>
  <si>
    <t>Emily Martin</t>
  </si>
  <si>
    <t>Scott Moore</t>
  </si>
  <si>
    <t>Ryan Miller</t>
  </si>
  <si>
    <t>Wayne Walker</t>
  </si>
  <si>
    <t>Jeffrey Butler</t>
  </si>
  <si>
    <t>Kevin Howard</t>
  </si>
  <si>
    <t>Joyce Adams</t>
  </si>
  <si>
    <t>Marilyn Alexander</t>
  </si>
  <si>
    <t>Ashley Lopez</t>
  </si>
  <si>
    <t>Doris Henderson</t>
  </si>
  <si>
    <t>Rose Powell</t>
  </si>
  <si>
    <t>Sean Nelson</t>
  </si>
  <si>
    <t>Christina Cox</t>
  </si>
  <si>
    <t>Judy Green</t>
  </si>
  <si>
    <t>Theresa Kelly</t>
  </si>
  <si>
    <t>Shawn Baker</t>
  </si>
  <si>
    <t>Lisa Ward</t>
  </si>
  <si>
    <t>Jason Wilson</t>
  </si>
  <si>
    <t>Andrea Russell</t>
  </si>
  <si>
    <t>Alan Cooper</t>
  </si>
  <si>
    <t>Julia Allen</t>
  </si>
  <si>
    <t>Martin Johnson</t>
  </si>
  <si>
    <t>Carl Peterson</t>
  </si>
  <si>
    <t>Joseph Wright</t>
  </si>
  <si>
    <t>Diane Ramirez</t>
  </si>
  <si>
    <t>Keith James</t>
  </si>
  <si>
    <t>Ralph Cook</t>
  </si>
  <si>
    <t>Nicole Evans</t>
  </si>
  <si>
    <t>Carlos Thompson</t>
  </si>
  <si>
    <t>Linda Washington</t>
  </si>
  <si>
    <t>Joshua Stewart</t>
  </si>
  <si>
    <t>Dennis Rodriguez</t>
  </si>
  <si>
    <t>David Richardson</t>
  </si>
  <si>
    <t>Dorothy Carter</t>
  </si>
  <si>
    <t>Rebecca Perez</t>
  </si>
  <si>
    <t>Mark Harris</t>
  </si>
  <si>
    <t>Steven Jenkins</t>
  </si>
  <si>
    <t>Walter Ross</t>
  </si>
  <si>
    <t>Joan Mitchell</t>
  </si>
  <si>
    <t>John Rogers</t>
  </si>
  <si>
    <t>Norma Clark</t>
  </si>
  <si>
    <t>Sandra Thomas</t>
  </si>
  <si>
    <t>Kathy Diaz</t>
  </si>
  <si>
    <t>Charles Edwards</t>
  </si>
  <si>
    <t>Laura Martinez</t>
  </si>
  <si>
    <t>Clarence Lewis</t>
  </si>
  <si>
    <t>Terry Bell</t>
  </si>
  <si>
    <t>Arthur Turner</t>
  </si>
  <si>
    <t>Marie Young</t>
  </si>
  <si>
    <t>Tammy Jones</t>
  </si>
  <si>
    <t>Jessica Flores</t>
  </si>
  <si>
    <t>Jane Campbell</t>
  </si>
  <si>
    <t>Ronald Murphy</t>
  </si>
  <si>
    <t>Heather Williams</t>
  </si>
  <si>
    <t>Andrew Garcia</t>
  </si>
  <si>
    <t>Michael Hall</t>
  </si>
  <si>
    <t>Kathleen Roberts</t>
  </si>
  <si>
    <t>Timothy Lee</t>
  </si>
  <si>
    <t>Joe White</t>
  </si>
  <si>
    <t>Ernest Collins</t>
  </si>
  <si>
    <t>Diana Coleman</t>
  </si>
  <si>
    <t>Todd Bailey</t>
  </si>
  <si>
    <t>Kathryn Brooks</t>
  </si>
  <si>
    <t>Benjamin Sanchez</t>
  </si>
  <si>
    <t>Brenda Patterson</t>
  </si>
  <si>
    <t>Roy Robinson</t>
  </si>
  <si>
    <t>Gerald Parker</t>
  </si>
  <si>
    <t>Julie Simmons</t>
  </si>
  <si>
    <t>Juan Gray</t>
  </si>
  <si>
    <t>Matthew Price</t>
  </si>
  <si>
    <t>Paula Foster</t>
  </si>
  <si>
    <t>Wanda Phillips</t>
  </si>
  <si>
    <t>Evelyn Jackson</t>
  </si>
  <si>
    <t>Lois Gilbert</t>
  </si>
  <si>
    <t>Gretchen Porter</t>
  </si>
  <si>
    <t>Ronald Gregory</t>
  </si>
  <si>
    <t>Garry Glover</t>
  </si>
  <si>
    <t>Laura Maxwell</t>
  </si>
  <si>
    <t>Elsa Barnes</t>
  </si>
  <si>
    <t>Cesar Hardy</t>
  </si>
  <si>
    <t>Earnest Joseph</t>
  </si>
  <si>
    <t>Alexandra Steele</t>
  </si>
  <si>
    <t>Mitchell Patton</t>
  </si>
  <si>
    <t>Kristin Rice</t>
  </si>
  <si>
    <t>Saul Crawford</t>
  </si>
  <si>
    <t>Bernard Frank</t>
  </si>
  <si>
    <t>Perry Moss</t>
  </si>
  <si>
    <t>Angelica Howard</t>
  </si>
  <si>
    <t>Calvin Goodman</t>
  </si>
  <si>
    <t>Janice Neal</t>
  </si>
  <si>
    <t>Benny Diaz</t>
  </si>
  <si>
    <t>Christie Morris</t>
  </si>
  <si>
    <t>Silvia Mcgee</t>
  </si>
  <si>
    <t>Madeline Adkins</t>
  </si>
  <si>
    <t>Annette Ramos</t>
  </si>
  <si>
    <t>Gustavo Gibson</t>
  </si>
  <si>
    <t>Douglas Reyes</t>
  </si>
  <si>
    <t>Glenda Sutton</t>
  </si>
  <si>
    <t>Brett Webster</t>
  </si>
  <si>
    <t>Flora Huff</t>
  </si>
  <si>
    <t>Pam Conner</t>
  </si>
  <si>
    <t>Colleen Wilkerson</t>
  </si>
  <si>
    <t>Raymond Chapman</t>
  </si>
  <si>
    <t>Kerry Copeland</t>
  </si>
  <si>
    <t>Victoria Benson</t>
  </si>
  <si>
    <t>Lucille Morales</t>
  </si>
  <si>
    <t>Darlene Berry</t>
  </si>
  <si>
    <t>Percy Griffith</t>
  </si>
  <si>
    <t>Lee Rowe</t>
  </si>
  <si>
    <t>Gabriel Dennis</t>
  </si>
  <si>
    <t>Archie Jensen</t>
  </si>
  <si>
    <t>Cornelius Stanley</t>
  </si>
  <si>
    <t>Margie Little</t>
  </si>
  <si>
    <t>Caroline Holland</t>
  </si>
  <si>
    <t>Ralph Norris</t>
  </si>
  <si>
    <t>Ellen Bowman</t>
  </si>
  <si>
    <t>Moses Simpson</t>
  </si>
  <si>
    <t>Caleb Murphy</t>
  </si>
  <si>
    <t>Clifton Boone</t>
  </si>
  <si>
    <t>Oscar Collier</t>
  </si>
  <si>
    <t>Peter Bowers</t>
  </si>
  <si>
    <t>Alison Craig</t>
  </si>
  <si>
    <t>Keith Dean</t>
  </si>
  <si>
    <t>Tabitha Mendez</t>
  </si>
  <si>
    <t>Daisy Gross</t>
  </si>
  <si>
    <t>Kelly Cruz</t>
  </si>
  <si>
    <t>Jackie Horton</t>
  </si>
  <si>
    <t>Jason Burns</t>
  </si>
  <si>
    <t>Juan Lane</t>
  </si>
  <si>
    <t>Molly Chavez</t>
  </si>
  <si>
    <t>Bradford Fuller</t>
  </si>
  <si>
    <t>Vincent Caldwell</t>
  </si>
  <si>
    <t>Jacob Ramirez</t>
  </si>
  <si>
    <t>Wallace Griffin</t>
  </si>
  <si>
    <t>Leon Norman</t>
  </si>
  <si>
    <t>Sonja Reed</t>
  </si>
  <si>
    <t>Lorraine Lloyd</t>
  </si>
  <si>
    <t>Donna Elliott</t>
  </si>
  <si>
    <t>Margarita Weber</t>
  </si>
  <si>
    <t>Sandy Price</t>
  </si>
  <si>
    <t>Elsie Martin</t>
  </si>
  <si>
    <t>Norman Harris</t>
  </si>
  <si>
    <t>Kristine Ross</t>
  </si>
  <si>
    <t>Carrie Figueroa</t>
  </si>
  <si>
    <t>Casey Sims</t>
  </si>
  <si>
    <t>Luke Sharp</t>
  </si>
  <si>
    <t>Jaime Massey</t>
  </si>
  <si>
    <t>Lauren Fleming</t>
  </si>
  <si>
    <t>Wm Ballard</t>
  </si>
  <si>
    <t>Esther Mcbride</t>
  </si>
  <si>
    <t>Leo Leonard</t>
  </si>
  <si>
    <t>Agnes Powers</t>
  </si>
  <si>
    <t>Johnnie Hale</t>
  </si>
  <si>
    <t>Krystal Manning</t>
  </si>
  <si>
    <t>Carl Aguilar</t>
  </si>
  <si>
    <t>Garrett Myers</t>
  </si>
  <si>
    <t>Darrell Russell</t>
  </si>
  <si>
    <t>Hector Cobb</t>
  </si>
  <si>
    <t>Ricky Houston</t>
  </si>
  <si>
    <t>Winifred Armstrong</t>
  </si>
  <si>
    <t>Joseph Phelps</t>
  </si>
  <si>
    <t>Reginald Phillips</t>
  </si>
  <si>
    <t>Felipe Wong</t>
  </si>
  <si>
    <t>Dwayne Wolfe</t>
  </si>
  <si>
    <t>Minnie Munoz</t>
  </si>
  <si>
    <t>Claire Pearson</t>
  </si>
  <si>
    <t>Tasha Knight</t>
  </si>
  <si>
    <t>Jacqueline Harvey</t>
  </si>
  <si>
    <t>Rita Sherman</t>
  </si>
  <si>
    <t>Jeffery Robbins</t>
  </si>
  <si>
    <t>Aaron Hunter</t>
  </si>
  <si>
    <t>Brandy Harmon</t>
  </si>
  <si>
    <t>Jesse Buchanan</t>
  </si>
  <si>
    <t>Ashley Bishop</t>
  </si>
  <si>
    <t>Ethel Douglas</t>
  </si>
  <si>
    <t>Tiffany Arnold</t>
  </si>
  <si>
    <t>Eunice Becker</t>
  </si>
  <si>
    <t>Tommy Holland</t>
  </si>
  <si>
    <t>Byron Sanchez</t>
  </si>
  <si>
    <t>Rodney Burke</t>
  </si>
  <si>
    <t>Nicole Hill</t>
  </si>
  <si>
    <t>Marion Baker</t>
  </si>
  <si>
    <t>Larry Phillips</t>
  </si>
  <si>
    <t>Sean Evans</t>
  </si>
  <si>
    <t>Rita Swanson</t>
  </si>
  <si>
    <t>Yolanda Elliott</t>
  </si>
  <si>
    <t>Suzanne Byrd</t>
  </si>
  <si>
    <t>Joel Joseph</t>
  </si>
  <si>
    <t>Nick Kim</t>
  </si>
  <si>
    <t>Ira Gordon</t>
  </si>
  <si>
    <t>Cedric Cohen</t>
  </si>
  <si>
    <t>Faith Malone</t>
  </si>
  <si>
    <t>Travis Wagner</t>
  </si>
  <si>
    <t>Woodrow Hampton</t>
  </si>
  <si>
    <t>Bethany Schmidt</t>
  </si>
  <si>
    <t>Nicolas Roy</t>
  </si>
  <si>
    <t>Orville Dean</t>
  </si>
  <si>
    <t>Bessie Bell</t>
  </si>
  <si>
    <t>Kenneth Adkins</t>
  </si>
  <si>
    <t>Lester Lee</t>
  </si>
  <si>
    <t>Kathy Potter</t>
  </si>
  <si>
    <t>Marco Warner</t>
  </si>
  <si>
    <t>Molly Murray</t>
  </si>
  <si>
    <t>Darrell Schwartz</t>
  </si>
  <si>
    <t>Dewey Gutierrez</t>
  </si>
  <si>
    <t>Dan Delgado</t>
  </si>
  <si>
    <t>Jake Ward</t>
  </si>
  <si>
    <t>Percy Pierce</t>
  </si>
  <si>
    <t>Margie Rodriguez</t>
  </si>
  <si>
    <t>Velma Simon</t>
  </si>
  <si>
    <t>Penny Frank</t>
  </si>
  <si>
    <t>Danny Peters</t>
  </si>
  <si>
    <t>Gilbert Perkins</t>
  </si>
  <si>
    <t>Darin Garrett</t>
  </si>
  <si>
    <t>Tommie Chapman</t>
  </si>
  <si>
    <t>Helen Padilla</t>
  </si>
  <si>
    <t>Alejandro Reid</t>
  </si>
  <si>
    <t>Erick Flowers</t>
  </si>
  <si>
    <t>Elsie Garza</t>
  </si>
  <si>
    <t>Norman Bryant</t>
  </si>
  <si>
    <t>Ted Lyons</t>
  </si>
  <si>
    <t>Natasha Stevens</t>
  </si>
  <si>
    <t>Pauline Tate</t>
  </si>
  <si>
    <t>Lynette Terry</t>
  </si>
  <si>
    <t>Harry Harrison</t>
  </si>
  <si>
    <t>Mae Francis</t>
  </si>
  <si>
    <t>Carrie Adams</t>
  </si>
  <si>
    <t>Jane Gonzales</t>
  </si>
  <si>
    <t>Kelli Turner</t>
  </si>
  <si>
    <t>Tara Drake</t>
  </si>
  <si>
    <t>Carlos Jones</t>
  </si>
  <si>
    <t>Jonathon Singleton</t>
  </si>
  <si>
    <t>Norma Fox</t>
  </si>
  <si>
    <t>Jessie Vega</t>
  </si>
  <si>
    <t>Essie Bowers</t>
  </si>
  <si>
    <t>Valerie Lopez</t>
  </si>
  <si>
    <t>Cecilia Washington</t>
  </si>
  <si>
    <t>Janis Ray</t>
  </si>
  <si>
    <t>Johnathan Simpson</t>
  </si>
  <si>
    <t>Emmett Alvarez</t>
  </si>
  <si>
    <t>Vincent Hogan</t>
  </si>
  <si>
    <t>Juan Santos</t>
  </si>
  <si>
    <t>Dominic Schultz</t>
  </si>
  <si>
    <t>Salvatore Munoz</t>
  </si>
  <si>
    <t>Anthony Greer</t>
  </si>
  <si>
    <t>Russell Nash</t>
  </si>
  <si>
    <t>Dean Cross</t>
  </si>
  <si>
    <t>Janet Tucker</t>
  </si>
  <si>
    <t>Kelly Klein</t>
  </si>
  <si>
    <t>Carroll Newman</t>
  </si>
  <si>
    <t>Dana Rhodes</t>
  </si>
  <si>
    <t>Juanita Mathis</t>
  </si>
  <si>
    <t>Meghan Ortega</t>
  </si>
  <si>
    <t>Otis Waters</t>
  </si>
  <si>
    <t>Sally Massey</t>
  </si>
  <si>
    <t>Timothy Stewart</t>
  </si>
  <si>
    <t>Virginia Holt</t>
  </si>
  <si>
    <t>Randal Hudson</t>
  </si>
  <si>
    <t>Gerald Foster</t>
  </si>
  <si>
    <t>Gretchen Stone</t>
  </si>
  <si>
    <t>Ronald Mason</t>
  </si>
  <si>
    <t>Doyle Morales</t>
  </si>
  <si>
    <t>Joshua Alexander</t>
  </si>
  <si>
    <t>Kevin Pratt</t>
  </si>
  <si>
    <t>Preston Beck</t>
  </si>
  <si>
    <t>Matthew Higgins</t>
  </si>
  <si>
    <t>Gregory Newton</t>
  </si>
  <si>
    <t>Cody Larson</t>
  </si>
  <si>
    <t>Charlie Andrews</t>
  </si>
  <si>
    <t>Karl Quinn</t>
  </si>
  <si>
    <t>Bobbie Wilkins</t>
  </si>
  <si>
    <t>Laverne Ingram</t>
  </si>
  <si>
    <t>Herman Sanders</t>
  </si>
  <si>
    <t>Whitney Simon</t>
  </si>
  <si>
    <t>Sue French</t>
  </si>
  <si>
    <t>Guadalupe Santos</t>
  </si>
  <si>
    <t>Tricia Mcgee</t>
  </si>
  <si>
    <t>Benny Terry</t>
  </si>
  <si>
    <t>Naomi Baker</t>
  </si>
  <si>
    <t>Nancy Lloyd</t>
  </si>
  <si>
    <t>Marty Chavez</t>
  </si>
  <si>
    <t>Sandy Houston</t>
  </si>
  <si>
    <t>Jermaine Barnett</t>
  </si>
  <si>
    <t>Melanie Wells</t>
  </si>
  <si>
    <t>Lester Fleming</t>
  </si>
  <si>
    <t>Caroline Davis</t>
  </si>
  <si>
    <t>Emily Valdez</t>
  </si>
  <si>
    <t>Jana Stokes</t>
  </si>
  <si>
    <t>Cynthia Singleton</t>
  </si>
  <si>
    <t>Janie Oliver</t>
  </si>
  <si>
    <t>Julie Rivera</t>
  </si>
  <si>
    <t>Olga Bush</t>
  </si>
  <si>
    <t>Rogelio Gibbs</t>
  </si>
  <si>
    <t>Darin Mcguire</t>
  </si>
  <si>
    <t>Forrest Phillips</t>
  </si>
  <si>
    <t>Roland Stevenson</t>
  </si>
  <si>
    <t>Janice Carson</t>
  </si>
  <si>
    <t>Marcos Guzman</t>
  </si>
  <si>
    <t>Pauline Kelley</t>
  </si>
  <si>
    <t>Delia Townsend</t>
  </si>
  <si>
    <t>Allison Hall</t>
  </si>
  <si>
    <t>Ervin Mccormick</t>
  </si>
  <si>
    <t>Alejandro Perez</t>
  </si>
  <si>
    <t>Joyce Wilkins</t>
  </si>
  <si>
    <t>Tami Hamilton</t>
  </si>
  <si>
    <t>Emmett Austin</t>
  </si>
  <si>
    <t>Shari Harper</t>
  </si>
  <si>
    <t>Marion Palmer</t>
  </si>
  <si>
    <t>Terrance Mason</t>
  </si>
  <si>
    <t>Cecelia Gibson</t>
  </si>
  <si>
    <t>Steve Campbell</t>
  </si>
  <si>
    <t>Mattie Watts</t>
  </si>
  <si>
    <t>Calvin Copeland</t>
  </si>
  <si>
    <t>Bobbie Mcdonald</t>
  </si>
  <si>
    <t>Guy Nunez</t>
  </si>
  <si>
    <t>Grant Mack</t>
  </si>
  <si>
    <t>Donald Massey</t>
  </si>
  <si>
    <t>Everett Rodgers</t>
  </si>
  <si>
    <t>Lula Sherman</t>
  </si>
  <si>
    <t>Patrick Kim</t>
  </si>
  <si>
    <t>Abel Cole</t>
  </si>
  <si>
    <t>Stuart Dixon</t>
  </si>
  <si>
    <t>Colleen Schneider</t>
  </si>
  <si>
    <t>Vincent Francis</t>
  </si>
  <si>
    <t>Bennie Phelps</t>
  </si>
  <si>
    <t>Melinda Pope</t>
  </si>
  <si>
    <t>Wilbur Castillo</t>
  </si>
  <si>
    <t>Jasmine Hogan</t>
  </si>
  <si>
    <t>Lynne Collier</t>
  </si>
  <si>
    <t>Hugo Torres</t>
  </si>
  <si>
    <t>Alonzo Garner</t>
  </si>
  <si>
    <t>Alfred Romero</t>
  </si>
  <si>
    <t>Bernard Mcbride</t>
  </si>
  <si>
    <t>Ross Simmons</t>
  </si>
  <si>
    <t>Martin Bates</t>
  </si>
  <si>
    <t>Clayton Freeman</t>
  </si>
  <si>
    <t>Kenneth Tucker</t>
  </si>
  <si>
    <t>Raymond Swanson</t>
  </si>
  <si>
    <t>Erika Delgado</t>
  </si>
  <si>
    <t>Lionel Vaughn</t>
  </si>
  <si>
    <t>Crystal Briggs</t>
  </si>
  <si>
    <t>Lila Berry</t>
  </si>
  <si>
    <t>Dan Sutton</t>
  </si>
  <si>
    <t>Bonnie Hubbard</t>
  </si>
  <si>
    <t>Jennifer Watkins</t>
  </si>
  <si>
    <t>Willard Dean</t>
  </si>
  <si>
    <t>Wilbert Paul</t>
  </si>
  <si>
    <t>Benjamin Glover</t>
  </si>
  <si>
    <t>Brandon Morton</t>
  </si>
  <si>
    <t>Sophie Reese</t>
  </si>
  <si>
    <t>Muriel Garza</t>
  </si>
  <si>
    <t>Seth Daniels</t>
  </si>
  <si>
    <t>Jean Caldwell</t>
  </si>
  <si>
    <t>Keith Ray</t>
  </si>
  <si>
    <t>Glenda Myers</t>
  </si>
  <si>
    <t>Travis Saunders</t>
  </si>
  <si>
    <t>Tina Moore</t>
  </si>
  <si>
    <t>Ignacio Medina</t>
  </si>
  <si>
    <t>Shirley Lane</t>
  </si>
  <si>
    <t>Velma Ballard</t>
  </si>
  <si>
    <t>Clifford Porter</t>
  </si>
  <si>
    <t>Valerie Dawson</t>
  </si>
  <si>
    <t>Desiree Brock</t>
  </si>
  <si>
    <t>Russell James</t>
  </si>
  <si>
    <t>Erma Carpenter</t>
  </si>
  <si>
    <t>Shelia Manning</t>
  </si>
  <si>
    <t>Albert Vega</t>
  </si>
  <si>
    <t>Derek Gardner</t>
  </si>
  <si>
    <t>Krystal Goodwin</t>
  </si>
  <si>
    <t>Gilbert Roberts</t>
  </si>
  <si>
    <t>Elsa Murray</t>
  </si>
  <si>
    <t>Ollie Ball</t>
  </si>
  <si>
    <t>Tommy Keller</t>
  </si>
  <si>
    <t>Sheila Wilson</t>
  </si>
  <si>
    <t>Felicia Gray</t>
  </si>
  <si>
    <t>Meredith Munoz</t>
  </si>
  <si>
    <t>Tonya Carroll</t>
  </si>
  <si>
    <t>Sabrina Newton</t>
  </si>
  <si>
    <t>Lindsey Beck</t>
  </si>
  <si>
    <t>Irma Gregory</t>
  </si>
  <si>
    <t>Yolanda Dean</t>
  </si>
  <si>
    <t>Paulette Bridges</t>
  </si>
  <si>
    <t>Anne Nash</t>
  </si>
  <si>
    <t>Bessie Welch</t>
  </si>
  <si>
    <t>Latoya Erickson</t>
  </si>
  <si>
    <t>Lynn Hines</t>
  </si>
  <si>
    <t>Mandy Lawrence</t>
  </si>
  <si>
    <t>Kerry Lambert</t>
  </si>
  <si>
    <t>Joanne Fitzgerald</t>
  </si>
  <si>
    <t>Barbara Banks</t>
  </si>
  <si>
    <t>Tasha Harmon</t>
  </si>
  <si>
    <t>Elisa Lynch</t>
  </si>
  <si>
    <t>Denise Montgomery</t>
  </si>
  <si>
    <t>Ebony Reid</t>
  </si>
  <si>
    <t>Olive Estrada</t>
  </si>
  <si>
    <t>Jeannie Roberts</t>
  </si>
  <si>
    <t>Carole Palmer</t>
  </si>
  <si>
    <t>Della Jackson</t>
  </si>
  <si>
    <t>Carla Arnold</t>
  </si>
  <si>
    <t>Misty Hill</t>
  </si>
  <si>
    <t>Michelle Edwards</t>
  </si>
  <si>
    <t>Katherine Colon</t>
  </si>
  <si>
    <t>Cora Gomez</t>
  </si>
  <si>
    <t>Amanda Howell</t>
  </si>
  <si>
    <t>Elaine Peterson</t>
  </si>
  <si>
    <t>Teresa Sullivan</t>
  </si>
  <si>
    <t>Candace Harvey</t>
  </si>
  <si>
    <t>Sheri Morales</t>
  </si>
  <si>
    <t>May Sparks</t>
  </si>
  <si>
    <t>Theresa Morris</t>
  </si>
  <si>
    <t>Cassandra Sherman</t>
  </si>
  <si>
    <t>Frances Carpenter</t>
  </si>
  <si>
    <t>Daisy Cox</t>
  </si>
  <si>
    <t>Sherri Caldwell</t>
  </si>
  <si>
    <t>Brandi Lowe</t>
  </si>
  <si>
    <t>Elizabeth Walters</t>
  </si>
  <si>
    <t>Alexandra Richardson</t>
  </si>
  <si>
    <t>Gayle Frazier</t>
  </si>
  <si>
    <t>April Evans</t>
  </si>
  <si>
    <t>Ida Patterson</t>
  </si>
  <si>
    <t>Christy Dunn</t>
  </si>
  <si>
    <t>Harriet Neal</t>
  </si>
  <si>
    <t>Thelma Bowman</t>
  </si>
  <si>
    <t>Shelley Cortez</t>
  </si>
  <si>
    <t>Melba Yates</t>
  </si>
  <si>
    <t>Leah Mcbride</t>
  </si>
  <si>
    <t>Jaime Smith</t>
  </si>
  <si>
    <t>Marguerite King</t>
  </si>
  <si>
    <t>Courtney Graham</t>
  </si>
  <si>
    <t>Irene Norton</t>
  </si>
  <si>
    <t>Vera Sanchez</t>
  </si>
  <si>
    <t>Henrietta Townsend</t>
  </si>
  <si>
    <t>Kelley Martinez</t>
  </si>
  <si>
    <t>Traci Day</t>
  </si>
  <si>
    <t>Dianne Cooper</t>
  </si>
  <si>
    <t>Sandy Foster</t>
  </si>
  <si>
    <t>Billie Blake</t>
  </si>
  <si>
    <t>Jennie Howard</t>
  </si>
  <si>
    <t>Jo Cunningham</t>
  </si>
  <si>
    <t>Brandy Adams</t>
  </si>
  <si>
    <t>Claire Hardy</t>
  </si>
  <si>
    <t>Florence Lee</t>
  </si>
  <si>
    <t>Becky Gutierrez</t>
  </si>
  <si>
    <t>Valerie Mendoza</t>
  </si>
  <si>
    <t>Agnes Thomas</t>
  </si>
  <si>
    <t>Kay Parker</t>
  </si>
  <si>
    <t>Lana Paul</t>
  </si>
  <si>
    <t>Diane Saunders</t>
  </si>
  <si>
    <t>Ruth Christensen</t>
  </si>
  <si>
    <t>Kristy Drake</t>
  </si>
  <si>
    <t>Audrey Ortega</t>
  </si>
  <si>
    <t>Mary Martin</t>
  </si>
  <si>
    <t>Vivian Harris</t>
  </si>
  <si>
    <t>Ellen Huff</t>
  </si>
  <si>
    <t>Pam Guzman</t>
  </si>
  <si>
    <t>Doris Hamilton</t>
  </si>
  <si>
    <t>Lynette Vega</t>
  </si>
  <si>
    <t>Allison Jennings</t>
  </si>
  <si>
    <t>Eileen Swanson</t>
  </si>
  <si>
    <t>Wilma Olson</t>
  </si>
  <si>
    <t>Eva Chavez</t>
  </si>
  <si>
    <t>Shirley Porter</t>
  </si>
  <si>
    <t>Ernestine Wright</t>
  </si>
  <si>
    <t>Stephanie Ball</t>
  </si>
  <si>
    <t>Jasmine Lyons</t>
  </si>
  <si>
    <t>Willie Taylor</t>
  </si>
  <si>
    <t>Sherry Marshall</t>
  </si>
  <si>
    <t>Casey Reeves</t>
  </si>
  <si>
    <t>Rhonda Curry</t>
  </si>
  <si>
    <t>Stacey Richards</t>
  </si>
  <si>
    <t>Kellie Willis</t>
  </si>
  <si>
    <t>Mona Tucker</t>
  </si>
  <si>
    <t>Karla Schmidt</t>
  </si>
  <si>
    <t>Byron Young</t>
  </si>
  <si>
    <t>Eduardo Hammond</t>
  </si>
  <si>
    <t>Allan Sullivan</t>
  </si>
  <si>
    <t>Glenn Martinez</t>
  </si>
  <si>
    <t>Ignacio Larson</t>
  </si>
  <si>
    <t>Jose Peterson</t>
  </si>
  <si>
    <t>Steven Frazier</t>
  </si>
  <si>
    <t>Gerard Clark</t>
  </si>
  <si>
    <t>Johnny Valdez</t>
  </si>
  <si>
    <t>Wilbur Blair</t>
  </si>
  <si>
    <t>Ricky Lindsey</t>
  </si>
  <si>
    <t>Melvin Little</t>
  </si>
  <si>
    <t>Sheldon Curry</t>
  </si>
  <si>
    <t>Jacob Lopez</t>
  </si>
  <si>
    <t>Seth Webb</t>
  </si>
  <si>
    <t>Jorge Peters</t>
  </si>
  <si>
    <t>Cory Gross</t>
  </si>
  <si>
    <t>Marty Rivera</t>
  </si>
  <si>
    <t>Kelly Foster</t>
  </si>
  <si>
    <t>Garry Norton</t>
  </si>
  <si>
    <t>Tommie Fields</t>
  </si>
  <si>
    <t>Stanley Porter</t>
  </si>
  <si>
    <t>Drew Poole</t>
  </si>
  <si>
    <t>Dave Lawrence</t>
  </si>
  <si>
    <t>Billy Fletcher</t>
  </si>
  <si>
    <t>Marcus Santos</t>
  </si>
  <si>
    <t>Lowell Burke</t>
  </si>
  <si>
    <t>Erick Nguyen</t>
  </si>
  <si>
    <t>Abraham Daniels</t>
  </si>
  <si>
    <t>Ismael Clayton</t>
  </si>
  <si>
    <t>Neil Wong</t>
  </si>
  <si>
    <t>Alfredo Turner</t>
  </si>
  <si>
    <t>Freddie Ross</t>
  </si>
  <si>
    <t>Danny Bass</t>
  </si>
  <si>
    <t>Rickey Jackson</t>
  </si>
  <si>
    <t>Hector Patton</t>
  </si>
  <si>
    <t>Lamar Strickland</t>
  </si>
  <si>
    <t>Lyle Yates</t>
  </si>
  <si>
    <t>James Miller</t>
  </si>
  <si>
    <t>Javier Hawkins</t>
  </si>
  <si>
    <t>Angelo Obrien</t>
  </si>
  <si>
    <t>Felix Neal</t>
  </si>
  <si>
    <t>Elias Silva</t>
  </si>
  <si>
    <t>Shannon Wood</t>
  </si>
  <si>
    <t>Darnell Lambert</t>
  </si>
  <si>
    <t>Raymond Gonzales</t>
  </si>
  <si>
    <t>Patrick Parker</t>
  </si>
  <si>
    <t>Simon Jefferson</t>
  </si>
  <si>
    <t>Wendell Wilkins</t>
  </si>
  <si>
    <t>Warren Bridges</t>
  </si>
  <si>
    <t>Ronald Sharp</t>
  </si>
  <si>
    <t>Andrew Reed</t>
  </si>
  <si>
    <t>Erik Wright</t>
  </si>
  <si>
    <t>Fred Sandoval</t>
  </si>
  <si>
    <t>Clint Knight</t>
  </si>
  <si>
    <t>Greg Salazar</t>
  </si>
  <si>
    <t>Harold Cunningham</t>
  </si>
  <si>
    <t>Pete Perez</t>
  </si>
  <si>
    <t>Nicolas Romero</t>
  </si>
  <si>
    <t>Luis Tucker</t>
  </si>
  <si>
    <t>Milton Steele</t>
  </si>
  <si>
    <t>Miguel Klein</t>
  </si>
  <si>
    <t>Francisco Edwards</t>
  </si>
  <si>
    <t>Leland Hanson</t>
  </si>
  <si>
    <t>Colin Watson</t>
  </si>
  <si>
    <t>Christopher Saunders</t>
  </si>
  <si>
    <t>Edgar Hodges</t>
  </si>
  <si>
    <t>Rick Harris</t>
  </si>
  <si>
    <t>Alton Mcbride</t>
  </si>
  <si>
    <t>Domingo Wallace</t>
  </si>
  <si>
    <t>Herman Vasquez</t>
  </si>
  <si>
    <t>Duane Hamilton</t>
  </si>
  <si>
    <t>Kerry Schneider</t>
  </si>
  <si>
    <t>Roy Cross</t>
  </si>
  <si>
    <t>Guadalupe Tyler</t>
  </si>
  <si>
    <t>Caleb Carson</t>
  </si>
  <si>
    <t>Enrique Olson</t>
  </si>
  <si>
    <t>Jesus Cole</t>
  </si>
  <si>
    <t>Sammy Williamson</t>
  </si>
  <si>
    <t>Gary Ortiz</t>
  </si>
  <si>
    <t>Terence Ray</t>
  </si>
  <si>
    <t>Robert Casey</t>
  </si>
  <si>
    <t>Kenneth Stephens</t>
  </si>
  <si>
    <t>Randy Caldwell</t>
  </si>
  <si>
    <t>Wilfred Sutton</t>
  </si>
  <si>
    <t>Benjamin May</t>
  </si>
  <si>
    <t>Philip Boone</t>
  </si>
  <si>
    <t>Angel Glover</t>
  </si>
  <si>
    <t>Kim Marsh</t>
  </si>
  <si>
    <t>Adrian Phillips</t>
  </si>
  <si>
    <t>Everett James</t>
  </si>
  <si>
    <t>Bradley Brooks</t>
  </si>
  <si>
    <t>Homer Bradley</t>
  </si>
  <si>
    <t>Timmy Garner</t>
  </si>
  <si>
    <t>Al Bailey</t>
  </si>
  <si>
    <t>Gerardo Terry</t>
  </si>
  <si>
    <t>Jared Pope</t>
  </si>
  <si>
    <t>Eddie Buchanan</t>
  </si>
  <si>
    <t>Theodore Jones</t>
  </si>
  <si>
    <t>Frankie Spencer</t>
  </si>
  <si>
    <t>Della Fox</t>
  </si>
  <si>
    <t>Patty Rogers</t>
  </si>
  <si>
    <t>Teresa Bass</t>
  </si>
  <si>
    <t>Jasmine Chapman</t>
  </si>
  <si>
    <t>Sue Rodriquez</t>
  </si>
  <si>
    <t>Lori Watkins</t>
  </si>
  <si>
    <t>Janie Anderson</t>
  </si>
  <si>
    <t>Amelia Peters</t>
  </si>
  <si>
    <t>Darla Huff</t>
  </si>
  <si>
    <t>Gretchen Sullivan</t>
  </si>
  <si>
    <t>Kristin Berry</t>
  </si>
  <si>
    <t>Charlene Jefferson</t>
  </si>
  <si>
    <t>Victoria Morales</t>
  </si>
  <si>
    <t>Jenny French</t>
  </si>
  <si>
    <t>Valerie Sparks</t>
  </si>
  <si>
    <t>Shelley Powers</t>
  </si>
  <si>
    <t>Wanda Tucker</t>
  </si>
  <si>
    <t>Veronica Zimmerman</t>
  </si>
  <si>
    <t>Suzanne Simon</t>
  </si>
  <si>
    <t>Sherri Johnston</t>
  </si>
  <si>
    <t>Sadie Mccarthy</t>
  </si>
  <si>
    <t>Angelina Todd</t>
  </si>
  <si>
    <t>Ida Reed</t>
  </si>
  <si>
    <t>Mandy Doyle</t>
  </si>
  <si>
    <t>Fannie Peterson</t>
  </si>
  <si>
    <t>Naomi Mclaughlin</t>
  </si>
  <si>
    <t>Leigh Daniel</t>
  </si>
  <si>
    <t>Tanya Ortiz</t>
  </si>
  <si>
    <t>Cecelia Cole</t>
  </si>
  <si>
    <t>Lucia Buchanan</t>
  </si>
  <si>
    <t>Lois Perry</t>
  </si>
  <si>
    <t>Beatrice Francis</t>
  </si>
  <si>
    <t>Juana Warner</t>
  </si>
  <si>
    <t>Rachel Summers</t>
  </si>
  <si>
    <t>Kari Garza</t>
  </si>
  <si>
    <t>Lauren Harper</t>
  </si>
  <si>
    <t>Natasha Patton</t>
  </si>
  <si>
    <t>Carol Carson</t>
  </si>
  <si>
    <t>Sara Shaw</t>
  </si>
  <si>
    <t>Brandi Vasquez</t>
  </si>
  <si>
    <t>Jill Greene</t>
  </si>
  <si>
    <t>Lee Daniels</t>
  </si>
  <si>
    <t>Henrietta Brown</t>
  </si>
  <si>
    <t>Natalie Rodgers</t>
  </si>
  <si>
    <t>Shelia Santos</t>
  </si>
  <si>
    <t>Gwendolyn Schultz</t>
  </si>
  <si>
    <t>Heather Tate</t>
  </si>
  <si>
    <t>Sharon Wilkerson</t>
  </si>
  <si>
    <t>Michelle Washington</t>
  </si>
  <si>
    <t>Lana Rhodes</t>
  </si>
  <si>
    <t>Margie Nguyen</t>
  </si>
  <si>
    <t>Jaime Collier</t>
  </si>
  <si>
    <t>Willie Schneider</t>
  </si>
  <si>
    <t>Jana Harrington</t>
  </si>
  <si>
    <t>Kimberly Lowe</t>
  </si>
  <si>
    <t>Angel Chandler</t>
  </si>
  <si>
    <t>Lindsey Franklin</t>
  </si>
  <si>
    <t>Blanche May</t>
  </si>
  <si>
    <t>Allison Patrick</t>
  </si>
  <si>
    <t>Melba Gonzales</t>
  </si>
  <si>
    <t>Teri Morton</t>
  </si>
  <si>
    <t>Gladys Nunez</t>
  </si>
  <si>
    <t>Vivian Frank</t>
  </si>
  <si>
    <t>Violet Valdez</t>
  </si>
  <si>
    <t>Angela Armstrong</t>
  </si>
  <si>
    <t>Ollie Walton</t>
  </si>
  <si>
    <t>Gertrude Fisher</t>
  </si>
  <si>
    <t>Dawn Powell</t>
  </si>
  <si>
    <t>Glenda Jennings</t>
  </si>
  <si>
    <t>Molly Johnson</t>
  </si>
  <si>
    <t>Alexis Vargas</t>
  </si>
  <si>
    <t>Ann George</t>
  </si>
  <si>
    <t>Winifred Pope</t>
  </si>
  <si>
    <t>Leah Pierce</t>
  </si>
  <si>
    <t>Sandra Moran</t>
  </si>
  <si>
    <t>Angie Ross</t>
  </si>
  <si>
    <t>Agnes Shelton</t>
  </si>
  <si>
    <t>Roxanne Vaughn</t>
  </si>
  <si>
    <t>Ramona Fowler</t>
  </si>
  <si>
    <t>Regina Byrd</t>
  </si>
  <si>
    <t>Leticia Mitchell</t>
  </si>
  <si>
    <t>Pat Marshall</t>
  </si>
  <si>
    <t>Ana Cook</t>
  </si>
  <si>
    <t>Maxine Cross</t>
  </si>
  <si>
    <t>Jennie Terry</t>
  </si>
  <si>
    <t>Velma Watson</t>
  </si>
  <si>
    <t>Bridget Carpenter</t>
  </si>
  <si>
    <t>Leona Goodman</t>
  </si>
  <si>
    <t>Kendra Mccoy</t>
  </si>
  <si>
    <t>Connie Grant</t>
  </si>
  <si>
    <t>Julia Cummings</t>
  </si>
  <si>
    <t>Edna Blair</t>
  </si>
  <si>
    <t>Faith Carter</t>
  </si>
  <si>
    <t>Lynne Rice</t>
  </si>
  <si>
    <t>Geraldine Colon</t>
  </si>
  <si>
    <t>Bethany Underwood</t>
  </si>
  <si>
    <t>Holly Hunt</t>
  </si>
  <si>
    <t>Traci Gutierrez</t>
  </si>
  <si>
    <t>Louise Mathis</t>
  </si>
  <si>
    <t>Alberta Wise</t>
  </si>
  <si>
    <t>Alma Hernandez</t>
  </si>
  <si>
    <t>Nora Reid</t>
  </si>
  <si>
    <t>Karla Wong</t>
  </si>
  <si>
    <t>Ebony Hunt</t>
  </si>
  <si>
    <t>Eloise Miles</t>
  </si>
  <si>
    <t>Hazel Stewart</t>
  </si>
  <si>
    <t>Rosie Newton</t>
  </si>
  <si>
    <t>Myra Lee</t>
  </si>
  <si>
    <t>Ada Rios</t>
  </si>
  <si>
    <t>Jennie Gardner</t>
  </si>
  <si>
    <t>Ellen Bishop</t>
  </si>
  <si>
    <t>Gwendolyn Hunter</t>
  </si>
  <si>
    <t>Erika Taylor</t>
  </si>
  <si>
    <t>Erin Barnett</t>
  </si>
  <si>
    <t>Muriel Hicks</t>
  </si>
  <si>
    <t>Ora Bass</t>
  </si>
  <si>
    <t>Christina Tate</t>
  </si>
  <si>
    <t>Erica Obrien</t>
  </si>
  <si>
    <t>Lucia George</t>
  </si>
  <si>
    <t>Sheila Bradley</t>
  </si>
  <si>
    <t>Anne Jenkins</t>
  </si>
  <si>
    <t>Jean Cannon</t>
  </si>
  <si>
    <t>Lana Mack</t>
  </si>
  <si>
    <t>Annette Hubbard</t>
  </si>
  <si>
    <t>Lisa Ramirez</t>
  </si>
  <si>
    <t>Jenna James</t>
  </si>
  <si>
    <t>Jill Mann</t>
  </si>
  <si>
    <t>Kate Sharp</t>
  </si>
  <si>
    <t>Margarita Delgado</t>
  </si>
  <si>
    <t>Charlotte Matthews</t>
  </si>
  <si>
    <t>Lee Moss</t>
  </si>
  <si>
    <t>Silvia Garner</t>
  </si>
  <si>
    <t>Sonya Pope</t>
  </si>
  <si>
    <t>Hattie May</t>
  </si>
  <si>
    <t>Felicia Rice</t>
  </si>
  <si>
    <t>Nadine Bryan</t>
  </si>
  <si>
    <t>Dora Larson</t>
  </si>
  <si>
    <t>Vicki Hansen</t>
  </si>
  <si>
    <t>Alyssa Stanley</t>
  </si>
  <si>
    <t>Pamela Crawford</t>
  </si>
  <si>
    <t>Naomi Banks</t>
  </si>
  <si>
    <t>Brandy Wade</t>
  </si>
  <si>
    <t>Maria Frazier</t>
  </si>
  <si>
    <t>Constance Parks</t>
  </si>
  <si>
    <t>Mercedes Simon</t>
  </si>
  <si>
    <t>Lynette Baker</t>
  </si>
  <si>
    <t>Thelma Daniel</t>
  </si>
  <si>
    <t>Christy Patrick</t>
  </si>
  <si>
    <t>Raquel Ramos</t>
  </si>
  <si>
    <t>Kristi Mitchell</t>
  </si>
  <si>
    <t>Faye Norman</t>
  </si>
  <si>
    <t>Ella Hammond</t>
  </si>
  <si>
    <t>Anita Bailey</t>
  </si>
  <si>
    <t>Maureen Curry</t>
  </si>
  <si>
    <t>Monica Luna</t>
  </si>
  <si>
    <t>Nichole Watson</t>
  </si>
  <si>
    <t>Pat Roberson</t>
  </si>
  <si>
    <t>Ana Quinn</t>
  </si>
  <si>
    <t>Charlene Stevens</t>
  </si>
  <si>
    <t>Sally Adams</t>
  </si>
  <si>
    <t>Sheryl Guzman</t>
  </si>
  <si>
    <t>Holly Holloway</t>
  </si>
  <si>
    <t>June Hawkins</t>
  </si>
  <si>
    <t>Natalie Gonzalez</t>
  </si>
  <si>
    <t>Patsy Fowler</t>
  </si>
  <si>
    <t>Dorothy Guerrero</t>
  </si>
  <si>
    <t>Wanda Williams</t>
  </si>
  <si>
    <t>Gladys Blair</t>
  </si>
  <si>
    <t>Edith Fields</t>
  </si>
  <si>
    <t>Francis Leonard</t>
  </si>
  <si>
    <t>Vivian Underwood</t>
  </si>
  <si>
    <t>Courtney Gomez</t>
  </si>
  <si>
    <t>Sherri Ruiz</t>
  </si>
  <si>
    <t>Helen Figueroa</t>
  </si>
  <si>
    <t>Lindsay Reese</t>
  </si>
  <si>
    <t>Elaine Thompson</t>
  </si>
  <si>
    <t>Claudia Shaw</t>
  </si>
  <si>
    <t>Lucy Walsh</t>
  </si>
  <si>
    <t>Brenda Jackson</t>
  </si>
  <si>
    <t>Grace Kim</t>
  </si>
  <si>
    <t>Miranda Green</t>
  </si>
  <si>
    <t>Olivia Little</t>
  </si>
  <si>
    <t>Bonnie Parsons</t>
  </si>
  <si>
    <t>Hannah Neal</t>
  </si>
  <si>
    <t>Ernestine Williamson</t>
  </si>
  <si>
    <t>Roxanne Rowe</t>
  </si>
  <si>
    <t>Tasha Owens</t>
  </si>
  <si>
    <t>Connie Gibson</t>
  </si>
  <si>
    <t>Debbie Jennings</t>
  </si>
  <si>
    <t>Angelica Blake</t>
  </si>
  <si>
    <t>Janie Hamilton</t>
  </si>
  <si>
    <t>Bernice Jefferson</t>
  </si>
  <si>
    <t>Teresa Conner</t>
  </si>
  <si>
    <t>Melanie Elliott</t>
  </si>
  <si>
    <t>Melba Long</t>
  </si>
  <si>
    <t>Jasmine Burke</t>
  </si>
  <si>
    <t>Bridget Moran</t>
  </si>
  <si>
    <t>Toni Spencer</t>
  </si>
  <si>
    <t>Doreen Carroll</t>
  </si>
  <si>
    <t>Norma Kelley</t>
  </si>
  <si>
    <t>Lindsay Lyons</t>
  </si>
  <si>
    <t>Shirley Olson</t>
  </si>
  <si>
    <t>Gladys Larson</t>
  </si>
  <si>
    <t>Jennifer Butler</t>
  </si>
  <si>
    <t>Minnie Hodges</t>
  </si>
  <si>
    <t>Rosalie Welch</t>
  </si>
  <si>
    <t>Jody Arnold</t>
  </si>
  <si>
    <t>Emma Poole</t>
  </si>
  <si>
    <t>Myrtle Parsons</t>
  </si>
  <si>
    <t>Sabrina Love</t>
  </si>
  <si>
    <t>Dawn Gutierrez</t>
  </si>
  <si>
    <t>Judith Romero</t>
  </si>
  <si>
    <t>Joan Vasquez</t>
  </si>
  <si>
    <t>Norma Bryant</t>
  </si>
  <si>
    <t>Leticia Garrett</t>
  </si>
  <si>
    <t>Muriel Houston</t>
  </si>
  <si>
    <t>Whitney Mccormick</t>
  </si>
  <si>
    <t>Sylvia Cole</t>
  </si>
  <si>
    <t>Ramona Newman</t>
  </si>
  <si>
    <t>Susie Wise</t>
  </si>
  <si>
    <t>Leah Miller</t>
  </si>
  <si>
    <t>Diana Cruz</t>
  </si>
  <si>
    <t>Myra Mcdaniel</t>
  </si>
  <si>
    <t>Jessie Hart</t>
  </si>
  <si>
    <t>Deanna Thompson</t>
  </si>
  <si>
    <t>Isabel Ramos</t>
  </si>
  <si>
    <t>Eloise Park</t>
  </si>
  <si>
    <t>Kari Willis</t>
  </si>
  <si>
    <t>Nichole Jennings</t>
  </si>
  <si>
    <t>Megan Weber</t>
  </si>
  <si>
    <t>Jasmine Carter</t>
  </si>
  <si>
    <t>Freda Hardy</t>
  </si>
  <si>
    <t>Lynette Hall</t>
  </si>
  <si>
    <t>Michele Peterson</t>
  </si>
  <si>
    <t>Adrienne Harmon</t>
  </si>
  <si>
    <t>Anita Barton</t>
  </si>
  <si>
    <t>Marianne Hogan</t>
  </si>
  <si>
    <t>Maggie Lane</t>
  </si>
  <si>
    <t>Silvia Carroll</t>
  </si>
  <si>
    <t>Alicia Barber</t>
  </si>
  <si>
    <t>Bridget Mills</t>
  </si>
  <si>
    <t>Lynn Elliott</t>
  </si>
  <si>
    <t>Rachael Riley</t>
  </si>
  <si>
    <t>Geneva Matthews</t>
  </si>
  <si>
    <t>Leona Schneider</t>
  </si>
  <si>
    <t>Stacey Stephens</t>
  </si>
  <si>
    <t>Desiree Robbins</t>
  </si>
  <si>
    <t>Mona Todd</t>
  </si>
  <si>
    <t>Rebecca Ruiz</t>
  </si>
  <si>
    <t>Stacy Reese</t>
  </si>
  <si>
    <t>Jaime Howell</t>
  </si>
  <si>
    <t>Miriam Dixon</t>
  </si>
  <si>
    <t>Denise Armstrong</t>
  </si>
  <si>
    <t>Toni Simon</t>
  </si>
  <si>
    <t>Kristine Schultz</t>
  </si>
  <si>
    <t>Melinda Knight</t>
  </si>
  <si>
    <t>Vivian Kelley</t>
  </si>
  <si>
    <t>Delia Hayes</t>
  </si>
  <si>
    <t>Paulette Fox</t>
  </si>
  <si>
    <t>Francis Walton</t>
  </si>
  <si>
    <t>Ruby Williamson</t>
  </si>
  <si>
    <t>Marsha Campbell</t>
  </si>
  <si>
    <t>Shelly Gray</t>
  </si>
  <si>
    <t>Joyce Malone</t>
  </si>
  <si>
    <t>Margaret Frank</t>
  </si>
  <si>
    <t>Kristin Sanders</t>
  </si>
  <si>
    <t>Kelli Glover</t>
  </si>
  <si>
    <t>Ebony Collins</t>
  </si>
  <si>
    <t>Felicia Hunter</t>
  </si>
  <si>
    <t>Andrea Mccarthy</t>
  </si>
  <si>
    <t>Nadine Norman</t>
  </si>
  <si>
    <t>Brittany Silva</t>
  </si>
  <si>
    <t>Tina Gross</t>
  </si>
  <si>
    <t>Susan George</t>
  </si>
  <si>
    <t>Jennie Rios</t>
  </si>
  <si>
    <t>Leigh Benson</t>
  </si>
  <si>
    <t>Angie Hudson</t>
  </si>
  <si>
    <t>Grace Luna</t>
  </si>
  <si>
    <t>Jessica Kim</t>
  </si>
  <si>
    <t>Julie Leonard</t>
  </si>
  <si>
    <t>Charlotte Baldwin</t>
  </si>
  <si>
    <t>Tamara Perkins</t>
  </si>
  <si>
    <t>Heather Holmes</t>
  </si>
  <si>
    <t>Maxine Berry</t>
  </si>
  <si>
    <t>Tiffany Strickland</t>
  </si>
  <si>
    <t>Brooke Chambers</t>
  </si>
  <si>
    <t>Lorene Casey</t>
  </si>
  <si>
    <t>Candice Wood</t>
  </si>
  <si>
    <t>Carmen Owen</t>
  </si>
  <si>
    <t>Marguerite Neal</t>
  </si>
  <si>
    <t>Ethel Long</t>
  </si>
  <si>
    <t>Elsa Mclaughlin</t>
  </si>
  <si>
    <t>Lela Sutton</t>
  </si>
  <si>
    <t>Jeannette Jordan</t>
  </si>
  <si>
    <t>Melody Yates</t>
  </si>
  <si>
    <t>Maureen Payne</t>
  </si>
  <si>
    <t>Carrie Saunders</t>
  </si>
  <si>
    <t>Marta Dennis</t>
  </si>
  <si>
    <t>Kelley Tate</t>
  </si>
  <si>
    <t>Kay Jefferson</t>
  </si>
  <si>
    <t>Latarsha Daugherty</t>
  </si>
  <si>
    <t>Chanda Pulley</t>
  </si>
  <si>
    <t>Fallon Lockett</t>
  </si>
  <si>
    <t>Shona Fortner</t>
  </si>
  <si>
    <t>Santo Heck</t>
  </si>
  <si>
    <t>Deandre Ferris</t>
  </si>
  <si>
    <t>Almeda Pfeifer</t>
  </si>
  <si>
    <t>Karol Hatchett</t>
  </si>
  <si>
    <t>Edgardo Romo</t>
  </si>
  <si>
    <t>Shelba Hills</t>
  </si>
  <si>
    <t>Lanora Mott</t>
  </si>
  <si>
    <t>Joya Freedman</t>
  </si>
  <si>
    <t>Sidney Grissom</t>
  </si>
  <si>
    <t>Pansy Boyle</t>
  </si>
  <si>
    <t>Evalyn Drew</t>
  </si>
  <si>
    <t>Zena Whitehead</t>
  </si>
  <si>
    <t>Chase Kitchens</t>
  </si>
  <si>
    <t>Tomoko Kimble</t>
  </si>
  <si>
    <t>Lynelle Ferry</t>
  </si>
  <si>
    <t>Noe Olsen</t>
  </si>
  <si>
    <t>Warner Stephenson</t>
  </si>
  <si>
    <t>Larraine Wisniewski</t>
  </si>
  <si>
    <t>Dagny Paxton</t>
  </si>
  <si>
    <t>Britta Shannon</t>
  </si>
  <si>
    <t>Meg Cable</t>
  </si>
  <si>
    <t>Genia Keaton</t>
  </si>
  <si>
    <t>Renae Darling</t>
  </si>
  <si>
    <t>Weston Belanger</t>
  </si>
  <si>
    <t>Natalya Espino</t>
  </si>
  <si>
    <t>Chery Mcrae</t>
  </si>
  <si>
    <t>Rebeca Lauer</t>
  </si>
  <si>
    <t>Numbers Link</t>
  </si>
  <si>
    <t>Emery Lunsford</t>
  </si>
  <si>
    <t>Yuk Hamrick</t>
  </si>
  <si>
    <t>Raisa Marvin</t>
  </si>
  <si>
    <t>Stevie Butts</t>
  </si>
  <si>
    <t>Scottie Hamel</t>
  </si>
  <si>
    <t>Deangelo Boykin</t>
  </si>
  <si>
    <t>Trisha Littlefield</t>
  </si>
  <si>
    <t>Yessenia Bigelow</t>
  </si>
  <si>
    <t>Santa Apodaca</t>
  </si>
  <si>
    <t>Fredia Banda</t>
  </si>
  <si>
    <t>Anderson Cordell</t>
  </si>
  <si>
    <t>Karri Wilhelm</t>
  </si>
  <si>
    <t>Edelmira Tillman</t>
  </si>
  <si>
    <t>Rafaela Newell</t>
  </si>
  <si>
    <t>Tilda Harter</t>
  </si>
  <si>
    <t>Kirsten Hibbard</t>
  </si>
  <si>
    <t>Sha Coffey</t>
  </si>
  <si>
    <t>Hsiu Alcorn</t>
  </si>
  <si>
    <t>Leoma Bledsoe</t>
  </si>
  <si>
    <t>Shad Derr</t>
  </si>
  <si>
    <t>Octavio Mclendon</t>
  </si>
  <si>
    <t>Hertha Mcgovern</t>
  </si>
  <si>
    <t>Piedad Southerland</t>
  </si>
  <si>
    <t>Deja Marcum</t>
  </si>
  <si>
    <t>Jamila Abreu</t>
  </si>
  <si>
    <t>Micah Fay</t>
  </si>
  <si>
    <t>Corina Towns</t>
  </si>
  <si>
    <t>Tanika South</t>
  </si>
  <si>
    <t>Marlyn Blount</t>
  </si>
  <si>
    <t>Truman Hindman</t>
  </si>
  <si>
    <t>Tanisha Conklin</t>
  </si>
  <si>
    <t>Robert Blackburn</t>
  </si>
  <si>
    <t>Teresita Bruton</t>
  </si>
  <si>
    <t>Jeanelle Dickson</t>
  </si>
  <si>
    <t>Gertude Kingsley</t>
  </si>
  <si>
    <t>Tyisha Maness</t>
  </si>
  <si>
    <t>Kathrin Himes</t>
  </si>
  <si>
    <t>Madaline Weller</t>
  </si>
  <si>
    <t>Moriah Edward</t>
  </si>
  <si>
    <t>Wally Bankston</t>
  </si>
  <si>
    <t>Troy Lu</t>
  </si>
  <si>
    <t>Retta Echols</t>
  </si>
  <si>
    <t>Bud Menard</t>
  </si>
  <si>
    <t>Marylee Rosa</t>
  </si>
  <si>
    <t>Lashanda Kimmel</t>
  </si>
  <si>
    <t>Shemeka Folse</t>
  </si>
  <si>
    <t>Johnny Cuevas</t>
  </si>
  <si>
    <t>Isaura Lemus</t>
  </si>
  <si>
    <t>Delta Scholl</t>
  </si>
  <si>
    <t>Monet Limon</t>
  </si>
  <si>
    <t>Callie Mcreynolds</t>
  </si>
  <si>
    <t>Ola Sinclair</t>
  </si>
  <si>
    <t>Aurea Parrott</t>
  </si>
  <si>
    <t>Summer Hudgens</t>
  </si>
  <si>
    <t>Annemarie Villa</t>
  </si>
  <si>
    <t>Kimber Layman</t>
  </si>
  <si>
    <t>Ping Curtin</t>
  </si>
  <si>
    <t>Octavia Bowling</t>
  </si>
  <si>
    <t>Marica Pullen</t>
  </si>
  <si>
    <t>Nedra Moseley</t>
  </si>
  <si>
    <t>Tracie Rivers</t>
  </si>
  <si>
    <t>Tova Florence</t>
  </si>
  <si>
    <t>Brittny Fanning</t>
  </si>
  <si>
    <t>Josef Cochran</t>
  </si>
  <si>
    <t>Rutha Blodgett</t>
  </si>
  <si>
    <t>Alyce Nagle</t>
  </si>
  <si>
    <t>Dorsey Hatcher</t>
  </si>
  <si>
    <t>Rema Tanner</t>
  </si>
  <si>
    <t>Edison Boothe</t>
  </si>
  <si>
    <t>Alex Madrid</t>
  </si>
  <si>
    <t>Celeste Mendenhall</t>
  </si>
  <si>
    <t>Branda Moon</t>
  </si>
  <si>
    <t>Mika Aranda</t>
  </si>
  <si>
    <t>Denice Bernard</t>
  </si>
  <si>
    <t>Helena Grice</t>
  </si>
  <si>
    <t>Rachell Broussard</t>
  </si>
  <si>
    <t>Reita Easley</t>
  </si>
  <si>
    <t>Mallory Schubert</t>
  </si>
  <si>
    <t>Consuelo Matheny</t>
  </si>
  <si>
    <t>Chantelle Graf</t>
  </si>
  <si>
    <t>Jaleesa Edmondson</t>
  </si>
  <si>
    <t>Lanny Gallegos</t>
  </si>
  <si>
    <t>Harris Morrow</t>
  </si>
  <si>
    <t>Normand Conklin</t>
  </si>
  <si>
    <t>Nila Best</t>
  </si>
  <si>
    <t>Cleora Burch</t>
  </si>
  <si>
    <t>Clarita Coates</t>
  </si>
  <si>
    <t>Carly Roche</t>
  </si>
  <si>
    <t>Charissa Mcgowan</t>
  </si>
  <si>
    <t>Clementine Wendt</t>
  </si>
  <si>
    <t>Lady Mccaskill</t>
  </si>
  <si>
    <t>Arron Travis</t>
  </si>
  <si>
    <t>Dennis Sandlin</t>
  </si>
  <si>
    <t>Amalia Redding</t>
  </si>
  <si>
    <t>Asha Saucedo</t>
  </si>
  <si>
    <t>Ali Bergeron</t>
  </si>
  <si>
    <t>Dane Jeffrey</t>
  </si>
  <si>
    <t>Kathern Greathouse</t>
  </si>
  <si>
    <t>Yuonne Winston</t>
  </si>
  <si>
    <t>Summer Lachance</t>
  </si>
  <si>
    <t>Crista Vickers</t>
  </si>
  <si>
    <t>Tanna Withrow</t>
  </si>
  <si>
    <t>Arnita Herrick</t>
  </si>
  <si>
    <t>Eldridge Ryder</t>
  </si>
  <si>
    <t>Vivien Olivo</t>
  </si>
  <si>
    <t>Mandie Cecil</t>
  </si>
  <si>
    <t>Geri Minor</t>
  </si>
  <si>
    <t>Jeanie Trout</t>
  </si>
  <si>
    <t>Nakia Arreola</t>
  </si>
  <si>
    <t>Loria Scoggins</t>
  </si>
  <si>
    <t>Carmel Knutson</t>
  </si>
  <si>
    <t>Carlos Nadeau</t>
  </si>
  <si>
    <t>Adena Mobley</t>
  </si>
  <si>
    <t>Cleopatra Collazo</t>
  </si>
  <si>
    <t>Tesha Thiel</t>
  </si>
  <si>
    <t>Chanda Menendez</t>
  </si>
  <si>
    <t>Romeo Bolton</t>
  </si>
  <si>
    <t>Lamont Eller</t>
  </si>
  <si>
    <t>Ambrose Sampson</t>
  </si>
  <si>
    <t>Basil Mejia</t>
  </si>
  <si>
    <t>Gisela Hales</t>
  </si>
  <si>
    <t>Zola Keel</t>
  </si>
  <si>
    <t>Maudie Beaudoin</t>
  </si>
  <si>
    <t>Florance Champagne</t>
  </si>
  <si>
    <t>Tinisha Russ</t>
  </si>
  <si>
    <t>Gwyn Meade</t>
  </si>
  <si>
    <t>Sierra Redman</t>
  </si>
  <si>
    <t>Bunny Barrera</t>
  </si>
  <si>
    <t>Lakeisha New</t>
  </si>
  <si>
    <t>Shanta Mcpherson</t>
  </si>
  <si>
    <t>Fermin Jacob</t>
  </si>
  <si>
    <t>Thao Montero</t>
  </si>
  <si>
    <t>Isabelle Roper</t>
  </si>
  <si>
    <t>Bonita Burleson</t>
  </si>
  <si>
    <t>Nubia Dumas</t>
  </si>
  <si>
    <t>Margene Conyers</t>
  </si>
  <si>
    <t>Francesca Stiles</t>
  </si>
  <si>
    <t>Dania Metzler</t>
  </si>
  <si>
    <t>Christin Patino</t>
  </si>
  <si>
    <t>Mariela Bernal</t>
  </si>
  <si>
    <t>Vina Carlos</t>
  </si>
  <si>
    <t>Dacia Loyd</t>
  </si>
  <si>
    <t>Rubin Bui</t>
  </si>
  <si>
    <t>Elinor Hayden</t>
  </si>
  <si>
    <t>Celsa Getz</t>
  </si>
  <si>
    <t>September Embry</t>
  </si>
  <si>
    <t>Reed Galvez</t>
  </si>
  <si>
    <t>Vernetta Swann</t>
  </si>
  <si>
    <t>Jerrell Mcmurray</t>
  </si>
  <si>
    <t>Hank Mahan</t>
  </si>
  <si>
    <t>Myrtie Waldron</t>
  </si>
  <si>
    <t>Erich Goldman</t>
  </si>
  <si>
    <t>Lin Fontenot</t>
  </si>
  <si>
    <t>Seymour Abraham</t>
  </si>
  <si>
    <t>Edyth Tomlinson</t>
  </si>
  <si>
    <t>Narcisa Clarkson</t>
  </si>
  <si>
    <t>Lavona Linares</t>
  </si>
  <si>
    <t>Cristopher Renfro</t>
  </si>
  <si>
    <t>Adolfo Dewey</t>
  </si>
  <si>
    <t>Lizzette Sherwood</t>
  </si>
  <si>
    <t>Ellie Lebron</t>
  </si>
  <si>
    <t>Tyree Osullivan</t>
  </si>
  <si>
    <t>Shirl Frame</t>
  </si>
  <si>
    <t>Raphael Lindstrom</t>
  </si>
  <si>
    <t>Bee Gagnon</t>
  </si>
  <si>
    <t>Christopher Hensley</t>
  </si>
  <si>
    <t>Judie Richter</t>
  </si>
  <si>
    <t>Isa Hager</t>
  </si>
  <si>
    <t>Britt Poirier</t>
  </si>
  <si>
    <t>Thad Judd</t>
  </si>
  <si>
    <t>Joanie Barr</t>
  </si>
  <si>
    <t>Tambra Daugherty</t>
  </si>
  <si>
    <t>Hank Crist</t>
  </si>
  <si>
    <t>Krystle Hardin</t>
  </si>
  <si>
    <t>Joetta Allred</t>
  </si>
  <si>
    <t>Audrea Belanger</t>
  </si>
  <si>
    <t>Shawnee Sotelo</t>
  </si>
  <si>
    <t>Thanh Regan</t>
  </si>
  <si>
    <t>Ester Duvall</t>
  </si>
  <si>
    <t>Margarett Armijo</t>
  </si>
  <si>
    <t>Estell Ricks</t>
  </si>
  <si>
    <t>Karma Marcus</t>
  </si>
  <si>
    <t>Hal Richie</t>
  </si>
  <si>
    <t>Floria Mathias</t>
  </si>
  <si>
    <t>Sol Candelaria</t>
  </si>
  <si>
    <t>Caprice Lemmon</t>
  </si>
  <si>
    <t>Marlen Lister</t>
  </si>
  <si>
    <t>Consuelo Cordova</t>
  </si>
  <si>
    <t>Larisa Kovach</t>
  </si>
  <si>
    <t>Allene Betancourt</t>
  </si>
  <si>
    <t>Tamisha Nunes</t>
  </si>
  <si>
    <t>Hertha Tice</t>
  </si>
  <si>
    <t>Kerstin Hahn</t>
  </si>
  <si>
    <t>Magaret Kaye</t>
  </si>
  <si>
    <t>Judie Meacham</t>
  </si>
  <si>
    <t>Sharda Zamora</t>
  </si>
  <si>
    <t>Deandre Lacey</t>
  </si>
  <si>
    <t>Denis Lindley</t>
  </si>
  <si>
    <t>Amado Tirado</t>
  </si>
  <si>
    <t>Aleshia Barham</t>
  </si>
  <si>
    <t>Bettyann Maples</t>
  </si>
  <si>
    <t>Joye Salmon</t>
  </si>
  <si>
    <t>Alleen Espinal</t>
  </si>
  <si>
    <t>Nidia Mccarter</t>
  </si>
  <si>
    <t>Lyndsey Centeno</t>
  </si>
  <si>
    <t>Kerrie Croft</t>
  </si>
  <si>
    <t>Nickie Laflamme</t>
  </si>
  <si>
    <t>Obdulia Salter</t>
  </si>
  <si>
    <t>Frank Michael</t>
  </si>
  <si>
    <t>Sachiko Holiday</t>
  </si>
  <si>
    <t>Rubie Brackett</t>
  </si>
  <si>
    <t>Zella Bratcher</t>
  </si>
  <si>
    <t>Kourtney Valentin</t>
  </si>
  <si>
    <t>Maris Hayden</t>
  </si>
  <si>
    <t>Fidel Jolly</t>
  </si>
  <si>
    <t>Carlee Viera</t>
  </si>
  <si>
    <t>Vinita Mccombs</t>
  </si>
  <si>
    <t>Coy Worthington</t>
  </si>
  <si>
    <t>Korey Shumate</t>
  </si>
  <si>
    <t>Harrison Kohn</t>
  </si>
  <si>
    <t>Vanesa Gatlin</t>
  </si>
  <si>
    <t>Andria Shafer</t>
  </si>
  <si>
    <t>Xochitl Runyon</t>
  </si>
  <si>
    <t>Katrice Strunk</t>
  </si>
  <si>
    <t>Virgilio Hite</t>
  </si>
  <si>
    <t>Maire Woodall</t>
  </si>
  <si>
    <t>Carol Lowery</t>
  </si>
  <si>
    <t>Joannie Jernigan</t>
  </si>
  <si>
    <t>Taina Tubbs</t>
  </si>
  <si>
    <t>Minta Moe</t>
  </si>
  <si>
    <t>Kaylee Santana</t>
  </si>
  <si>
    <t>Oneida Arias</t>
  </si>
  <si>
    <t>Mia Fish</t>
  </si>
  <si>
    <t>Reta Hawley</t>
  </si>
  <si>
    <t>America Alarcon</t>
  </si>
  <si>
    <t>Diedre Dietz</t>
  </si>
  <si>
    <t>Alane Bartels</t>
  </si>
  <si>
    <t>Kyla Keeton</t>
  </si>
  <si>
    <t>Bobbye Crosby</t>
  </si>
  <si>
    <t>Magda Wofford</t>
  </si>
  <si>
    <t>Lashawnda Quick</t>
  </si>
  <si>
    <t>Andre Wilbanks</t>
  </si>
  <si>
    <t>Shonna Beauchamp</t>
  </si>
  <si>
    <t>Chung Bickford</t>
  </si>
  <si>
    <t>Minh Graf</t>
  </si>
  <si>
    <t>Michel Snipes</t>
  </si>
  <si>
    <t>Nolan Larkin</t>
  </si>
  <si>
    <t>Sherice Dodd</t>
  </si>
  <si>
    <t>Ji Leach</t>
  </si>
  <si>
    <t>Briana Willey</t>
  </si>
  <si>
    <t>Audra Avila</t>
  </si>
  <si>
    <t>Erlene Lennon</t>
  </si>
  <si>
    <t>Remedios Delagarza</t>
  </si>
  <si>
    <t>Cory Sumner</t>
  </si>
  <si>
    <t>Adell Lilly</t>
  </si>
  <si>
    <t>Merrill Littlefield</t>
  </si>
  <si>
    <t>Marlin Hardesty</t>
  </si>
  <si>
    <t>Natashia Glynn</t>
  </si>
  <si>
    <t>Karole Grier</t>
  </si>
  <si>
    <t>Idell Collado</t>
  </si>
  <si>
    <t>Evelyne Rapp</t>
  </si>
  <si>
    <t>Demetrius Forbes</t>
  </si>
  <si>
    <t>Lane Fusco</t>
  </si>
  <si>
    <t>Pilar Crowell</t>
  </si>
  <si>
    <t>Ozella Mcbee</t>
  </si>
  <si>
    <t>Carolynn Stacey</t>
  </si>
  <si>
    <t>Paige Hopson</t>
  </si>
  <si>
    <t>Elidia Sewell</t>
  </si>
  <si>
    <t>Christal Means</t>
  </si>
  <si>
    <t>Florance Trice</t>
  </si>
  <si>
    <t>Desmond Yanez</t>
  </si>
  <si>
    <t>Floy Hood</t>
  </si>
  <si>
    <t>Full_Name</t>
  </si>
  <si>
    <t>Planning Manager</t>
  </si>
  <si>
    <t>IT Director</t>
  </si>
  <si>
    <t>IT Manager</t>
  </si>
  <si>
    <t>IT Support Team Lead</t>
  </si>
  <si>
    <t>INFOGRAPHIC</t>
  </si>
  <si>
    <t>GENDER BREAKDOWN - MALE VS FEMALE</t>
  </si>
  <si>
    <t>Percentage (%)</t>
  </si>
  <si>
    <t>HEADLINE CALCULATIONS</t>
  </si>
  <si>
    <t>Headline</t>
  </si>
  <si>
    <t>Calculation</t>
  </si>
  <si>
    <t>Icon</t>
  </si>
  <si>
    <t>AGE DISTRIBUTION - FUNNEL CHART WITH SLICER</t>
  </si>
  <si>
    <t>Row Labels</t>
  </si>
  <si>
    <t>Count of Age</t>
  </si>
  <si>
    <t>19-23</t>
  </si>
  <si>
    <t>24-28</t>
  </si>
  <si>
    <t>29-33</t>
  </si>
  <si>
    <t>34-38</t>
  </si>
  <si>
    <t>39-43</t>
  </si>
  <si>
    <t>44-48</t>
  </si>
  <si>
    <t>49-53</t>
  </si>
  <si>
    <t>54-58</t>
  </si>
  <si>
    <t>59-63</t>
  </si>
  <si>
    <t>64-68</t>
  </si>
  <si>
    <t>69-73</t>
  </si>
  <si>
    <t>DIVERSITY TRACKER - PIVOTTABLE AND PIVOT CHART</t>
  </si>
  <si>
    <t>No. of Employees</t>
  </si>
  <si>
    <t>ACTIVE VS NON-ACTIVE EMPLOYEES - GROUPED PIVOTTABLE AND BAR CHART</t>
  </si>
  <si>
    <t>Non-Active</t>
  </si>
  <si>
    <t>FORM CONTROLS (OPTION BUTTONS)</t>
  </si>
  <si>
    <t>Link Cell</t>
  </si>
  <si>
    <t>Job Level</t>
  </si>
  <si>
    <t>Index</t>
  </si>
  <si>
    <t>COUNT OF STAFF BY EMPLOYMENT TYPE - PIVOTTABLE AND PIVOT CHART</t>
  </si>
  <si>
    <t>Count of Employees</t>
  </si>
  <si>
    <t>DYNAMIC CHART TITLE</t>
  </si>
  <si>
    <t>COUNT OF EMPLOYEES BY JOB RATING - PIVOTTABLE AND DOUGHNUT CHART WITH ICON</t>
  </si>
  <si>
    <t>Job Rating</t>
  </si>
  <si>
    <t>No of Employees</t>
  </si>
  <si>
    <t>MOST EMPLOYEE SICK DAYS</t>
  </si>
  <si>
    <t>Sick Days</t>
  </si>
  <si>
    <t>COUNT OF NEW HIRE - PIVOT CHART AND TIMELINE SLICER</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</si>
  <si>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</si>
  <si>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</si>
  <si>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</si>
  <si>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</si>
  <si>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</si>
  <si>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</si>
  <si>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</si>
  <si>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</si>
  <si>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</si>
  <si>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</si>
  <si>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</si>
  <si>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</si>
  <si>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</si>
  <si>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</si>
  <si>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</si>
  <si>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</si>
  <si>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</si>
  <si>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</si>
  <si>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</si>
  <si>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</si>
  <si>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</si>
  <si>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</si>
  <si>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</si>
  <si>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</si>
  <si>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Hire Date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</si>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</sst>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_(&quot;$&quot;* #,##0_);_(&quot;$&quot;* \(#,##0\);_(&quot;$&quot;* &quot;-&quot;??_);_(@_)"/>
    <numFmt numFmtId="165" formatCode="#,,&quot;M&quot;"/>
    <numFmt numFmtId="166" formatCode="#,&quot;K&quot;"/>
  </numFmts>
  <fonts count="6" x14ac:knownFonts="1">
    <font>
      <sz val="11"/>
      <color theme="1"/>
      <name val="Calibri"/>
      <family val="2"/>
    </font>
    <font>
      <sz val="11"/>
      <color theme="1"/>
      <name val="Calibri"/>
      <family val="2"/>
    </font>
    <font>
      <sz val="11"/>
      <color theme="1"/>
      <name val="Calibri"/>
      <family val="2"/>
      <scheme val="minor"/>
    </font>
    <font>
      <b/>
      <sz val="11"/>
      <color theme="1"/>
      <name val="Calibri"/>
      <family val="2"/>
    </font>
    <font>
      <b/>
      <sz val="11"/>
      <color theme="0"/>
      <name val="Calibri"/>
      <family val="2"/>
    </font>
    <font>
      <sz val="8"/>
      <color rgb="FF000000"/>
      <name val="Segoe UI"/>
      <family val="2"/>
    </font>
  </fonts>
  <fills count="3">
    <fill>
      <patternFill patternType="none"/>
    </fill>
    <fill>
      <patternFill patternType="gray125"/>
    </fill>
    <fill>
      <patternFill patternType="solid">
        <fgColor theme="8"/>
        <bgColor indexed="64"/>
      </patternFill>
    </fill>
  </fills>
  <borders count="2">
    <border>
      <left/>
      <right/>
      <top/>
      <bottom/>
      <diagonal/>
    </border>
    <border>
      <left/>
      <right/>
      <top/>
      <bottom style="thin">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0">
    <xf numFmtId="0" fontId="0" fillId="0" borderId="0" xfId="0"/>
    <xf numFmtId="0" fontId="2" fillId="0" borderId="0" xfId="0" applyFont="1"/>
    <xf numFmtId="14" fontId="2" fillId="0" borderId="0" xfId="0" applyNumberFormat="1" applyFont="1"/>
    <xf numFmtId="0" fontId="2" fillId="0" borderId="0" xfId="0" applyNumberFormat="1" applyFont="1"/>
    <xf numFmtId="9" fontId="0" fillId="0" borderId="0" xfId="0" applyNumberFormat="1"/>
    <xf numFmtId="9" fontId="0" fillId="0" borderId="0" xfId="2" applyFont="1"/>
    <xf numFmtId="164" fontId="0" fillId="0" borderId="0" xfId="0" applyNumberFormat="1"/>
    <xf numFmtId="165" fontId="0" fillId="0" borderId="0" xfId="0" applyNumberFormat="1"/>
    <xf numFmtId="166" fontId="0" fillId="0" borderId="0" xfId="1" applyNumberFormat="1" applyFont="1"/>
    <xf numFmtId="0" fontId="3" fillId="0" borderId="0" xfId="0" applyFont="1"/>
    <xf numFmtId="0" fontId="0" fillId="0" borderId="1" xfId="0" applyBorder="1"/>
    <xf numFmtId="0" fontId="3" fillId="0" borderId="1" xfId="0" applyFont="1" applyBorder="1"/>
    <xf numFmtId="9" fontId="3" fillId="0" borderId="1" xfId="2" applyFont="1" applyBorder="1"/>
    <xf numFmtId="14" fontId="0" fillId="0" borderId="0" xfId="0" applyNumberFormat="1"/>
    <xf numFmtId="164" fontId="2" fillId="0" borderId="0" xfId="0" applyNumberFormat="1" applyFont="1"/>
    <xf numFmtId="0" fontId="0" fillId="0" borderId="0" xfId="0" applyNumberFormat="1"/>
    <xf numFmtId="9" fontId="0" fillId="0" borderId="0" xfId="2" applyNumberFormat="1" applyFont="1"/>
    <xf numFmtId="0" fontId="0" fillId="0" borderId="0" xfId="0" pivotButton="1"/>
    <xf numFmtId="0" fontId="0" fillId="0" borderId="0" xfId="0" applyAlignment="1">
      <alignment horizontal="left"/>
    </xf>
    <xf numFmtId="0" fontId="4" fillId="2" borderId="0" xfId="0" applyFont="1" applyFill="1"/>
  </cellXfs>
  <cellStyles count="3">
    <cellStyle name="Currency" xfId="1" builtinId="4"/>
    <cellStyle name="Normal" xfId="0" builtinId="0"/>
    <cellStyle name="Percent" xfId="2" builtinId="5"/>
  </cellStyles>
  <dxfs count="9">
    <dxf>
      <numFmt numFmtId="164" formatCode="_(&quot;$&quot;* #,##0_);_(&quot;$&quot;* \(#,##0\);_(&quot;$&quot;* &quot;-&quot;??_);_(@_)"/>
    </dxf>
    <dxf>
      <numFmt numFmtId="167" formatCode="m/d/yyyy"/>
    </dxf>
    <dxf>
      <numFmt numFmtId="167" formatCode="m/d/yyyy"/>
    </dxf>
    <dxf>
      <font>
        <b/>
        <sz val="11"/>
        <color theme="1"/>
      </font>
      <border>
        <vertical/>
        <horizontal/>
      </border>
    </dxf>
    <dxf>
      <font>
        <color theme="1"/>
      </font>
      <fill>
        <patternFill patternType="none">
          <bgColor auto="1"/>
        </patternFill>
      </fill>
      <border diagonalUp="0" diagonalDown="0">
        <left/>
        <right/>
        <top/>
        <bottom/>
        <vertical/>
        <horizontal/>
      </border>
    </dxf>
    <dxf>
      <font>
        <b/>
        <color theme="1"/>
      </font>
      <border>
        <bottom style="thin">
          <color theme="7"/>
        </bottom>
        <vertical/>
        <horizontal/>
      </border>
    </dxf>
    <dxf>
      <font>
        <color theme="1"/>
      </font>
      <border diagonalUp="0" diagonalDown="0">
        <left/>
        <right/>
        <top/>
        <bottom/>
        <vertical/>
        <horizontal/>
      </border>
    </dxf>
    <dxf>
      <font>
        <b/>
        <color theme="1"/>
      </font>
      <border>
        <bottom style="thin">
          <color theme="7"/>
        </bottom>
        <vertical/>
        <horizontal/>
      </border>
    </dxf>
    <dxf>
      <font>
        <color theme="1"/>
      </font>
      <border diagonalUp="0" diagonalDown="0">
        <left/>
        <right/>
        <top/>
        <bottom/>
        <vertical/>
        <horizontal/>
      </border>
    </dxf>
  </dxfs>
  <tableStyles count="3" defaultTableStyle="TableStyleMedium2" defaultPivotStyle="PivotStyleLight16">
    <tableStyle name="SlicerStyleDark4 2" pivot="0" table="0" count="10" xr9:uid="{60DBD371-F563-4290-84CA-CF05BD52ECE5}">
      <tableStyleElement type="wholeTable" dxfId="8"/>
      <tableStyleElement type="headerRow" dxfId="7"/>
    </tableStyle>
    <tableStyle name="SlicerStyleDark4 3" pivot="0" table="0" count="10" xr9:uid="{725B5428-6D3A-43BD-A20D-BE17FD54949A}">
      <tableStyleElement type="wholeTable" dxfId="6"/>
      <tableStyleElement type="headerRow" dxfId="5"/>
    </tableStyle>
    <tableStyle name="TimeSlicerStyleDark6 2" pivot="0" table="0" count="9" xr9:uid="{E7C02696-BD13-4530-8B2D-67568EC63367}">
      <tableStyleElement type="wholeTable" dxfId="4"/>
      <tableStyleElement type="headerRow" dxfId="3"/>
    </tableStyle>
  </tableStyles>
  <colors>
    <mruColors>
      <color rgb="FFFFFF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5" tint="-0.499984740745262"/>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4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9" tint="0.39997558519241921"/>
              <bgColor theme="9"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9"/>
              </stop>
              <stop position="1">
                <color theme="9"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9"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Dark6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charts/_rels/chart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charts/_rels/chart11.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Gender_Breakdown!$A$7</c:f>
              <c:strCache>
                <c:ptCount val="1"/>
                <c:pt idx="0">
                  <c:v>Full</c:v>
                </c:pt>
              </c:strCache>
            </c:strRef>
          </c:tx>
          <c:spPr>
            <a:solidFill>
              <a:schemeClr val="accent2"/>
            </a:solidFill>
            <a:ln>
              <a:noFill/>
            </a:ln>
            <a:effectLst/>
          </c:spPr>
          <c:invertIfNegative val="0"/>
          <c:dPt>
            <c:idx val="0"/>
            <c:invertIfNegative val="0"/>
            <c:bubble3D val="0"/>
            <c:spPr>
              <a:blipFill>
                <a:blip xmlns:r="http://schemas.openxmlformats.org/officeDocument/2006/relationships" r:embed="rId1"/>
                <a:stretch>
                  <a:fillRect/>
                </a:stretch>
              </a:blipFill>
              <a:ln>
                <a:noFill/>
              </a:ln>
              <a:effectLst/>
            </c:spPr>
            <c:extLst>
              <c:ext xmlns:c16="http://schemas.microsoft.com/office/drawing/2014/chart" uri="{C3380CC4-5D6E-409C-BE32-E72D297353CC}">
                <c16:uniqueId val="{00000003-FD39-404A-971A-F87C6DBCC1E0}"/>
              </c:ext>
            </c:extLst>
          </c:dPt>
          <c:val>
            <c:numRef>
              <c:f>Gender_Breakdown!$C$7</c:f>
              <c:numCache>
                <c:formatCode>0%</c:formatCode>
                <c:ptCount val="1"/>
                <c:pt idx="0">
                  <c:v>1</c:v>
                </c:pt>
              </c:numCache>
            </c:numRef>
          </c:val>
          <c:extLst>
            <c:ext xmlns:c16="http://schemas.microsoft.com/office/drawing/2014/chart" uri="{C3380CC4-5D6E-409C-BE32-E72D297353CC}">
              <c16:uniqueId val="{00000002-FD39-404A-971A-F87C6DBCC1E0}"/>
            </c:ext>
          </c:extLst>
        </c:ser>
        <c:ser>
          <c:idx val="0"/>
          <c:order val="1"/>
          <c:tx>
            <c:strRef>
              <c:f>Gender_Breakdown!$A$6</c:f>
              <c:strCache>
                <c:ptCount val="1"/>
                <c:pt idx="0">
                  <c:v>F </c:v>
                </c:pt>
              </c:strCache>
            </c:strRef>
          </c:tx>
          <c:spPr>
            <a:blipFill>
              <a:blip xmlns:r="http://schemas.openxmlformats.org/officeDocument/2006/relationships" r:embed="rId2"/>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Lato Black" panose="020F0A02020204030203" pitchFamily="34"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Gender_Breakdown!$C$6</c:f>
              <c:numCache>
                <c:formatCode>0%</c:formatCode>
                <c:ptCount val="1"/>
                <c:pt idx="0">
                  <c:v>0.6</c:v>
                </c:pt>
              </c:numCache>
            </c:numRef>
          </c:val>
          <c:extLst>
            <c:ext xmlns:c16="http://schemas.microsoft.com/office/drawing/2014/chart" uri="{C3380CC4-5D6E-409C-BE32-E72D297353CC}">
              <c16:uniqueId val="{00000000-FD39-404A-971A-F87C6DBCC1E0}"/>
            </c:ext>
          </c:extLst>
        </c:ser>
        <c:dLbls>
          <c:showLegendKey val="0"/>
          <c:showVal val="0"/>
          <c:showCatName val="0"/>
          <c:showSerName val="0"/>
          <c:showPercent val="0"/>
          <c:showBubbleSize val="0"/>
        </c:dLbls>
        <c:gapWidth val="0"/>
        <c:overlap val="100"/>
        <c:axId val="1790484128"/>
        <c:axId val="1790483712"/>
      </c:barChart>
      <c:scatterChart>
        <c:scatterStyle val="lineMarker"/>
        <c:varyColors val="0"/>
        <c:ser>
          <c:idx val="2"/>
          <c:order val="2"/>
          <c:tx>
            <c:strRef>
              <c:f>Gender_Breakdown!$D$5</c:f>
              <c:strCache>
                <c:ptCount val="1"/>
                <c:pt idx="0">
                  <c:v>Icon</c:v>
                </c:pt>
              </c:strCache>
            </c:strRef>
          </c:tx>
          <c:spPr>
            <a:ln w="25400" cap="rnd">
              <a:noFill/>
              <a:round/>
            </a:ln>
            <a:effectLst/>
          </c:spPr>
          <c:marker>
            <c:symbol val="picture"/>
            <c:spPr>
              <a:blipFill>
                <a:blip xmlns:r="http://schemas.openxmlformats.org/officeDocument/2006/relationships" r:embed="rId3"/>
                <a:stretch>
                  <a:fillRect/>
                </a:stretch>
              </a:blipFill>
              <a:ln w="25400">
                <a:noFill/>
              </a:ln>
              <a:effectLst/>
            </c:spPr>
          </c:marker>
          <c:xVal>
            <c:numRef>
              <c:f>Gender_Breakdown!$D$6</c:f>
              <c:numCache>
                <c:formatCode>0%</c:formatCode>
                <c:ptCount val="1"/>
                <c:pt idx="0">
                  <c:v>0.54999999999999993</c:v>
                </c:pt>
              </c:numCache>
            </c:numRef>
          </c:xVal>
          <c:yVal>
            <c:numLit>
              <c:formatCode>General</c:formatCode>
              <c:ptCount val="1"/>
              <c:pt idx="0">
                <c:v>0.5</c:v>
              </c:pt>
            </c:numLit>
          </c:yVal>
          <c:smooth val="0"/>
          <c:extLst>
            <c:ext xmlns:c16="http://schemas.microsoft.com/office/drawing/2014/chart" uri="{C3380CC4-5D6E-409C-BE32-E72D297353CC}">
              <c16:uniqueId val="{00000004-FD39-404A-971A-F87C6DBCC1E0}"/>
            </c:ext>
          </c:extLst>
        </c:ser>
        <c:dLbls>
          <c:showLegendKey val="0"/>
          <c:showVal val="0"/>
          <c:showCatName val="0"/>
          <c:showSerName val="0"/>
          <c:showPercent val="0"/>
          <c:showBubbleSize val="0"/>
        </c:dLbls>
        <c:axId val="1842779680"/>
        <c:axId val="1842787584"/>
      </c:scatterChart>
      <c:catAx>
        <c:axId val="1790484128"/>
        <c:scaling>
          <c:orientation val="minMax"/>
        </c:scaling>
        <c:delete val="1"/>
        <c:axPos val="l"/>
        <c:numFmt formatCode="General" sourceLinked="1"/>
        <c:majorTickMark val="none"/>
        <c:minorTickMark val="none"/>
        <c:tickLblPos val="nextTo"/>
        <c:crossAx val="1790483712"/>
        <c:crosses val="autoZero"/>
        <c:auto val="1"/>
        <c:lblAlgn val="ctr"/>
        <c:lblOffset val="100"/>
        <c:noMultiLvlLbl val="0"/>
      </c:catAx>
      <c:valAx>
        <c:axId val="1790483712"/>
        <c:scaling>
          <c:orientation val="minMax"/>
          <c:max val="1"/>
          <c:min val="0"/>
        </c:scaling>
        <c:delete val="1"/>
        <c:axPos val="b"/>
        <c:numFmt formatCode="0%" sourceLinked="1"/>
        <c:majorTickMark val="none"/>
        <c:minorTickMark val="none"/>
        <c:tickLblPos val="nextTo"/>
        <c:crossAx val="1790484128"/>
        <c:crosses val="autoZero"/>
        <c:crossBetween val="between"/>
      </c:valAx>
      <c:valAx>
        <c:axId val="1842787584"/>
        <c:scaling>
          <c:orientation val="minMax"/>
          <c:max val="1"/>
          <c:min val="0"/>
        </c:scaling>
        <c:delete val="1"/>
        <c:axPos val="r"/>
        <c:numFmt formatCode="General" sourceLinked="1"/>
        <c:majorTickMark val="out"/>
        <c:minorTickMark val="none"/>
        <c:tickLblPos val="nextTo"/>
        <c:crossAx val="1842779680"/>
        <c:crosses val="max"/>
        <c:crossBetween val="midCat"/>
      </c:valAx>
      <c:valAx>
        <c:axId val="1842779680"/>
        <c:scaling>
          <c:orientation val="minMax"/>
        </c:scaling>
        <c:delete val="1"/>
        <c:axPos val="b"/>
        <c:numFmt formatCode="0%" sourceLinked="1"/>
        <c:majorTickMark val="out"/>
        <c:minorTickMark val="none"/>
        <c:tickLblPos val="nextTo"/>
        <c:crossAx val="18427875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Gender_Breakdown!$A$10</c:f>
              <c:strCache>
                <c:ptCount val="1"/>
                <c:pt idx="0">
                  <c:v>Full</c:v>
                </c:pt>
              </c:strCache>
            </c:strRef>
          </c:tx>
          <c:spPr>
            <a:blipFill>
              <a:blip xmlns:r="http://schemas.openxmlformats.org/officeDocument/2006/relationships" r:embed="rId1"/>
              <a:stretch>
                <a:fillRect/>
              </a:stretch>
            </a:blipFill>
            <a:ln>
              <a:noFill/>
            </a:ln>
            <a:effectLst/>
          </c:spPr>
          <c:invertIfNegative val="0"/>
          <c:val>
            <c:numRef>
              <c:f>Gender_Breakdown!$C$10</c:f>
              <c:numCache>
                <c:formatCode>0%</c:formatCode>
                <c:ptCount val="1"/>
                <c:pt idx="0">
                  <c:v>1</c:v>
                </c:pt>
              </c:numCache>
            </c:numRef>
          </c:val>
          <c:extLst>
            <c:ext xmlns:c16="http://schemas.microsoft.com/office/drawing/2014/chart" uri="{C3380CC4-5D6E-409C-BE32-E72D297353CC}">
              <c16:uniqueId val="{00000002-56EC-45F9-8667-B2D0193A448E}"/>
            </c:ext>
          </c:extLst>
        </c:ser>
        <c:ser>
          <c:idx val="0"/>
          <c:order val="1"/>
          <c:tx>
            <c:strRef>
              <c:f>Gender_Breakdown!$A$9</c:f>
              <c:strCache>
                <c:ptCount val="1"/>
                <c:pt idx="0">
                  <c:v>M</c:v>
                </c:pt>
              </c:strCache>
            </c:strRef>
          </c:tx>
          <c:spPr>
            <a:blipFill>
              <a:blip xmlns:r="http://schemas.openxmlformats.org/officeDocument/2006/relationships" r:embed="rId2"/>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Lato Black" panose="020F0A02020204030203" pitchFamily="34"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Gender_Breakdown!$C$9</c:f>
              <c:numCache>
                <c:formatCode>0%</c:formatCode>
                <c:ptCount val="1"/>
                <c:pt idx="0">
                  <c:v>0.40206812652068125</c:v>
                </c:pt>
              </c:numCache>
            </c:numRef>
          </c:val>
          <c:extLst>
            <c:ext xmlns:c16="http://schemas.microsoft.com/office/drawing/2014/chart" uri="{C3380CC4-5D6E-409C-BE32-E72D297353CC}">
              <c16:uniqueId val="{00000000-56EC-45F9-8667-B2D0193A448E}"/>
            </c:ext>
          </c:extLst>
        </c:ser>
        <c:dLbls>
          <c:showLegendKey val="0"/>
          <c:showVal val="0"/>
          <c:showCatName val="0"/>
          <c:showSerName val="0"/>
          <c:showPercent val="0"/>
          <c:showBubbleSize val="0"/>
        </c:dLbls>
        <c:gapWidth val="0"/>
        <c:overlap val="100"/>
        <c:axId val="1664392960"/>
        <c:axId val="1664393376"/>
      </c:barChart>
      <c:scatterChart>
        <c:scatterStyle val="lineMarker"/>
        <c:varyColors val="0"/>
        <c:ser>
          <c:idx val="2"/>
          <c:order val="2"/>
          <c:tx>
            <c:strRef>
              <c:f>Gender_Breakdown!$D$5</c:f>
              <c:strCache>
                <c:ptCount val="1"/>
                <c:pt idx="0">
                  <c:v>Icon</c:v>
                </c:pt>
              </c:strCache>
            </c:strRef>
          </c:tx>
          <c:spPr>
            <a:ln w="25400" cap="rnd">
              <a:noFill/>
              <a:round/>
            </a:ln>
            <a:effectLst/>
          </c:spPr>
          <c:marker>
            <c:symbol val="picture"/>
            <c:spPr>
              <a:blipFill>
                <a:blip xmlns:r="http://schemas.openxmlformats.org/officeDocument/2006/relationships" r:embed="rId3"/>
                <a:stretch>
                  <a:fillRect/>
                </a:stretch>
              </a:blipFill>
              <a:ln w="25400">
                <a:noFill/>
              </a:ln>
              <a:effectLst/>
            </c:spPr>
          </c:marker>
          <c:xVal>
            <c:numRef>
              <c:f>Gender_Breakdown!$D$9</c:f>
              <c:numCache>
                <c:formatCode>0%</c:formatCode>
                <c:ptCount val="1"/>
                <c:pt idx="0">
                  <c:v>0.35206812652068126</c:v>
                </c:pt>
              </c:numCache>
            </c:numRef>
          </c:xVal>
          <c:yVal>
            <c:numLit>
              <c:formatCode>General</c:formatCode>
              <c:ptCount val="1"/>
              <c:pt idx="0">
                <c:v>0.5</c:v>
              </c:pt>
            </c:numLit>
          </c:yVal>
          <c:smooth val="0"/>
          <c:extLst>
            <c:ext xmlns:c16="http://schemas.microsoft.com/office/drawing/2014/chart" uri="{C3380CC4-5D6E-409C-BE32-E72D297353CC}">
              <c16:uniqueId val="{00000003-56EC-45F9-8667-B2D0193A448E}"/>
            </c:ext>
          </c:extLst>
        </c:ser>
        <c:dLbls>
          <c:showLegendKey val="0"/>
          <c:showVal val="0"/>
          <c:showCatName val="0"/>
          <c:showSerName val="0"/>
          <c:showPercent val="0"/>
          <c:showBubbleSize val="0"/>
        </c:dLbls>
        <c:axId val="513402272"/>
        <c:axId val="513401856"/>
      </c:scatterChart>
      <c:catAx>
        <c:axId val="1664392960"/>
        <c:scaling>
          <c:orientation val="minMax"/>
        </c:scaling>
        <c:delete val="1"/>
        <c:axPos val="l"/>
        <c:numFmt formatCode="General" sourceLinked="1"/>
        <c:majorTickMark val="none"/>
        <c:minorTickMark val="none"/>
        <c:tickLblPos val="nextTo"/>
        <c:crossAx val="1664393376"/>
        <c:crosses val="autoZero"/>
        <c:auto val="1"/>
        <c:lblAlgn val="ctr"/>
        <c:lblOffset val="100"/>
        <c:noMultiLvlLbl val="0"/>
      </c:catAx>
      <c:valAx>
        <c:axId val="1664393376"/>
        <c:scaling>
          <c:orientation val="minMax"/>
          <c:max val="1"/>
          <c:min val="0"/>
        </c:scaling>
        <c:delete val="1"/>
        <c:axPos val="b"/>
        <c:numFmt formatCode="0%" sourceLinked="1"/>
        <c:majorTickMark val="none"/>
        <c:minorTickMark val="none"/>
        <c:tickLblPos val="nextTo"/>
        <c:crossAx val="1664392960"/>
        <c:crosses val="autoZero"/>
        <c:crossBetween val="between"/>
      </c:valAx>
      <c:valAx>
        <c:axId val="513401856"/>
        <c:scaling>
          <c:orientation val="minMax"/>
          <c:max val="1"/>
          <c:min val="0"/>
        </c:scaling>
        <c:delete val="1"/>
        <c:axPos val="r"/>
        <c:numFmt formatCode="General" sourceLinked="1"/>
        <c:majorTickMark val="out"/>
        <c:minorTickMark val="none"/>
        <c:tickLblPos val="nextTo"/>
        <c:crossAx val="513402272"/>
        <c:crosses val="max"/>
        <c:crossBetween val="midCat"/>
      </c:valAx>
      <c:valAx>
        <c:axId val="513402272"/>
        <c:scaling>
          <c:orientation val="minMax"/>
        </c:scaling>
        <c:delete val="1"/>
        <c:axPos val="b"/>
        <c:numFmt formatCode="0%" sourceLinked="1"/>
        <c:majorTickMark val="out"/>
        <c:minorTickMark val="none"/>
        <c:tickLblPos val="nextTo"/>
        <c:crossAx val="5134018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[HR_Dashboard.xlsx]Diversity_Tracker!PivotTable5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r>
              <a:rPr lang="en-US">
                <a:latin typeface="Lato Black" panose="020F0A02020204030203" pitchFamily="34" charset="0"/>
              </a:rPr>
              <a:t>Diversity Tracker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Diversity_Tracker!$B$5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Diversity_Tracker!$A$6:$A$10</c:f>
              <c:strCache>
                <c:ptCount val="5"/>
                <c:pt idx="0">
                  <c:v>Asian</c:v>
                </c:pt>
                <c:pt idx="1">
                  <c:v>Black</c:v>
                </c:pt>
                <c:pt idx="2">
                  <c:v>Hispanic/Latin</c:v>
                </c:pt>
                <c:pt idx="3">
                  <c:v>Persian</c:v>
                </c:pt>
                <c:pt idx="4">
                  <c:v>White</c:v>
                </c:pt>
              </c:strCache>
            </c:strRef>
          </c:cat>
          <c:val>
            <c:numRef>
              <c:f>Diversity_Tracker!$B$6:$B$10</c:f>
              <c:numCache>
                <c:formatCode>General</c:formatCode>
                <c:ptCount val="5"/>
                <c:pt idx="0">
                  <c:v>353</c:v>
                </c:pt>
                <c:pt idx="1">
                  <c:v>360</c:v>
                </c:pt>
                <c:pt idx="2">
                  <c:v>248</c:v>
                </c:pt>
                <c:pt idx="3">
                  <c:v>92</c:v>
                </c:pt>
                <c:pt idx="4">
                  <c:v>591</c:v>
                </c:pt>
              </c:numCache>
            </c:numRef>
          </c:val>
          <c:extLst>
            <c:ext xmlns:c16="http://schemas.microsoft.com/office/drawing/2014/chart" uri="{C3380CC4-5D6E-409C-BE32-E72D297353CC}">
              <c16:uniqueId val="{00000000-28EB-4390-A595-914F11BF8942}"/>
            </c:ext>
          </c:extLst>
        </c:ser>
        <c:dLbls>
          <c:showLegendKey val="0"/>
          <c:showVal val="0"/>
          <c:showCatName val="0"/>
          <c:showSerName val="0"/>
          <c:showPercent val="0"/>
          <c:showBubbleSize val="0"/>
        </c:dLbls>
        <c:gapWidth val="41"/>
        <c:overlap val="-27"/>
        <c:axId val="236409792"/>
        <c:axId val="236410208"/>
      </c:barChart>
      <c:catAx>
        <c:axId val="23640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410208"/>
        <c:crosses val="autoZero"/>
        <c:auto val="1"/>
        <c:lblAlgn val="ctr"/>
        <c:lblOffset val="100"/>
        <c:noMultiLvlLbl val="0"/>
      </c:catAx>
      <c:valAx>
        <c:axId val="236410208"/>
        <c:scaling>
          <c:orientation val="minMax"/>
        </c:scaling>
        <c:delete val="1"/>
        <c:axPos val="l"/>
        <c:numFmt formatCode="General" sourceLinked="1"/>
        <c:majorTickMark val="none"/>
        <c:minorTickMark val="none"/>
        <c:tickLblPos val="nextTo"/>
        <c:crossAx val="23640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[HR_Dashboard.xlsx]Active_Employees!PivotTable6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r>
              <a:rPr lang="en-US">
                <a:latin typeface="Lato Black" panose="020F0A02020204030203" pitchFamily="34" charset="0"/>
              </a:rPr>
              <a:t>Active</a:t>
            </a:r>
            <a:r>
              <a:rPr lang="en-US" baseline="0">
                <a:latin typeface="Lato Black" panose="020F0A02020204030203" pitchFamily="34" charset="0"/>
              </a:rPr>
              <a:t> vs Non-Active Employees</a:t>
            </a:r>
            <a:endParaRPr lang="en-US">
              <a:latin typeface="Lato Black" panose="020F0A0202020403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ivotFmts>
      <c:pivotFmt>
        <c:idx val="0"/>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Active_Employees!$B$5</c:f>
              <c:strCache>
                <c:ptCount val="1"/>
                <c:pt idx="0">
                  <c:v>Total</c:v>
                </c:pt>
              </c:strCache>
            </c:strRef>
          </c:tx>
          <c:spPr>
            <a:solidFill>
              <a:schemeClr val="accent2">
                <a:lumMod val="75000"/>
              </a:schemeClr>
            </a:solidFill>
            <a:ln>
              <a:solidFill>
                <a:schemeClr val="accent2">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Active_Employees!$A$6:$A$7</c:f>
              <c:strCache>
                <c:ptCount val="2"/>
                <c:pt idx="0">
                  <c:v>Active</c:v>
                </c:pt>
                <c:pt idx="1">
                  <c:v>Non-Active</c:v>
                </c:pt>
              </c:strCache>
            </c:strRef>
          </c:cat>
          <c:val>
            <c:numRef>
              <c:f>Active_Employees!$B$6:$B$7</c:f>
              <c:numCache>
                <c:formatCode>General</c:formatCode>
                <c:ptCount val="2"/>
                <c:pt idx="0">
                  <c:v>1193</c:v>
                </c:pt>
                <c:pt idx="1">
                  <c:v>451</c:v>
                </c:pt>
              </c:numCache>
            </c:numRef>
          </c:val>
          <c:extLst>
            <c:ext xmlns:c16="http://schemas.microsoft.com/office/drawing/2014/chart" uri="{C3380CC4-5D6E-409C-BE32-E72D297353CC}">
              <c16:uniqueId val="{00000000-2670-44AE-8276-F8AD3B4A97B2}"/>
            </c:ext>
          </c:extLst>
        </c:ser>
        <c:dLbls>
          <c:showLegendKey val="0"/>
          <c:showVal val="0"/>
          <c:showCatName val="0"/>
          <c:showSerName val="0"/>
          <c:showPercent val="0"/>
          <c:showBubbleSize val="0"/>
        </c:dLbls>
        <c:gapWidth val="21"/>
        <c:axId val="153206992"/>
        <c:axId val="153204080"/>
      </c:barChart>
      <c:catAx>
        <c:axId val="1532069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04080"/>
        <c:crosses val="autoZero"/>
        <c:auto val="1"/>
        <c:lblAlgn val="ctr"/>
        <c:lblOffset val="100"/>
        <c:noMultiLvlLbl val="0"/>
      </c:catAx>
      <c:valAx>
        <c:axId val="153204080"/>
        <c:scaling>
          <c:orientation val="minMax"/>
        </c:scaling>
        <c:delete val="1"/>
        <c:axPos val="t"/>
        <c:numFmt formatCode="General" sourceLinked="1"/>
        <c:majorTickMark val="none"/>
        <c:minorTickMark val="none"/>
        <c:tickLblPos val="nextTo"/>
        <c:crossAx val="15320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[HR_Dashboard.xlsx]Emp_Type!PivotTable6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r>
              <a:rPr lang="en-US">
                <a:latin typeface="Lato Black" panose="020F0A02020204030203" pitchFamily="34" charset="0"/>
              </a:rPr>
              <a:t>Full Time vs Part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ivotFmts>
      <c:pivotFmt>
        <c:idx val="0"/>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Emp_Type!$B$5</c:f>
              <c:strCache>
                <c:ptCount val="1"/>
                <c:pt idx="0">
                  <c:v>Total</c:v>
                </c:pt>
              </c:strCache>
            </c:strRef>
          </c:tx>
          <c:spPr>
            <a:solidFill>
              <a:schemeClr val="accent2">
                <a:lumMod val="75000"/>
              </a:schemeClr>
            </a:solidFill>
            <a:ln>
              <a:solidFill>
                <a:schemeClr val="accent2">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Emp_Type!$A$6:$A$7</c:f>
              <c:strCache>
                <c:ptCount val="2"/>
                <c:pt idx="0">
                  <c:v>Full Time</c:v>
                </c:pt>
                <c:pt idx="1">
                  <c:v>Part Time</c:v>
                </c:pt>
              </c:strCache>
            </c:strRef>
          </c:cat>
          <c:val>
            <c:numRef>
              <c:f>Emp_Type!$B$6:$B$7</c:f>
              <c:numCache>
                <c:formatCode>General</c:formatCode>
                <c:ptCount val="2"/>
                <c:pt idx="0">
                  <c:v>671</c:v>
                </c:pt>
                <c:pt idx="1">
                  <c:v>480</c:v>
                </c:pt>
              </c:numCache>
            </c:numRef>
          </c:val>
          <c:extLst>
            <c:ext xmlns:c16="http://schemas.microsoft.com/office/drawing/2014/chart" uri="{C3380CC4-5D6E-409C-BE32-E72D297353CC}">
              <c16:uniqueId val="{00000000-3604-4F86-9811-00BC53557CB9}"/>
            </c:ext>
          </c:extLst>
        </c:ser>
        <c:dLbls>
          <c:showLegendKey val="0"/>
          <c:showVal val="0"/>
          <c:showCatName val="0"/>
          <c:showSerName val="0"/>
          <c:showPercent val="0"/>
          <c:showBubbleSize val="0"/>
        </c:dLbls>
        <c:gapWidth val="21"/>
        <c:axId val="153206992"/>
        <c:axId val="153204080"/>
      </c:barChart>
      <c:catAx>
        <c:axId val="1532069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04080"/>
        <c:crosses val="autoZero"/>
        <c:auto val="1"/>
        <c:lblAlgn val="ctr"/>
        <c:lblOffset val="100"/>
        <c:noMultiLvlLbl val="0"/>
      </c:catAx>
      <c:valAx>
        <c:axId val="153204080"/>
        <c:scaling>
          <c:orientation val="minMax"/>
        </c:scaling>
        <c:delete val="1"/>
        <c:axPos val="t"/>
        <c:numFmt formatCode="General" sourceLinked="1"/>
        <c:majorTickMark val="none"/>
        <c:minorTickMark val="none"/>
        <c:tickLblPos val="nextTo"/>
        <c:crossAx val="15320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Emp_Level!$A$24</c:f>
          <c:strCache>
            <c:ptCount val="1"/>
            <c:pt idx="0">
              <c:v>No of Employees by Department - Non-Manager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lotArea>
      <c:layout/>
      <c:barChart>
        <c:barDir val="col"/>
        <c:grouping val="clustered"/>
        <c:varyColors val="0"/>
        <c:ser>
          <c:idx val="0"/>
          <c:order val="0"/>
          <c:tx>
            <c:strRef>
              <c:f>Emp_Level!$B$7</c:f>
              <c:strCache>
                <c:ptCount val="1"/>
                <c:pt idx="0">
                  <c:v>Count of Employees</c:v>
                </c:pt>
              </c:strCache>
            </c:strRef>
          </c:tx>
          <c:spPr>
            <a:solidFill>
              <a:schemeClr val="accent6">
                <a:lumMod val="75000"/>
              </a:schemeClr>
            </a:solidFill>
            <a:ln>
              <a:solidFill>
                <a:schemeClr val="accent6">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Emp_Level!$A$8:$A$14</c:f>
              <c:strCache>
                <c:ptCount val="7"/>
                <c:pt idx="0">
                  <c:v>Planning</c:v>
                </c:pt>
                <c:pt idx="1">
                  <c:v>Sales</c:v>
                </c:pt>
                <c:pt idx="2">
                  <c:v>Finance</c:v>
                </c:pt>
                <c:pt idx="3">
                  <c:v>IT</c:v>
                </c:pt>
                <c:pt idx="4">
                  <c:v>HR</c:v>
                </c:pt>
                <c:pt idx="5">
                  <c:v>Marketing</c:v>
                </c:pt>
                <c:pt idx="6">
                  <c:v>Admin</c:v>
                </c:pt>
              </c:strCache>
            </c:strRef>
          </c:cat>
          <c:val>
            <c:numRef>
              <c:f>Emp_Level!$B$8:$B$14</c:f>
              <c:numCache>
                <c:formatCode>General</c:formatCode>
                <c:ptCount val="7"/>
                <c:pt idx="0">
                  <c:v>84</c:v>
                </c:pt>
                <c:pt idx="1">
                  <c:v>191</c:v>
                </c:pt>
                <c:pt idx="2">
                  <c:v>183</c:v>
                </c:pt>
                <c:pt idx="3">
                  <c:v>238</c:v>
                </c:pt>
                <c:pt idx="4">
                  <c:v>150</c:v>
                </c:pt>
                <c:pt idx="5">
                  <c:v>0</c:v>
                </c:pt>
                <c:pt idx="6">
                  <c:v>170</c:v>
                </c:pt>
              </c:numCache>
            </c:numRef>
          </c:val>
          <c:extLst>
            <c:ext xmlns:c16="http://schemas.microsoft.com/office/drawing/2014/chart" uri="{C3380CC4-5D6E-409C-BE32-E72D297353CC}">
              <c16:uniqueId val="{00000000-BAC8-4EC5-A147-1536F2C4275E}"/>
            </c:ext>
          </c:extLst>
        </c:ser>
        <c:dLbls>
          <c:showLegendKey val="0"/>
          <c:showVal val="0"/>
          <c:showCatName val="0"/>
          <c:showSerName val="0"/>
          <c:showPercent val="0"/>
          <c:showBubbleSize val="0"/>
        </c:dLbls>
        <c:gapWidth val="107"/>
        <c:overlap val="-27"/>
        <c:axId val="252587408"/>
        <c:axId val="252586576"/>
      </c:barChart>
      <c:catAx>
        <c:axId val="25258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586576"/>
        <c:crosses val="autoZero"/>
        <c:auto val="1"/>
        <c:lblAlgn val="ctr"/>
        <c:lblOffset val="100"/>
        <c:noMultiLvlLbl val="0"/>
      </c:catAx>
      <c:valAx>
        <c:axId val="252586576"/>
        <c:scaling>
          <c:orientation val="minMax"/>
        </c:scaling>
        <c:delete val="1"/>
        <c:axPos val="l"/>
        <c:numFmt formatCode="General" sourceLinked="1"/>
        <c:majorTickMark val="none"/>
        <c:minorTickMark val="none"/>
        <c:tickLblPos val="nextTo"/>
        <c:crossAx val="25258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[HR_Dashboard.xlsx]Count_by_Job_Rating!PivotTable7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r>
              <a:rPr lang="en-US">
                <a:latin typeface="Lato Black" panose="020F0A02020204030203" pitchFamily="34" charset="0"/>
              </a:rPr>
              <a:t>Count of Employees by Job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ivotFmts>
      <c:pivotFmt>
        <c:idx val="0"/>
        <c:spPr>
          <a:solidFill>
            <a:schemeClr val="accent4"/>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tint val="54000"/>
            </a:schemeClr>
          </a:solidFill>
          <a:ln w="19050">
            <a:noFill/>
          </a:ln>
          <a:effectLst/>
        </c:spPr>
      </c:pivotFmt>
      <c:pivotFmt>
        <c:idx val="2"/>
        <c:spPr>
          <a:solidFill>
            <a:schemeClr val="accent4">
              <a:tint val="77000"/>
            </a:schemeClr>
          </a:solidFill>
          <a:ln w="19050">
            <a:noFill/>
          </a:ln>
          <a:effectLst/>
        </c:spPr>
      </c:pivotFmt>
      <c:pivotFmt>
        <c:idx val="3"/>
        <c:spPr>
          <a:solidFill>
            <a:schemeClr val="accent4"/>
          </a:solidFill>
          <a:ln w="19050">
            <a:noFill/>
          </a:ln>
          <a:effectLst/>
        </c:spPr>
      </c:pivotFmt>
      <c:pivotFmt>
        <c:idx val="4"/>
        <c:spPr>
          <a:solidFill>
            <a:schemeClr val="accent4">
              <a:shade val="76000"/>
            </a:schemeClr>
          </a:solidFill>
          <a:ln w="19050">
            <a:noFill/>
          </a:ln>
          <a:effectLst/>
        </c:spPr>
      </c:pivotFmt>
      <c:pivotFmt>
        <c:idx val="5"/>
        <c:spPr>
          <a:solidFill>
            <a:schemeClr val="accent4">
              <a:shade val="53000"/>
            </a:schemeClr>
          </a:solidFill>
          <a:ln w="19050">
            <a:noFill/>
          </a:ln>
          <a:effectLst/>
        </c:spPr>
      </c:pivotFmt>
    </c:pivotFmts>
    <c:plotArea>
      <c:layout>
        <c:manualLayout>
          <c:layoutTarget val="inner"/>
          <c:xMode val="edge"/>
          <c:yMode val="edge"/>
          <c:x val="0.21119612698589355"/>
          <c:y val="0.2098663803388213"/>
          <c:w val="0.5923311816588297"/>
          <c:h val="0.76195329277022195"/>
        </c:manualLayout>
      </c:layout>
      <c:doughnutChart>
        <c:varyColors val="1"/>
        <c:ser>
          <c:idx val="0"/>
          <c:order val="0"/>
          <c:tx>
            <c:strRef>
              <c:f>Count_by_Job_Rating!$B$5</c:f>
              <c:strCache>
                <c:ptCount val="1"/>
                <c:pt idx="0">
                  <c:v>Total</c:v>
                </c:pt>
              </c:strCache>
            </c:strRef>
          </c:tx>
          <c:spPr>
            <a:ln>
              <a:noFill/>
            </a:ln>
          </c:spPr>
          <c:dPt>
            <c:idx val="0"/>
            <c:bubble3D val="0"/>
            <c:spPr>
              <a:solidFill>
                <a:schemeClr val="accent4">
                  <a:tint val="54000"/>
                </a:schemeClr>
              </a:solidFill>
              <a:ln w="19050">
                <a:noFill/>
              </a:ln>
              <a:effectLst/>
            </c:spPr>
            <c:extLst>
              <c:ext xmlns:c16="http://schemas.microsoft.com/office/drawing/2014/chart" uri="{C3380CC4-5D6E-409C-BE32-E72D297353CC}">
                <c16:uniqueId val="{00000001-7B3C-48B9-962D-0C2A1383BC42}"/>
              </c:ext>
            </c:extLst>
          </c:dPt>
          <c:dPt>
            <c:idx val="1"/>
            <c:bubble3D val="0"/>
            <c:spPr>
              <a:solidFill>
                <a:schemeClr val="accent4">
                  <a:tint val="77000"/>
                </a:schemeClr>
              </a:solidFill>
              <a:ln w="19050">
                <a:noFill/>
              </a:ln>
              <a:effectLst/>
            </c:spPr>
            <c:extLst>
              <c:ext xmlns:c16="http://schemas.microsoft.com/office/drawing/2014/chart" uri="{C3380CC4-5D6E-409C-BE32-E72D297353CC}">
                <c16:uniqueId val="{00000003-7B3C-48B9-962D-0C2A1383BC42}"/>
              </c:ext>
            </c:extLst>
          </c:dPt>
          <c:dPt>
            <c:idx val="2"/>
            <c:bubble3D val="0"/>
            <c:spPr>
              <a:solidFill>
                <a:schemeClr val="accent4"/>
              </a:solidFill>
              <a:ln w="19050">
                <a:noFill/>
              </a:ln>
              <a:effectLst/>
            </c:spPr>
            <c:extLst>
              <c:ext xmlns:c16="http://schemas.microsoft.com/office/drawing/2014/chart" uri="{C3380CC4-5D6E-409C-BE32-E72D297353CC}">
                <c16:uniqueId val="{00000005-7B3C-48B9-962D-0C2A1383BC42}"/>
              </c:ext>
            </c:extLst>
          </c:dPt>
          <c:dPt>
            <c:idx val="3"/>
            <c:bubble3D val="0"/>
            <c:spPr>
              <a:solidFill>
                <a:schemeClr val="accent4">
                  <a:shade val="76000"/>
                </a:schemeClr>
              </a:solidFill>
              <a:ln w="19050">
                <a:noFill/>
              </a:ln>
              <a:effectLst/>
            </c:spPr>
            <c:extLst>
              <c:ext xmlns:c16="http://schemas.microsoft.com/office/drawing/2014/chart" uri="{C3380CC4-5D6E-409C-BE32-E72D297353CC}">
                <c16:uniqueId val="{00000007-7B3C-48B9-962D-0C2A1383BC42}"/>
              </c:ext>
            </c:extLst>
          </c:dPt>
          <c:dPt>
            <c:idx val="4"/>
            <c:bubble3D val="0"/>
            <c:spPr>
              <a:solidFill>
                <a:schemeClr val="accent4">
                  <a:shade val="53000"/>
                </a:schemeClr>
              </a:solidFill>
              <a:ln w="19050">
                <a:noFill/>
              </a:ln>
              <a:effectLst/>
            </c:spPr>
            <c:extLst>
              <c:ext xmlns:c16="http://schemas.microsoft.com/office/drawing/2014/chart" uri="{C3380CC4-5D6E-409C-BE32-E72D297353CC}">
                <c16:uniqueId val="{00000009-7B3C-48B9-962D-0C2A1383BC4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Count_by_Job_Rating!$A$6:$A$10</c:f>
              <c:strCache>
                <c:ptCount val="5"/>
                <c:pt idx="0">
                  <c:v>1</c:v>
                </c:pt>
                <c:pt idx="1">
                  <c:v>2</c:v>
                </c:pt>
                <c:pt idx="2">
                  <c:v>3</c:v>
                </c:pt>
                <c:pt idx="3">
                  <c:v>4</c:v>
                </c:pt>
                <c:pt idx="4">
                  <c:v>5</c:v>
                </c:pt>
              </c:strCache>
            </c:strRef>
          </c:cat>
          <c:val>
            <c:numRef>
              <c:f>Count_by_Job_Rating!$B$6:$B$10</c:f>
              <c:numCache>
                <c:formatCode>General</c:formatCode>
                <c:ptCount val="5"/>
                <c:pt idx="0">
                  <c:v>334</c:v>
                </c:pt>
                <c:pt idx="1">
                  <c:v>325</c:v>
                </c:pt>
                <c:pt idx="2">
                  <c:v>614</c:v>
                </c:pt>
                <c:pt idx="3">
                  <c:v>324</c:v>
                </c:pt>
                <c:pt idx="4">
                  <c:v>47</c:v>
                </c:pt>
              </c:numCache>
            </c:numRef>
          </c:val>
          <c:extLst>
            <c:ext xmlns:c16="http://schemas.microsoft.com/office/drawing/2014/chart" uri="{C3380CC4-5D6E-409C-BE32-E72D297353CC}">
              <c16:uniqueId val="{00000000-6F6E-49C2-88A2-E485BD0F0274}"/>
            </c:ext>
          </c:extLst>
        </c:ser>
        <c:dLbls>
          <c:showLegendKey val="0"/>
          <c:showVal val="0"/>
          <c:showCatName val="0"/>
          <c:showSerName val="0"/>
          <c:showPercent val="0"/>
          <c:showBubbleSize val="0"/>
          <c:showLeaderLines val="1"/>
        </c:dLbls>
        <c:firstSliceAng val="0"/>
        <c:holeSize val="5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[HR_Dashboard.xlsx]Count_Hire_Date!PivotTable1</c:name>
    <c:fmtId val="0"/>
  </c:pivotSource>
  <c:chart>
    <c:autoTitleDeleted val="1"/>
    <c:pivotFmts>
      <c:pivotFmt>
        <c:idx val="0"/>
        <c:spPr>
          <a:ln w="28575" cap="rnd">
            <a:solidFill>
              <a:schemeClr val="accent2"/>
            </a:solidFill>
            <a:round/>
          </a:ln>
          <a:effectLst/>
        </c:spPr>
        <c:marker>
          <c:symbol val="circle"/>
          <c:size val="5"/>
          <c:spPr>
            <a:solidFill>
              <a:schemeClr val="accent4"/>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Count_Hire_Date!$B$4</c:f>
              <c:strCache>
                <c:ptCount val="1"/>
                <c:pt idx="0">
                  <c:v>Total</c:v>
                </c:pt>
              </c:strCache>
            </c:strRef>
          </c:tx>
          <c:spPr>
            <a:ln w="28575" cap="rnd">
              <a:solidFill>
                <a:schemeClr val="accent2"/>
              </a:solidFill>
              <a:round/>
            </a:ln>
            <a:effectLst/>
          </c:spPr>
          <c:marker>
            <c:symbol val="circle"/>
            <c:size val="5"/>
            <c:spPr>
              <a:solidFill>
                <a:schemeClr val="accent4"/>
              </a:solidFill>
              <a:ln w="9525">
                <a:solidFill>
                  <a:schemeClr val="accent2">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Count_Hire_Date!$A$5:$A$28</c:f>
              <c:strCach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strCache>
            </c:strRef>
          </c:cat>
          <c:val>
            <c:numRef>
              <c:f>Count_Hire_Date!$B$5:$B$28</c:f>
              <c:numCache>
                <c:formatCode>General</c:formatCode>
                <c:ptCount val="24"/>
                <c:pt idx="0">
                  <c:v>35</c:v>
                </c:pt>
                <c:pt idx="1">
                  <c:v>35</c:v>
                </c:pt>
                <c:pt idx="2">
                  <c:v>23</c:v>
                </c:pt>
                <c:pt idx="3">
                  <c:v>34</c:v>
                </c:pt>
                <c:pt idx="4">
                  <c:v>32</c:v>
                </c:pt>
                <c:pt idx="5">
                  <c:v>38</c:v>
                </c:pt>
                <c:pt idx="6">
                  <c:v>53</c:v>
                </c:pt>
                <c:pt idx="7">
                  <c:v>43</c:v>
                </c:pt>
                <c:pt idx="8">
                  <c:v>28</c:v>
                </c:pt>
                <c:pt idx="9">
                  <c:v>38</c:v>
                </c:pt>
                <c:pt idx="10">
                  <c:v>45</c:v>
                </c:pt>
                <c:pt idx="11">
                  <c:v>36</c:v>
                </c:pt>
                <c:pt idx="12">
                  <c:v>36</c:v>
                </c:pt>
                <c:pt idx="13">
                  <c:v>31</c:v>
                </c:pt>
                <c:pt idx="14">
                  <c:v>40</c:v>
                </c:pt>
                <c:pt idx="15">
                  <c:v>30</c:v>
                </c:pt>
                <c:pt idx="16">
                  <c:v>41</c:v>
                </c:pt>
                <c:pt idx="17">
                  <c:v>43</c:v>
                </c:pt>
                <c:pt idx="18">
                  <c:v>26</c:v>
                </c:pt>
                <c:pt idx="19">
                  <c:v>36</c:v>
                </c:pt>
                <c:pt idx="20">
                  <c:v>37</c:v>
                </c:pt>
                <c:pt idx="21">
                  <c:v>39</c:v>
                </c:pt>
                <c:pt idx="22">
                  <c:v>33</c:v>
                </c:pt>
                <c:pt idx="23">
                  <c:v>53</c:v>
                </c:pt>
              </c:numCache>
            </c:numRef>
          </c:val>
          <c:smooth val="0"/>
          <c:extLst>
            <c:ext xmlns:c16="http://schemas.microsoft.com/office/drawing/2014/chart" uri="{C3380CC4-5D6E-409C-BE32-E72D297353CC}">
              <c16:uniqueId val="{00000000-69F0-4D34-80C7-F4A5FA223D37}"/>
            </c:ext>
          </c:extLst>
        </c:ser>
        <c:dLbls>
          <c:showLegendKey val="0"/>
          <c:showVal val="0"/>
          <c:showCatName val="0"/>
          <c:showSerName val="0"/>
          <c:showPercent val="0"/>
          <c:showBubbleSize val="0"/>
        </c:dLbls>
        <c:marker val="1"/>
        <c:smooth val="0"/>
        <c:axId val="1896469312"/>
        <c:axId val="1896467648"/>
      </c:lineChart>
      <c:catAx>
        <c:axId val="189646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467648"/>
        <c:crosses val="autoZero"/>
        <c:auto val="1"/>
        <c:lblAlgn val="ctr"/>
        <c:lblOffset val="100"/>
        <c:noMultiLvlLbl val="0"/>
      </c:catAx>
      <c:valAx>
        <c:axId val="1896467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46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dLbls>
          <c:showLegendKey val="0"/>
          <c:showVal val="0"/>
          <c:showCatName val="0"/>
          <c:showSerName val="0"/>
          <c:showPercent val="0"/>
          <c:showBubbleSize val="0"/>
        </c:dLbls>
        <c:gapWidth val="0"/>
        <c:overlap val="100"/>
        <c:axId val="1348367056"/>
        <c:axId val="1348367472"/>
      </c:barChart>
      <c:catAx>
        <c:axId val="1348367056"/>
        <c:scaling>
          <c:orientation val="minMax"/>
        </c:scaling>
        <c:delete val="1"/>
        <c:axPos val="l"/>
        <c:numFmt formatCode="General" sourceLinked="1"/>
        <c:majorTickMark val="none"/>
        <c:minorTickMark val="none"/>
        <c:tickLblPos val="nextTo"/>
        <c:crossAx val="1348367472"/>
        <c:crosses val="autoZero"/>
        <c:auto val="1"/>
        <c:lblAlgn val="ctr"/>
        <c:lblOffset val="100"/>
        <c:noMultiLvlLbl val="0"/>
      </c:catAx>
      <c:valAx>
        <c:axId val="1348367472"/>
        <c:scaling>
          <c:orientation val="minMax"/>
          <c:max val="1"/>
          <c:min val="0"/>
        </c:scaling>
        <c:delete val="1"/>
        <c:axPos val="b"/>
        <c:numFmt formatCode="0%" sourceLinked="1"/>
        <c:majorTickMark val="none"/>
        <c:minorTickMark val="none"/>
        <c:tickLblPos val="nextTo"/>
        <c:crossAx val="134836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Gender_Breakdown!$A$7</c:f>
              <c:strCache>
                <c:ptCount val="1"/>
                <c:pt idx="0">
                  <c:v>Full</c:v>
                </c:pt>
              </c:strCache>
            </c:strRef>
          </c:tx>
          <c:spPr>
            <a:solidFill>
              <a:schemeClr val="accent2"/>
            </a:solidFill>
            <a:ln>
              <a:noFill/>
            </a:ln>
            <a:effectLst/>
          </c:spPr>
          <c:invertIfNegative val="0"/>
          <c:dPt>
            <c:idx val="0"/>
            <c:invertIfNegative val="0"/>
            <c:bubble3D val="0"/>
            <c:spPr>
              <a:blipFill>
                <a:blip xmlns:r="http://schemas.openxmlformats.org/officeDocument/2006/relationships" r:embed="rId1"/>
                <a:stretch>
                  <a:fillRect/>
                </a:stretch>
              </a:blipFill>
              <a:ln>
                <a:noFill/>
              </a:ln>
              <a:effectLst/>
            </c:spPr>
            <c:extLst>
              <c:ext xmlns:c16="http://schemas.microsoft.com/office/drawing/2014/chart" uri="{C3380CC4-5D6E-409C-BE32-E72D297353CC}">
                <c16:uniqueId val="{00000001-F1EC-4584-9DAE-022FC91036E9}"/>
              </c:ext>
            </c:extLst>
          </c:dPt>
          <c:val>
            <c:numRef>
              <c:f>Gender_Breakdown!$C$7</c:f>
              <c:numCache>
                <c:formatCode>0%</c:formatCode>
                <c:ptCount val="1"/>
                <c:pt idx="0">
                  <c:v>1</c:v>
                </c:pt>
              </c:numCache>
            </c:numRef>
          </c:val>
          <c:extLst>
            <c:ext xmlns:c16="http://schemas.microsoft.com/office/drawing/2014/chart" uri="{C3380CC4-5D6E-409C-BE32-E72D297353CC}">
              <c16:uniqueId val="{00000002-F1EC-4584-9DAE-022FC91036E9}"/>
            </c:ext>
          </c:extLst>
        </c:ser>
        <c:ser>
          <c:idx val="0"/>
          <c:order val="1"/>
          <c:tx>
            <c:strRef>
              <c:f>Gender_Breakdown!$A$6</c:f>
              <c:strCache>
                <c:ptCount val="1"/>
                <c:pt idx="0">
                  <c:v>F </c:v>
                </c:pt>
              </c:strCache>
            </c:strRef>
          </c:tx>
          <c:spPr>
            <a:blipFill>
              <a:blip xmlns:r="http://schemas.openxmlformats.org/officeDocument/2006/relationships" r:embed="rId2"/>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Lato Black" panose="020F0A02020204030203" pitchFamily="34"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Gender_Breakdown!$C$6</c:f>
              <c:numCache>
                <c:formatCode>0%</c:formatCode>
                <c:ptCount val="1"/>
                <c:pt idx="0">
                  <c:v>0.6</c:v>
                </c:pt>
              </c:numCache>
            </c:numRef>
          </c:val>
          <c:extLst>
            <c:ext xmlns:c16="http://schemas.microsoft.com/office/drawing/2014/chart" uri="{C3380CC4-5D6E-409C-BE32-E72D297353CC}">
              <c16:uniqueId val="{00000003-F1EC-4584-9DAE-022FC91036E9}"/>
            </c:ext>
          </c:extLst>
        </c:ser>
        <c:dLbls>
          <c:showLegendKey val="0"/>
          <c:showVal val="0"/>
          <c:showCatName val="0"/>
          <c:showSerName val="0"/>
          <c:showPercent val="0"/>
          <c:showBubbleSize val="0"/>
        </c:dLbls>
        <c:gapWidth val="0"/>
        <c:overlap val="100"/>
        <c:axId val="762142704"/>
        <c:axId val="762130224"/>
      </c:barChart>
      <c:scatterChart>
        <c:scatterStyle val="lineMarker"/>
        <c:varyColors val="0"/>
        <c:ser>
          <c:idx val="2"/>
          <c:order val="2"/>
          <c:tx>
            <c:strRef>
              <c:f>Gender_Breakdown!$D$5</c:f>
              <c:strCache>
                <c:ptCount val="1"/>
                <c:pt idx="0">
                  <c:v>Icon</c:v>
                </c:pt>
              </c:strCache>
            </c:strRef>
          </c:tx>
          <c:spPr>
            <a:ln w="25400" cap="rnd">
              <a:noFill/>
              <a:round/>
            </a:ln>
            <a:effectLst/>
          </c:spPr>
          <c:marker>
            <c:symbol val="picture"/>
            <c:spPr>
              <a:blipFill>
                <a:blip xmlns:r="http://schemas.openxmlformats.org/officeDocument/2006/relationships" r:embed="rId3"/>
                <a:stretch>
                  <a:fillRect/>
                </a:stretch>
              </a:blipFill>
              <a:ln w="25400">
                <a:noFill/>
              </a:ln>
              <a:effectLst/>
            </c:spPr>
          </c:marker>
          <c:xVal>
            <c:numRef>
              <c:f>Gender_Breakdown!$D$6</c:f>
              <c:numCache>
                <c:formatCode>0%</c:formatCode>
                <c:ptCount val="1"/>
                <c:pt idx="0">
                  <c:v>0.54999999999999993</c:v>
                </c:pt>
              </c:numCache>
            </c:numRef>
          </c:xVal>
          <c:yVal>
            <c:numLit>
              <c:formatCode>General</c:formatCode>
              <c:ptCount val="1"/>
              <c:pt idx="0">
                <c:v>0.5</c:v>
              </c:pt>
            </c:numLit>
          </c:yVal>
          <c:smooth val="0"/>
          <c:extLst>
            <c:ext xmlns:c16="http://schemas.microsoft.com/office/drawing/2014/chart" uri="{C3380CC4-5D6E-409C-BE32-E72D297353CC}">
              <c16:uniqueId val="{00000004-F1EC-4584-9DAE-022FC91036E9}"/>
            </c:ext>
          </c:extLst>
        </c:ser>
        <c:dLbls>
          <c:showLegendKey val="0"/>
          <c:showVal val="0"/>
          <c:showCatName val="0"/>
          <c:showSerName val="0"/>
          <c:showPercent val="0"/>
          <c:showBubbleSize val="0"/>
        </c:dLbls>
        <c:axId val="762168080"/>
        <c:axId val="762175984"/>
      </c:scatterChart>
      <c:catAx>
        <c:axId val="762142704"/>
        <c:scaling>
          <c:orientation val="minMax"/>
        </c:scaling>
        <c:delete val="1"/>
        <c:axPos val="l"/>
        <c:numFmt formatCode="General" sourceLinked="1"/>
        <c:majorTickMark val="none"/>
        <c:minorTickMark val="none"/>
        <c:tickLblPos val="nextTo"/>
        <c:crossAx val="762130224"/>
        <c:crosses val="autoZero"/>
        <c:auto val="1"/>
        <c:lblAlgn val="ctr"/>
        <c:lblOffset val="100"/>
        <c:noMultiLvlLbl val="0"/>
      </c:catAx>
      <c:valAx>
        <c:axId val="762130224"/>
        <c:scaling>
          <c:orientation val="minMax"/>
          <c:max val="1"/>
          <c:min val="0"/>
        </c:scaling>
        <c:delete val="1"/>
        <c:axPos val="b"/>
        <c:numFmt formatCode="0%" sourceLinked="1"/>
        <c:majorTickMark val="none"/>
        <c:minorTickMark val="none"/>
        <c:tickLblPos val="nextTo"/>
        <c:crossAx val="762142704"/>
        <c:crosses val="autoZero"/>
        <c:crossBetween val="between"/>
      </c:valAx>
      <c:valAx>
        <c:axId val="762175984"/>
        <c:scaling>
          <c:orientation val="minMax"/>
          <c:max val="1"/>
          <c:min val="0"/>
        </c:scaling>
        <c:delete val="1"/>
        <c:axPos val="r"/>
        <c:numFmt formatCode="General" sourceLinked="1"/>
        <c:majorTickMark val="out"/>
        <c:minorTickMark val="none"/>
        <c:tickLblPos val="nextTo"/>
        <c:crossAx val="762168080"/>
        <c:crosses val="max"/>
        <c:crossBetween val="midCat"/>
      </c:valAx>
      <c:valAx>
        <c:axId val="762168080"/>
        <c:scaling>
          <c:orientation val="minMax"/>
        </c:scaling>
        <c:delete val="1"/>
        <c:axPos val="b"/>
        <c:numFmt formatCode="0%" sourceLinked="1"/>
        <c:majorTickMark val="out"/>
        <c:minorTickMark val="none"/>
        <c:tickLblPos val="nextTo"/>
        <c:crossAx val="7621759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Gender_Breakdown!$A$10</c:f>
              <c:strCache>
                <c:ptCount val="1"/>
                <c:pt idx="0">
                  <c:v>Full</c:v>
                </c:pt>
              </c:strCache>
            </c:strRef>
          </c:tx>
          <c:spPr>
            <a:blipFill>
              <a:blip xmlns:r="http://schemas.openxmlformats.org/officeDocument/2006/relationships" r:embed="rId1"/>
              <a:stretch>
                <a:fillRect/>
              </a:stretch>
            </a:blipFill>
            <a:ln>
              <a:noFill/>
            </a:ln>
            <a:effectLst/>
          </c:spPr>
          <c:invertIfNegative val="0"/>
          <c:val>
            <c:numRef>
              <c:f>Gender_Breakdown!$C$10</c:f>
              <c:numCache>
                <c:formatCode>0%</c:formatCode>
                <c:ptCount val="1"/>
                <c:pt idx="0">
                  <c:v>1</c:v>
                </c:pt>
              </c:numCache>
            </c:numRef>
          </c:val>
          <c:extLst>
            <c:ext xmlns:c16="http://schemas.microsoft.com/office/drawing/2014/chart" uri="{C3380CC4-5D6E-409C-BE32-E72D297353CC}">
              <c16:uniqueId val="{00000000-F2C9-46FD-AD92-42B5EE858F5D}"/>
            </c:ext>
          </c:extLst>
        </c:ser>
        <c:ser>
          <c:idx val="0"/>
          <c:order val="1"/>
          <c:tx>
            <c:strRef>
              <c:f>Gender_Breakdown!$A$9</c:f>
              <c:strCache>
                <c:ptCount val="1"/>
                <c:pt idx="0">
                  <c:v>M</c:v>
                </c:pt>
              </c:strCache>
            </c:strRef>
          </c:tx>
          <c:spPr>
            <a:blipFill>
              <a:blip xmlns:r="http://schemas.openxmlformats.org/officeDocument/2006/relationships" r:embed="rId2"/>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Lato Black" panose="020F0A02020204030203" pitchFamily="34"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Gender_Breakdown!$C$9</c:f>
              <c:numCache>
                <c:formatCode>0%</c:formatCode>
                <c:ptCount val="1"/>
                <c:pt idx="0">
                  <c:v>0.40206812652068125</c:v>
                </c:pt>
              </c:numCache>
            </c:numRef>
          </c:val>
          <c:extLst>
            <c:ext xmlns:c16="http://schemas.microsoft.com/office/drawing/2014/chart" uri="{C3380CC4-5D6E-409C-BE32-E72D297353CC}">
              <c16:uniqueId val="{00000001-F2C9-46FD-AD92-42B5EE858F5D}"/>
            </c:ext>
          </c:extLst>
        </c:ser>
        <c:dLbls>
          <c:showLegendKey val="0"/>
          <c:showVal val="0"/>
          <c:showCatName val="0"/>
          <c:showSerName val="0"/>
          <c:showPercent val="0"/>
          <c:showBubbleSize val="0"/>
        </c:dLbls>
        <c:gapWidth val="0"/>
        <c:overlap val="100"/>
        <c:axId val="332368400"/>
        <c:axId val="332366736"/>
      </c:barChart>
      <c:scatterChart>
        <c:scatterStyle val="lineMarker"/>
        <c:varyColors val="0"/>
        <c:ser>
          <c:idx val="2"/>
          <c:order val="2"/>
          <c:tx>
            <c:strRef>
              <c:f>Gender_Breakdown!$D$5</c:f>
              <c:strCache>
                <c:ptCount val="1"/>
                <c:pt idx="0">
                  <c:v>Icon</c:v>
                </c:pt>
              </c:strCache>
            </c:strRef>
          </c:tx>
          <c:spPr>
            <a:ln w="25400" cap="rnd">
              <a:noFill/>
              <a:round/>
            </a:ln>
            <a:effectLst/>
          </c:spPr>
          <c:marker>
            <c:symbol val="picture"/>
            <c:spPr>
              <a:blipFill>
                <a:blip xmlns:r="http://schemas.openxmlformats.org/officeDocument/2006/relationships" r:embed="rId3"/>
                <a:stretch>
                  <a:fillRect/>
                </a:stretch>
              </a:blipFill>
              <a:ln w="25400">
                <a:noFill/>
              </a:ln>
              <a:effectLst/>
            </c:spPr>
          </c:marker>
          <c:xVal>
            <c:numRef>
              <c:f>Gender_Breakdown!$D$9</c:f>
              <c:numCache>
                <c:formatCode>0%</c:formatCode>
                <c:ptCount val="1"/>
                <c:pt idx="0">
                  <c:v>0.35206812652068126</c:v>
                </c:pt>
              </c:numCache>
            </c:numRef>
          </c:xVal>
          <c:yVal>
            <c:numLit>
              <c:formatCode>General</c:formatCode>
              <c:ptCount val="1"/>
              <c:pt idx="0">
                <c:v>0.5</c:v>
              </c:pt>
            </c:numLit>
          </c:yVal>
          <c:smooth val="0"/>
          <c:extLst>
            <c:ext xmlns:c16="http://schemas.microsoft.com/office/drawing/2014/chart" uri="{C3380CC4-5D6E-409C-BE32-E72D297353CC}">
              <c16:uniqueId val="{00000002-F2C9-46FD-AD92-42B5EE858F5D}"/>
            </c:ext>
          </c:extLst>
        </c:ser>
        <c:dLbls>
          <c:showLegendKey val="0"/>
          <c:showVal val="0"/>
          <c:showCatName val="0"/>
          <c:showSerName val="0"/>
          <c:showPercent val="0"/>
          <c:showBubbleSize val="0"/>
        </c:dLbls>
        <c:axId val="1762226224"/>
        <c:axId val="211175728"/>
      </c:scatterChart>
      <c:catAx>
        <c:axId val="332368400"/>
        <c:scaling>
          <c:orientation val="minMax"/>
        </c:scaling>
        <c:delete val="1"/>
        <c:axPos val="l"/>
        <c:numFmt formatCode="General" sourceLinked="1"/>
        <c:majorTickMark val="none"/>
        <c:minorTickMark val="none"/>
        <c:tickLblPos val="nextTo"/>
        <c:crossAx val="332366736"/>
        <c:crosses val="autoZero"/>
        <c:auto val="1"/>
        <c:lblAlgn val="ctr"/>
        <c:lblOffset val="100"/>
        <c:noMultiLvlLbl val="0"/>
      </c:catAx>
      <c:valAx>
        <c:axId val="332366736"/>
        <c:scaling>
          <c:orientation val="minMax"/>
          <c:max val="1"/>
          <c:min val="0"/>
        </c:scaling>
        <c:delete val="1"/>
        <c:axPos val="b"/>
        <c:numFmt formatCode="0%" sourceLinked="1"/>
        <c:majorTickMark val="none"/>
        <c:minorTickMark val="none"/>
        <c:tickLblPos val="nextTo"/>
        <c:crossAx val="332368400"/>
        <c:crosses val="autoZero"/>
        <c:crossBetween val="between"/>
      </c:valAx>
      <c:valAx>
        <c:axId val="211175728"/>
        <c:scaling>
          <c:orientation val="minMax"/>
        </c:scaling>
        <c:delete val="1"/>
        <c:axPos val="r"/>
        <c:numFmt formatCode="General" sourceLinked="1"/>
        <c:majorTickMark val="out"/>
        <c:minorTickMark val="none"/>
        <c:tickLblPos val="nextTo"/>
        <c:crossAx val="1762226224"/>
        <c:crosses val="max"/>
        <c:crossBetween val="midCat"/>
      </c:valAx>
      <c:valAx>
        <c:axId val="1762226224"/>
        <c:scaling>
          <c:orientation val="minMax"/>
        </c:scaling>
        <c:delete val="1"/>
        <c:axPos val="b"/>
        <c:numFmt formatCode="0%" sourceLinked="1"/>
        <c:majorTickMark val="out"/>
        <c:minorTickMark val="none"/>
        <c:tickLblPos val="nextTo"/>
        <c:crossAx val="2111757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[HR_Dashboard.xlsx]Diversity_Tracker!PivotTable5</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r>
              <a:rPr lang="en-US">
                <a:solidFill>
                  <a:schemeClr val="bg1"/>
                </a:solidFill>
                <a:latin typeface="Lato Black" panose="020F0A02020204030203" pitchFamily="34" charset="0"/>
              </a:rPr>
              <a:t>Diversity Tracker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Diversity_Tracker!$B$5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Diversity_Tracker!$A$6:$A$10</c:f>
              <c:strCache>
                <c:ptCount val="5"/>
                <c:pt idx="0">
                  <c:v>Asian</c:v>
                </c:pt>
                <c:pt idx="1">
                  <c:v>Black</c:v>
                </c:pt>
                <c:pt idx="2">
                  <c:v>Hispanic/Latin</c:v>
                </c:pt>
                <c:pt idx="3">
                  <c:v>Persian</c:v>
                </c:pt>
                <c:pt idx="4">
                  <c:v>White</c:v>
                </c:pt>
              </c:strCache>
            </c:strRef>
          </c:cat>
          <c:val>
            <c:numRef>
              <c:f>Diversity_Tracker!$B$6:$B$10</c:f>
              <c:numCache>
                <c:formatCode>General</c:formatCode>
                <c:ptCount val="5"/>
                <c:pt idx="0">
                  <c:v>353</c:v>
                </c:pt>
                <c:pt idx="1">
                  <c:v>360</c:v>
                </c:pt>
                <c:pt idx="2">
                  <c:v>248</c:v>
                </c:pt>
                <c:pt idx="3">
                  <c:v>92</c:v>
                </c:pt>
                <c:pt idx="4">
                  <c:v>591</c:v>
                </c:pt>
              </c:numCache>
            </c:numRef>
          </c:val>
          <c:extLst>
            <c:ext xmlns:c16="http://schemas.microsoft.com/office/drawing/2014/chart" uri="{C3380CC4-5D6E-409C-BE32-E72D297353CC}">
              <c16:uniqueId val="{00000000-1A25-4D6C-B428-D5BB45147F0E}"/>
            </c:ext>
          </c:extLst>
        </c:ser>
        <c:dLbls>
          <c:showLegendKey val="0"/>
          <c:showVal val="0"/>
          <c:showCatName val="0"/>
          <c:showSerName val="0"/>
          <c:showPercent val="0"/>
          <c:showBubbleSize val="0"/>
        </c:dLbls>
        <c:gapWidth val="41"/>
        <c:overlap val="-27"/>
        <c:axId val="236409792"/>
        <c:axId val="236410208"/>
      </c:barChart>
      <c:catAx>
        <c:axId val="23640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36410208"/>
        <c:crosses val="autoZero"/>
        <c:auto val="1"/>
        <c:lblAlgn val="ctr"/>
        <c:lblOffset val="100"/>
        <c:noMultiLvlLbl val="0"/>
      </c:catAx>
      <c:valAx>
        <c:axId val="236410208"/>
        <c:scaling>
          <c:orientation val="minMax"/>
        </c:scaling>
        <c:delete val="1"/>
        <c:axPos val="l"/>
        <c:numFmt formatCode="General" sourceLinked="1"/>
        <c:majorTickMark val="none"/>
        <c:minorTickMark val="none"/>
        <c:tickLblPos val="nextTo"/>
        <c:crossAx val="23640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[HR_Dashboard.xlsx]Active_Employees!PivotTable6</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r>
              <a:rPr lang="en-US">
                <a:solidFill>
                  <a:schemeClr val="bg1"/>
                </a:solidFill>
                <a:latin typeface="Lato Black" panose="020F0A02020204030203" pitchFamily="34" charset="0"/>
              </a:rPr>
              <a:t>Active</a:t>
            </a:r>
            <a:r>
              <a:rPr lang="en-US" baseline="0">
                <a:solidFill>
                  <a:schemeClr val="bg1"/>
                </a:solidFill>
                <a:latin typeface="Lato Black" panose="020F0A02020204030203" pitchFamily="34" charset="0"/>
              </a:rPr>
              <a:t> vs Non-Active Employees</a:t>
            </a:r>
            <a:endParaRPr lang="en-US">
              <a:solidFill>
                <a:schemeClr val="bg1"/>
              </a:solidFill>
              <a:latin typeface="Lato Black" panose="020F0A0202020403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endParaRPr lang="en-US"/>
        </a:p>
      </c:txPr>
    </c:title>
    <c:autoTitleDeleted val="0"/>
    <c:pivotFmts>
      <c:pivotFmt>
        <c:idx val="0"/>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Active_Employees!$B$5</c:f>
              <c:strCache>
                <c:ptCount val="1"/>
                <c:pt idx="0">
                  <c:v>Total</c:v>
                </c:pt>
              </c:strCache>
            </c:strRef>
          </c:tx>
          <c:spPr>
            <a:solidFill>
              <a:schemeClr val="accent2">
                <a:lumMod val="75000"/>
              </a:schemeClr>
            </a:solidFill>
            <a:ln>
              <a:solidFill>
                <a:schemeClr val="accent2">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Active_Employees!$A$6:$A$7</c:f>
              <c:strCache>
                <c:ptCount val="2"/>
                <c:pt idx="0">
                  <c:v>Active</c:v>
                </c:pt>
                <c:pt idx="1">
                  <c:v>Non-Active</c:v>
                </c:pt>
              </c:strCache>
            </c:strRef>
          </c:cat>
          <c:val>
            <c:numRef>
              <c:f>Active_Employees!$B$6:$B$7</c:f>
              <c:numCache>
                <c:formatCode>General</c:formatCode>
                <c:ptCount val="2"/>
                <c:pt idx="0">
                  <c:v>1193</c:v>
                </c:pt>
                <c:pt idx="1">
                  <c:v>451</c:v>
                </c:pt>
              </c:numCache>
            </c:numRef>
          </c:val>
          <c:extLst>
            <c:ext xmlns:c16="http://schemas.microsoft.com/office/drawing/2014/chart" uri="{C3380CC4-5D6E-409C-BE32-E72D297353CC}">
              <c16:uniqueId val="{00000000-4973-46D0-ADFC-78AB9623C775}"/>
            </c:ext>
          </c:extLst>
        </c:ser>
        <c:dLbls>
          <c:showLegendKey val="0"/>
          <c:showVal val="0"/>
          <c:showCatName val="0"/>
          <c:showSerName val="0"/>
          <c:showPercent val="0"/>
          <c:showBubbleSize val="0"/>
        </c:dLbls>
        <c:gapWidth val="21"/>
        <c:axId val="153206992"/>
        <c:axId val="153204080"/>
      </c:barChart>
      <c:catAx>
        <c:axId val="1532069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204080"/>
        <c:crosses val="autoZero"/>
        <c:auto val="1"/>
        <c:lblAlgn val="ctr"/>
        <c:lblOffset val="100"/>
        <c:noMultiLvlLbl val="0"/>
      </c:catAx>
      <c:valAx>
        <c:axId val="153204080"/>
        <c:scaling>
          <c:orientation val="minMax"/>
        </c:scaling>
        <c:delete val="1"/>
        <c:axPos val="t"/>
        <c:numFmt formatCode="General" sourceLinked="1"/>
        <c:majorTickMark val="none"/>
        <c:minorTickMark val="none"/>
        <c:tickLblPos val="nextTo"/>
        <c:crossAx val="15320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[HR_Dashboard.xlsx]Emp_Type!PivotTable6</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r>
              <a:rPr lang="en-US">
                <a:solidFill>
                  <a:schemeClr val="bg1"/>
                </a:solidFill>
                <a:latin typeface="Lato Black" panose="020F0A02020204030203" pitchFamily="34" charset="0"/>
              </a:rPr>
              <a:t>Full Time vs Part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endParaRPr lang="en-US"/>
        </a:p>
      </c:txPr>
    </c:title>
    <c:autoTitleDeleted val="0"/>
    <c:pivotFmts>
      <c:pivotFmt>
        <c:idx val="0"/>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Emp_Type!$B$5</c:f>
              <c:strCache>
                <c:ptCount val="1"/>
                <c:pt idx="0">
                  <c:v>Total</c:v>
                </c:pt>
              </c:strCache>
            </c:strRef>
          </c:tx>
          <c:spPr>
            <a:solidFill>
              <a:schemeClr val="accent2">
                <a:lumMod val="75000"/>
              </a:schemeClr>
            </a:solidFill>
            <a:ln>
              <a:solidFill>
                <a:schemeClr val="accent2">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Emp_Type!$A$6:$A$7</c:f>
              <c:strCache>
                <c:ptCount val="2"/>
                <c:pt idx="0">
                  <c:v>Full Time</c:v>
                </c:pt>
                <c:pt idx="1">
                  <c:v>Part Time</c:v>
                </c:pt>
              </c:strCache>
            </c:strRef>
          </c:cat>
          <c:val>
            <c:numRef>
              <c:f>Emp_Type!$B$6:$B$7</c:f>
              <c:numCache>
                <c:formatCode>General</c:formatCode>
                <c:ptCount val="2"/>
                <c:pt idx="0">
                  <c:v>671</c:v>
                </c:pt>
                <c:pt idx="1">
                  <c:v>480</c:v>
                </c:pt>
              </c:numCache>
            </c:numRef>
          </c:val>
          <c:extLst>
            <c:ext xmlns:c16="http://schemas.microsoft.com/office/drawing/2014/chart" uri="{C3380CC4-5D6E-409C-BE32-E72D297353CC}">
              <c16:uniqueId val="{00000000-DA95-4BC5-A931-017CFB442952}"/>
            </c:ext>
          </c:extLst>
        </c:ser>
        <c:dLbls>
          <c:showLegendKey val="0"/>
          <c:showVal val="0"/>
          <c:showCatName val="0"/>
          <c:showSerName val="0"/>
          <c:showPercent val="0"/>
          <c:showBubbleSize val="0"/>
        </c:dLbls>
        <c:gapWidth val="21"/>
        <c:axId val="153206992"/>
        <c:axId val="153204080"/>
      </c:barChart>
      <c:catAx>
        <c:axId val="1532069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204080"/>
        <c:crosses val="autoZero"/>
        <c:auto val="1"/>
        <c:lblAlgn val="ctr"/>
        <c:lblOffset val="100"/>
        <c:noMultiLvlLbl val="0"/>
      </c:catAx>
      <c:valAx>
        <c:axId val="153204080"/>
        <c:scaling>
          <c:orientation val="minMax"/>
        </c:scaling>
        <c:delete val="1"/>
        <c:axPos val="t"/>
        <c:numFmt formatCode="General" sourceLinked="1"/>
        <c:majorTickMark val="none"/>
        <c:minorTickMark val="none"/>
        <c:tickLblPos val="nextTo"/>
        <c:crossAx val="15320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Emp_Level!$A$24</c:f>
          <c:strCache>
            <c:ptCount val="1"/>
            <c:pt idx="0">
              <c:v>No of Employees by Department - Non-Manager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endParaRPr lang="en-US"/>
        </a:p>
      </c:txPr>
    </c:title>
    <c:autoTitleDeleted val="0"/>
    <c:plotArea>
      <c:layout/>
      <c:barChart>
        <c:barDir val="col"/>
        <c:grouping val="clustered"/>
        <c:varyColors val="0"/>
        <c:ser>
          <c:idx val="0"/>
          <c:order val="0"/>
          <c:tx>
            <c:strRef>
              <c:f>Emp_Level!$B$7</c:f>
              <c:strCache>
                <c:ptCount val="1"/>
                <c:pt idx="0">
                  <c:v>Count of Employees</c:v>
                </c:pt>
              </c:strCache>
            </c:strRef>
          </c:tx>
          <c:spPr>
            <a:solidFill>
              <a:schemeClr val="accent6">
                <a:lumMod val="75000"/>
              </a:schemeClr>
            </a:solidFill>
            <a:ln>
              <a:solidFill>
                <a:schemeClr val="accent6">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Emp_Level!$A$8:$A$14</c:f>
              <c:strCache>
                <c:ptCount val="7"/>
                <c:pt idx="0">
                  <c:v>Planning</c:v>
                </c:pt>
                <c:pt idx="1">
                  <c:v>Sales</c:v>
                </c:pt>
                <c:pt idx="2">
                  <c:v>Finance</c:v>
                </c:pt>
                <c:pt idx="3">
                  <c:v>IT</c:v>
                </c:pt>
                <c:pt idx="4">
                  <c:v>HR</c:v>
                </c:pt>
                <c:pt idx="5">
                  <c:v>Marketing</c:v>
                </c:pt>
                <c:pt idx="6">
                  <c:v>Admin</c:v>
                </c:pt>
              </c:strCache>
            </c:strRef>
          </c:cat>
          <c:val>
            <c:numRef>
              <c:f>Emp_Level!$B$8:$B$14</c:f>
              <c:numCache>
                <c:formatCode>General</c:formatCode>
                <c:ptCount val="7"/>
                <c:pt idx="0">
                  <c:v>84</c:v>
                </c:pt>
                <c:pt idx="1">
                  <c:v>191</c:v>
                </c:pt>
                <c:pt idx="2">
                  <c:v>183</c:v>
                </c:pt>
                <c:pt idx="3">
                  <c:v>238</c:v>
                </c:pt>
                <c:pt idx="4">
                  <c:v>150</c:v>
                </c:pt>
                <c:pt idx="5">
                  <c:v>0</c:v>
                </c:pt>
                <c:pt idx="6">
                  <c:v>170</c:v>
                </c:pt>
              </c:numCache>
            </c:numRef>
          </c:val>
          <c:extLst>
            <c:ext xmlns:c16="http://schemas.microsoft.com/office/drawing/2014/chart" uri="{C3380CC4-5D6E-409C-BE32-E72D297353CC}">
              <c16:uniqueId val="{00000000-7248-4AFF-A974-9558B3CA8B8D}"/>
            </c:ext>
          </c:extLst>
        </c:ser>
        <c:dLbls>
          <c:showLegendKey val="0"/>
          <c:showVal val="0"/>
          <c:showCatName val="0"/>
          <c:showSerName val="0"/>
          <c:showPercent val="0"/>
          <c:showBubbleSize val="0"/>
        </c:dLbls>
        <c:gapWidth val="107"/>
        <c:overlap val="-27"/>
        <c:axId val="252587408"/>
        <c:axId val="252586576"/>
      </c:barChart>
      <c:catAx>
        <c:axId val="25258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2586576"/>
        <c:crosses val="autoZero"/>
        <c:auto val="1"/>
        <c:lblAlgn val="ctr"/>
        <c:lblOffset val="100"/>
        <c:noMultiLvlLbl val="0"/>
      </c:catAx>
      <c:valAx>
        <c:axId val="252586576"/>
        <c:scaling>
          <c:orientation val="minMax"/>
        </c:scaling>
        <c:delete val="1"/>
        <c:axPos val="l"/>
        <c:numFmt formatCode="General" sourceLinked="1"/>
        <c:majorTickMark val="none"/>
        <c:minorTickMark val="none"/>
        <c:tickLblPos val="nextTo"/>
        <c:crossAx val="25258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[HR_Dashboard.xlsx]Count_by_Job_Rating!PivotTable7</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r>
              <a:rPr lang="en-US">
                <a:solidFill>
                  <a:schemeClr val="bg1"/>
                </a:solidFill>
                <a:latin typeface="Lato Black" panose="020F0A02020204030203" pitchFamily="34" charset="0"/>
              </a:rPr>
              <a:t>Count of Employees by Job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endParaRPr lang="en-US"/>
        </a:p>
      </c:txPr>
    </c:title>
    <c:autoTitleDeleted val="0"/>
    <c:pivotFmts>
      <c:pivotFmt>
        <c:idx val="0"/>
        <c:spPr>
          <a:solidFill>
            <a:schemeClr val="accent4"/>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tint val="54000"/>
            </a:schemeClr>
          </a:solidFill>
          <a:ln w="19050">
            <a:noFill/>
          </a:ln>
          <a:effectLst/>
        </c:spPr>
      </c:pivotFmt>
      <c:pivotFmt>
        <c:idx val="2"/>
        <c:spPr>
          <a:solidFill>
            <a:schemeClr val="accent4">
              <a:tint val="77000"/>
            </a:schemeClr>
          </a:solidFill>
          <a:ln w="19050">
            <a:noFill/>
          </a:ln>
          <a:effectLst/>
        </c:spPr>
      </c:pivotFmt>
      <c:pivotFmt>
        <c:idx val="3"/>
        <c:spPr>
          <a:solidFill>
            <a:schemeClr val="accent4"/>
          </a:solidFill>
          <a:ln w="19050">
            <a:noFill/>
          </a:ln>
          <a:effectLst/>
        </c:spPr>
      </c:pivotFmt>
      <c:pivotFmt>
        <c:idx val="4"/>
        <c:spPr>
          <a:solidFill>
            <a:schemeClr val="accent4">
              <a:shade val="76000"/>
            </a:schemeClr>
          </a:solidFill>
          <a:ln w="19050">
            <a:noFill/>
          </a:ln>
          <a:effectLst/>
        </c:spPr>
      </c:pivotFmt>
      <c:pivotFmt>
        <c:idx val="5"/>
        <c:spPr>
          <a:solidFill>
            <a:schemeClr val="accent4">
              <a:shade val="53000"/>
            </a:schemeClr>
          </a:solidFill>
          <a:ln w="19050">
            <a:noFill/>
          </a:ln>
          <a:effectLst/>
        </c:spPr>
      </c:pivotFmt>
      <c:pivotFmt>
        <c:idx val="6"/>
        <c:spPr>
          <a:solidFill>
            <a:schemeClr val="accent4"/>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tint val="54000"/>
            </a:schemeClr>
          </a:solidFill>
          <a:ln w="19050">
            <a:noFill/>
          </a:ln>
          <a:effectLst/>
        </c:spPr>
      </c:pivotFmt>
      <c:pivotFmt>
        <c:idx val="8"/>
        <c:spPr>
          <a:solidFill>
            <a:schemeClr val="accent4">
              <a:tint val="77000"/>
            </a:schemeClr>
          </a:solidFill>
          <a:ln w="19050">
            <a:noFill/>
          </a:ln>
          <a:effectLst/>
        </c:spPr>
      </c:pivotFmt>
      <c:pivotFmt>
        <c:idx val="9"/>
        <c:spPr>
          <a:solidFill>
            <a:schemeClr val="accent4"/>
          </a:solidFill>
          <a:ln w="19050">
            <a:noFill/>
          </a:ln>
          <a:effectLst/>
        </c:spPr>
      </c:pivotFmt>
      <c:pivotFmt>
        <c:idx val="10"/>
        <c:spPr>
          <a:solidFill>
            <a:schemeClr val="accent4">
              <a:shade val="76000"/>
            </a:schemeClr>
          </a:solidFill>
          <a:ln w="19050">
            <a:noFill/>
          </a:ln>
          <a:effectLst/>
        </c:spPr>
      </c:pivotFmt>
      <c:pivotFmt>
        <c:idx val="11"/>
        <c:spPr>
          <a:solidFill>
            <a:schemeClr val="accent4">
              <a:shade val="53000"/>
            </a:schemeClr>
          </a:solidFill>
          <a:ln w="19050">
            <a:noFill/>
          </a:ln>
          <a:effectLst/>
        </c:spPr>
      </c:pivotFmt>
      <c:pivotFmt>
        <c:idx val="12"/>
        <c:spPr>
          <a:solidFill>
            <a:schemeClr val="accent4"/>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tint val="54000"/>
            </a:schemeClr>
          </a:solidFill>
          <a:ln w="19050">
            <a:noFill/>
          </a:ln>
          <a:effectLst/>
        </c:spPr>
      </c:pivotFmt>
      <c:pivotFmt>
        <c:idx val="14"/>
        <c:spPr>
          <a:solidFill>
            <a:schemeClr val="accent4">
              <a:tint val="77000"/>
            </a:schemeClr>
          </a:solidFill>
          <a:ln w="19050">
            <a:noFill/>
          </a:ln>
          <a:effectLst/>
        </c:spPr>
      </c:pivotFmt>
      <c:pivotFmt>
        <c:idx val="15"/>
        <c:spPr>
          <a:solidFill>
            <a:schemeClr val="accent4"/>
          </a:solidFill>
          <a:ln w="19050">
            <a:noFill/>
          </a:ln>
          <a:effectLst/>
        </c:spPr>
      </c:pivotFmt>
      <c:pivotFmt>
        <c:idx val="16"/>
        <c:spPr>
          <a:solidFill>
            <a:schemeClr val="accent4">
              <a:shade val="76000"/>
            </a:schemeClr>
          </a:solidFill>
          <a:ln w="19050">
            <a:noFill/>
          </a:ln>
          <a:effectLst/>
        </c:spPr>
      </c:pivotFmt>
      <c:pivotFmt>
        <c:idx val="17"/>
        <c:spPr>
          <a:solidFill>
            <a:schemeClr val="accent4">
              <a:shade val="53000"/>
            </a:schemeClr>
          </a:solidFill>
          <a:ln w="19050">
            <a:noFill/>
          </a:ln>
          <a:effectLst/>
        </c:spPr>
      </c:pivotFmt>
    </c:pivotFmts>
    <c:plotArea>
      <c:layout>
        <c:manualLayout>
          <c:layoutTarget val="inner"/>
          <c:xMode val="edge"/>
          <c:yMode val="edge"/>
          <c:x val="0.21119612698589355"/>
          <c:y val="0.2098663803388213"/>
          <c:w val="0.5923311816588297"/>
          <c:h val="0.76195329277022195"/>
        </c:manualLayout>
      </c:layout>
      <c:doughnutChart>
        <c:varyColors val="1"/>
        <c:ser>
          <c:idx val="0"/>
          <c:order val="0"/>
          <c:tx>
            <c:strRef>
              <c:f>Count_by_Job_Rating!$B$5</c:f>
              <c:strCache>
                <c:ptCount val="1"/>
                <c:pt idx="0">
                  <c:v>Total</c:v>
                </c:pt>
              </c:strCache>
            </c:strRef>
          </c:tx>
          <c:spPr>
            <a:ln>
              <a:noFill/>
            </a:ln>
          </c:spPr>
          <c:dPt>
            <c:idx val="0"/>
            <c:bubble3D val="0"/>
            <c:spPr>
              <a:solidFill>
                <a:schemeClr val="accent4">
                  <a:tint val="54000"/>
                </a:schemeClr>
              </a:solidFill>
              <a:ln w="19050">
                <a:noFill/>
              </a:ln>
              <a:effectLst/>
            </c:spPr>
            <c:extLst>
              <c:ext xmlns:c16="http://schemas.microsoft.com/office/drawing/2014/chart" uri="{C3380CC4-5D6E-409C-BE32-E72D297353CC}">
                <c16:uniqueId val="{00000001-0F42-497E-949F-B95EA73B8667}"/>
              </c:ext>
            </c:extLst>
          </c:dPt>
          <c:dPt>
            <c:idx val="1"/>
            <c:bubble3D val="0"/>
            <c:spPr>
              <a:solidFill>
                <a:schemeClr val="accent4">
                  <a:tint val="77000"/>
                </a:schemeClr>
              </a:solidFill>
              <a:ln w="19050">
                <a:noFill/>
              </a:ln>
              <a:effectLst/>
            </c:spPr>
            <c:extLst>
              <c:ext xmlns:c16="http://schemas.microsoft.com/office/drawing/2014/chart" uri="{C3380CC4-5D6E-409C-BE32-E72D297353CC}">
                <c16:uniqueId val="{00000003-0F42-497E-949F-B95EA73B8667}"/>
              </c:ext>
            </c:extLst>
          </c:dPt>
          <c:dPt>
            <c:idx val="2"/>
            <c:bubble3D val="0"/>
            <c:spPr>
              <a:solidFill>
                <a:schemeClr val="accent4"/>
              </a:solidFill>
              <a:ln w="19050">
                <a:noFill/>
              </a:ln>
              <a:effectLst/>
            </c:spPr>
            <c:extLst>
              <c:ext xmlns:c16="http://schemas.microsoft.com/office/drawing/2014/chart" uri="{C3380CC4-5D6E-409C-BE32-E72D297353CC}">
                <c16:uniqueId val="{00000005-0F42-497E-949F-B95EA73B8667}"/>
              </c:ext>
            </c:extLst>
          </c:dPt>
          <c:dPt>
            <c:idx val="3"/>
            <c:bubble3D val="0"/>
            <c:spPr>
              <a:solidFill>
                <a:schemeClr val="accent4">
                  <a:shade val="76000"/>
                </a:schemeClr>
              </a:solidFill>
              <a:ln w="19050">
                <a:noFill/>
              </a:ln>
              <a:effectLst/>
            </c:spPr>
            <c:extLst>
              <c:ext xmlns:c16="http://schemas.microsoft.com/office/drawing/2014/chart" uri="{C3380CC4-5D6E-409C-BE32-E72D297353CC}">
                <c16:uniqueId val="{00000007-0F42-497E-949F-B95EA73B8667}"/>
              </c:ext>
            </c:extLst>
          </c:dPt>
          <c:dPt>
            <c:idx val="4"/>
            <c:bubble3D val="0"/>
            <c:spPr>
              <a:solidFill>
                <a:schemeClr val="accent4">
                  <a:shade val="53000"/>
                </a:schemeClr>
              </a:solidFill>
              <a:ln w="19050">
                <a:noFill/>
              </a:ln>
              <a:effectLst/>
            </c:spPr>
            <c:extLst>
              <c:ext xmlns:c16="http://schemas.microsoft.com/office/drawing/2014/chart" uri="{C3380CC4-5D6E-409C-BE32-E72D297353CC}">
                <c16:uniqueId val="{00000009-0F42-497E-949F-B95EA73B8667}"/>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Count_by_Job_Rating!$A$6:$A$10</c:f>
              <c:strCache>
                <c:ptCount val="5"/>
                <c:pt idx="0">
                  <c:v>1</c:v>
                </c:pt>
                <c:pt idx="1">
                  <c:v>2</c:v>
                </c:pt>
                <c:pt idx="2">
                  <c:v>3</c:v>
                </c:pt>
                <c:pt idx="3">
                  <c:v>4</c:v>
                </c:pt>
                <c:pt idx="4">
                  <c:v>5</c:v>
                </c:pt>
              </c:strCache>
            </c:strRef>
          </c:cat>
          <c:val>
            <c:numRef>
              <c:f>Count_by_Job_Rating!$B$6:$B$10</c:f>
              <c:numCache>
                <c:formatCode>General</c:formatCode>
                <c:ptCount val="5"/>
                <c:pt idx="0">
                  <c:v>334</c:v>
                </c:pt>
                <c:pt idx="1">
                  <c:v>325</c:v>
                </c:pt>
                <c:pt idx="2">
                  <c:v>614</c:v>
                </c:pt>
                <c:pt idx="3">
                  <c:v>324</c:v>
                </c:pt>
                <c:pt idx="4">
                  <c:v>47</c:v>
                </c:pt>
              </c:numCache>
            </c:numRef>
          </c:val>
          <c:extLst>
            <c:ext xmlns:c16="http://schemas.microsoft.com/office/drawing/2014/chart" uri="{C3380CC4-5D6E-409C-BE32-E72D297353CC}">
              <c16:uniqueId val="{0000000A-0F42-497E-949F-B95EA73B8667}"/>
            </c:ext>
          </c:extLst>
        </c:ser>
        <c:dLbls>
          <c:showLegendKey val="0"/>
          <c:showVal val="0"/>
          <c:showCatName val="0"/>
          <c:showSerName val="0"/>
          <c:showPercent val="0"/>
          <c:showBubbleSize val="0"/>
          <c:showLeaderLines val="1"/>
        </c:dLbls>
        <c:firstSliceAng val="0"/>
        <c:holeSize val="5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[HR_Dashboard.xlsx]Count_Hire_Date!PivotTable1</c:name>
    <c:fmtId val="2"/>
  </c:pivotSource>
  <c:chart>
    <c:autoTitleDeleted val="1"/>
    <c:pivotFmts>
      <c:pivotFmt>
        <c:idx val="0"/>
        <c:spPr>
          <a:solidFill>
            <a:schemeClr val="accent1"/>
          </a:solidFill>
          <a:ln w="28575" cap="rnd">
            <a:solidFill>
              <a:schemeClr val="accent2"/>
            </a:solidFill>
            <a:round/>
          </a:ln>
          <a:effectLst/>
        </c:spPr>
        <c:marker>
          <c:symbol val="circle"/>
          <c:size val="5"/>
          <c:spPr>
            <a:solidFill>
              <a:schemeClr val="accent4"/>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marker>
          <c:symbol val="circle"/>
          <c:size val="5"/>
          <c:spPr>
            <a:solidFill>
              <a:schemeClr val="accent4"/>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4"/>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Count_Hire_Date!$B$4</c:f>
              <c:strCache>
                <c:ptCount val="1"/>
                <c:pt idx="0">
                  <c:v>Total</c:v>
                </c:pt>
              </c:strCache>
            </c:strRef>
          </c:tx>
          <c:spPr>
            <a:ln w="28575" cap="rnd">
              <a:solidFill>
                <a:schemeClr val="accent2"/>
              </a:solidFill>
              <a:round/>
            </a:ln>
            <a:effectLst/>
          </c:spPr>
          <c:marker>
            <c:symbol val="circle"/>
            <c:size val="5"/>
            <c:spPr>
              <a:solidFill>
                <a:schemeClr val="accent4"/>
              </a:solidFill>
              <a:ln w="9525">
                <a:solidFill>
                  <a:schemeClr val="accent2">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Count_Hire_Date!$A$5:$A$28</c:f>
              <c:strCach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strCache>
            </c:strRef>
          </c:cat>
          <c:val>
            <c:numRef>
              <c:f>Count_Hire_Date!$B$5:$B$28</c:f>
              <c:numCache>
                <c:formatCode>General</c:formatCode>
                <c:ptCount val="24"/>
                <c:pt idx="0">
                  <c:v>35</c:v>
                </c:pt>
                <c:pt idx="1">
                  <c:v>35</c:v>
                </c:pt>
                <c:pt idx="2">
                  <c:v>23</c:v>
                </c:pt>
                <c:pt idx="3">
                  <c:v>34</c:v>
                </c:pt>
                <c:pt idx="4">
                  <c:v>32</c:v>
                </c:pt>
                <c:pt idx="5">
                  <c:v>38</c:v>
                </c:pt>
                <c:pt idx="6">
                  <c:v>53</c:v>
                </c:pt>
                <c:pt idx="7">
                  <c:v>43</c:v>
                </c:pt>
                <c:pt idx="8">
                  <c:v>28</c:v>
                </c:pt>
                <c:pt idx="9">
                  <c:v>38</c:v>
                </c:pt>
                <c:pt idx="10">
                  <c:v>45</c:v>
                </c:pt>
                <c:pt idx="11">
                  <c:v>36</c:v>
                </c:pt>
                <c:pt idx="12">
                  <c:v>36</c:v>
                </c:pt>
                <c:pt idx="13">
                  <c:v>31</c:v>
                </c:pt>
                <c:pt idx="14">
                  <c:v>40</c:v>
                </c:pt>
                <c:pt idx="15">
                  <c:v>30</c:v>
                </c:pt>
                <c:pt idx="16">
                  <c:v>41</c:v>
                </c:pt>
                <c:pt idx="17">
                  <c:v>43</c:v>
                </c:pt>
                <c:pt idx="18">
                  <c:v>26</c:v>
                </c:pt>
                <c:pt idx="19">
                  <c:v>36</c:v>
                </c:pt>
                <c:pt idx="20">
                  <c:v>37</c:v>
                </c:pt>
                <c:pt idx="21">
                  <c:v>39</c:v>
                </c:pt>
                <c:pt idx="22">
                  <c:v>33</c:v>
                </c:pt>
                <c:pt idx="23">
                  <c:v>53</c:v>
                </c:pt>
              </c:numCache>
            </c:numRef>
          </c:val>
          <c:smooth val="0"/>
          <c:extLst>
            <c:ext xmlns:c16="http://schemas.microsoft.com/office/drawing/2014/chart" uri="{C3380CC4-5D6E-409C-BE32-E72D297353CC}">
              <c16:uniqueId val="{00000000-7F69-4DC0-BDB6-AE9FD997DDBF}"/>
            </c:ext>
          </c:extLst>
        </c:ser>
        <c:dLbls>
          <c:showLegendKey val="0"/>
          <c:showVal val="0"/>
          <c:showCatName val="0"/>
          <c:showSerName val="0"/>
          <c:showPercent val="0"/>
          <c:showBubbleSize val="0"/>
        </c:dLbls>
        <c:marker val="1"/>
        <c:smooth val="0"/>
        <c:axId val="1896469312"/>
        <c:axId val="1896467648"/>
      </c:lineChart>
      <c:catAx>
        <c:axId val="189646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96467648"/>
        <c:crosses val="autoZero"/>
        <c:auto val="1"/>
        <c:lblAlgn val="ctr"/>
        <c:lblOffset val="100"/>
        <c:noMultiLvlLbl val="0"/>
      </c:catAx>
      <c:valAx>
        <c:axId val="1896467648"/>
        <c:scaling>
          <c:orientation val="minMax"/>
        </c:scaling>
        <c:delete val="0"/>
        <c:axPos val="l"/>
        <c:majorGridlines>
          <c:spPr>
            <a:ln w="9525" cap="flat" cmpd="sng" algn="ctr">
              <a:solidFill>
                <a:schemeClr val="tx1">
                  <a:lumMod val="75000"/>
                  <a:lumOff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9646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Lato Black" panose="020F0A02020204030203" pitchFamily="34" charset="0"/>
              </a:rPr>
              <a:t>Age</a:t>
            </a:r>
            <a:r>
              <a:rPr lang="en-US" sz="1400" b="0" i="0" u="none" strike="noStrike" baseline="0">
                <a:solidFill>
                  <a:sysClr val="windowText" lastClr="000000">
                    <a:lumMod val="65000"/>
                    <a:lumOff val="35000"/>
                  </a:sysClr>
                </a:solidFill>
                <a:latin typeface="Calibri" panose="020F0502020204030204"/>
              </a:rPr>
              <a:t> </a:t>
            </a:r>
            <a:r>
              <a:rPr lang="en-US" sz="1400" b="0" i="0" u="none" strike="noStrike" baseline="0">
                <a:solidFill>
                  <a:sysClr val="windowText" lastClr="000000">
                    <a:lumMod val="65000"/>
                    <a:lumOff val="35000"/>
                  </a:sysClr>
                </a:solidFill>
                <a:latin typeface="Lato Black" panose="020F0A02020204030203" pitchFamily="34" charset="0"/>
              </a:rPr>
              <a:t>Distribution</a:t>
            </a:r>
          </a:p>
        </cx:rich>
      </cx:tx>
    </cx:title>
    <cx:plotArea>
      <cx:plotAreaRegion>
        <cx:series layoutId="funnel" uniqueId="{14DCFFDF-A979-47DC-B8F7-8CB42E1A5711}">
          <cx:tx>
            <cx:txData>
              <cx:f>_xlchart.v2.1</cx:f>
              <cx:v>Count of Age</cx:v>
            </cx:txData>
          </cx:tx>
          <cx:spPr>
            <a:solidFill>
              <a:schemeClr val="accent2">
                <a:lumMod val="75000"/>
              </a:schemeClr>
            </a:solidFill>
            <a:ln w="3175">
              <a:solidFill>
                <a:schemeClr val="accent2">
                  <a:lumMod val="50000"/>
                </a:schemeClr>
              </a:solidFill>
            </a:ln>
          </cx:spPr>
          <cx:dataId val="0"/>
        </cx:series>
      </cx:plotAreaRegion>
      <cx:axis id="0">
        <cx:catScaling gapWidth="0.200000003"/>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rich>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Lato Black" panose="020F0A02020204030203" pitchFamily="34" charset="0"/>
              </a:rPr>
              <a:t>Age</a:t>
            </a:r>
            <a:r>
              <a:rPr lang="en-US" sz="1400" b="0" i="0" u="none" strike="noStrike" baseline="0">
                <a:solidFill>
                  <a:schemeClr val="bg1"/>
                </a:solidFill>
                <a:latin typeface="Calibri" panose="020F0502020204030204"/>
              </a:rPr>
              <a:t> </a:t>
            </a:r>
            <a:r>
              <a:rPr lang="en-US" sz="1400" b="0" i="0" u="none" strike="noStrike" baseline="0">
                <a:solidFill>
                  <a:schemeClr val="bg1"/>
                </a:solidFill>
                <a:latin typeface="Lato Black" panose="020F0A02020204030203" pitchFamily="34" charset="0"/>
              </a:rPr>
              <a:t>Distribution</a:t>
            </a:r>
          </a:p>
        </cx:rich>
      </cx:tx>
    </cx:title>
    <cx:plotArea>
      <cx:plotAreaRegion>
        <cx:series layoutId="funnel" uniqueId="{14DCFFDF-A979-47DC-B8F7-8CB42E1A5711}">
          <cx:tx>
            <cx:txData>
              <cx:f>_xlchart.v2.4</cx:f>
              <cx:v>Count of Age</cx:v>
            </cx:txData>
          </cx:tx>
          <cx:spPr>
            <a:solidFill>
              <a:schemeClr val="accent2">
                <a:lumMod val="75000"/>
              </a:schemeClr>
            </a:solidFill>
            <a:ln w="3175">
              <a:solidFill>
                <a:schemeClr val="accent2">
                  <a:lumMod val="50000"/>
                </a:schemeClr>
              </a:solidFill>
            </a:ln>
          </cx:spPr>
          <cx:dataLabels/>
          <cx:dataId val="0"/>
        </cx:series>
      </cx:plotAreaRegion>
      <cx:axis id="0">
        <cx:catScaling gapWidth="0.200000003"/>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4">
  <a:schemeClr val="accent4"/>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F$3"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firstButton="1" fmlaLink="Form_Controls!$F$3" lockText="1" noThreeD="1"/>
</file>

<file path=xl/ctrlProps/ctrlProp4.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image" Target="../media/image8.svg"/><Relationship Id="rId2" Type="http://schemas.openxmlformats.org/officeDocument/2006/relationships/image" Target="../media/image7.png"/><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chart" Target="../charts/chart11.xml"/><Relationship Id="rId18" Type="http://schemas.openxmlformats.org/officeDocument/2006/relationships/chart" Target="../charts/chart15.xml"/><Relationship Id="rId3" Type="http://schemas.openxmlformats.org/officeDocument/2006/relationships/chart" Target="../charts/chart9.xml"/><Relationship Id="rId7" Type="http://schemas.openxmlformats.org/officeDocument/2006/relationships/image" Target="../media/image14.svg"/><Relationship Id="rId12" Type="http://schemas.openxmlformats.org/officeDocument/2006/relationships/chart" Target="../charts/chart10.xml"/><Relationship Id="rId17" Type="http://schemas.openxmlformats.org/officeDocument/2006/relationships/chart" Target="../charts/chart14.xml"/><Relationship Id="rId2" Type="http://schemas.openxmlformats.org/officeDocument/2006/relationships/image" Target="../media/image10.jpg"/><Relationship Id="rId16" Type="http://schemas.openxmlformats.org/officeDocument/2006/relationships/chart" Target="../charts/chart13.xml"/><Relationship Id="rId20" Type="http://schemas.openxmlformats.org/officeDocument/2006/relationships/chart" Target="../charts/chart17.xml"/><Relationship Id="rId1" Type="http://schemas.openxmlformats.org/officeDocument/2006/relationships/image" Target="../media/image9.jpg"/><Relationship Id="rId6" Type="http://schemas.openxmlformats.org/officeDocument/2006/relationships/image" Target="../media/image13.png"/><Relationship Id="rId11" Type="http://schemas.openxmlformats.org/officeDocument/2006/relationships/image" Target="../media/image18.svg"/><Relationship Id="rId5" Type="http://schemas.openxmlformats.org/officeDocument/2006/relationships/image" Target="../media/image12.svg"/><Relationship Id="rId15" Type="http://schemas.openxmlformats.org/officeDocument/2006/relationships/chart" Target="../charts/chart12.xml"/><Relationship Id="rId10" Type="http://schemas.openxmlformats.org/officeDocument/2006/relationships/image" Target="../media/image17.png"/><Relationship Id="rId19" Type="http://schemas.openxmlformats.org/officeDocument/2006/relationships/chart" Target="../charts/chart16.xml"/><Relationship Id="rId4" Type="http://schemas.openxmlformats.org/officeDocument/2006/relationships/image" Target="../media/image11.png"/><Relationship Id="rId9" Type="http://schemas.openxmlformats.org/officeDocument/2006/relationships/image" Target="../media/image16.svg"/><Relationship Id="rId14" Type="http://schemas.microsoft.com/office/2014/relationships/chartEx" Target="../charts/chartEx2.xml"/></Relationships>
</file>

<file path=xl/drawings/_rels/drawing11.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38100</xdr:colOff>
      <xdr:row>17</xdr:row>
      <xdr:rowOff>45720</xdr:rowOff>
    </xdr:from>
    <xdr:to>
      <xdr:col>5</xdr:col>
      <xdr:colOff>30480</xdr:colOff>
      <xdr:row>21</xdr:row>
      <xdr:rowOff>167640</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68580</xdr:colOff>
      <xdr:row>21</xdr:row>
      <xdr:rowOff>144780</xdr:rowOff>
    </xdr:from>
    <xdr:to>
      <xdr:col>4</xdr:col>
      <xdr:colOff>586740</xdr:colOff>
      <xdr:row>26</xdr:row>
      <xdr:rowOff>68580</xdr:rowOff>
    </xdr:to>
    <xdr:graphicFrame macro="">
      <xdr:nvGraphicFramePr>
        <xdr:cNvPr id="9" name="Chart 8">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601980</xdr:colOff>
      <xdr:row>3</xdr:row>
      <xdr:rowOff>175260</xdr:rowOff>
    </xdr:from>
    <xdr:to>
      <xdr:col>12</xdr:col>
      <xdr:colOff>160020</xdr:colOff>
      <xdr:row>20</xdr:row>
      <xdr:rowOff>91440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95600" y="723900"/>
              <a:ext cx="5044440" cy="30251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586740</xdr:colOff>
      <xdr:row>21</xdr:row>
      <xdr:rowOff>114301</xdr:rowOff>
    </xdr:from>
    <xdr:to>
      <xdr:col>17</xdr:col>
      <xdr:colOff>45720</xdr:colOff>
      <xdr:row>23</xdr:row>
      <xdr:rowOff>167640</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2880360" y="3954781"/>
              <a:ext cx="7993380" cy="419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358140</xdr:colOff>
      <xdr:row>3</xdr:row>
      <xdr:rowOff>137160</xdr:rowOff>
    </xdr:from>
    <xdr:to>
      <xdr:col>13</xdr:col>
      <xdr:colOff>152400</xdr:colOff>
      <xdr:row>20</xdr:row>
      <xdr:rowOff>144780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190500</xdr:colOff>
      <xdr:row>4</xdr:row>
      <xdr:rowOff>144780</xdr:rowOff>
    </xdr:from>
    <xdr:to>
      <xdr:col>11</xdr:col>
      <xdr:colOff>228600</xdr:colOff>
      <xdr:row>14</xdr:row>
      <xdr:rowOff>15240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563880</xdr:colOff>
      <xdr:row>5</xdr:row>
      <xdr:rowOff>15240</xdr:rowOff>
    </xdr:from>
    <xdr:to>
      <xdr:col>10</xdr:col>
      <xdr:colOff>601980</xdr:colOff>
      <xdr:row>14</xdr:row>
      <xdr:rowOff>68580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45720</xdr:colOff>
          <xdr:row>2</xdr:row>
          <xdr:rowOff>121920</xdr:rowOff>
        </xdr:from>
        <xdr:to>
          <xdr:col>0</xdr:col>
          <xdr:colOff>800100</xdr:colOff>
          <xdr:row>4</xdr:row>
          <xdr:rowOff>53340</xdr:rowOff>
        </xdr:to>
        <xdr:sp macro="" textlink="">
          <xdr:nvSpPr>
            <xdr:cNvPr id="9219" name="Option Button 3" hidden="1">
              <a:extLst>
                <a:ext uri="{63B3BB69-23CF-44E3-9099-C40C66FF867C}">
                  <a14:compatExt spid="_x0000_s9219"/>
                </a:ext>
                <a:ext uri="{FF2B5EF4-FFF2-40B4-BE49-F238E27FC236}">
                  <a16:creationId xmlns:a16="http://schemas.microsoft.com/office/drawing/2014/main" id="{00000000-0008-0000-0700-000003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 Manager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944880</xdr:colOff>
          <xdr:row>2</xdr:row>
          <xdr:rowOff>99060</xdr:rowOff>
        </xdr:from>
        <xdr:to>
          <xdr:col>1</xdr:col>
          <xdr:colOff>15240</xdr:colOff>
          <xdr:row>4</xdr:row>
          <xdr:rowOff>83820</xdr:rowOff>
        </xdr:to>
        <xdr:sp macro="" textlink="">
          <xdr:nvSpPr>
            <xdr:cNvPr id="9220" name="Option Button 4" hidden="1">
              <a:extLst>
                <a:ext uri="{63B3BB69-23CF-44E3-9099-C40C66FF867C}">
                  <a14:compatExt spid="_x0000_s9220"/>
                </a:ext>
                <a:ext uri="{FF2B5EF4-FFF2-40B4-BE49-F238E27FC236}">
                  <a16:creationId xmlns:a16="http://schemas.microsoft.com/office/drawing/2014/main" id="{00000000-0008-0000-0700-000004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Non-Manager</a:t>
              </a:r>
            </a:p>
          </xdr:txBody>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4</xdr:col>
      <xdr:colOff>0</xdr:colOff>
      <xdr:row>4</xdr:row>
      <xdr:rowOff>60960</xdr:rowOff>
    </xdr:from>
    <xdr:to>
      <xdr:col>13</xdr:col>
      <xdr:colOff>556260</xdr:colOff>
      <xdr:row>19</xdr:row>
      <xdr:rowOff>60960</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358140</xdr:colOff>
      <xdr:row>3</xdr:row>
      <xdr:rowOff>167640</xdr:rowOff>
    </xdr:from>
    <xdr:to>
      <xdr:col>11</xdr:col>
      <xdr:colOff>403860</xdr:colOff>
      <xdr:row>22</xdr:row>
      <xdr:rowOff>45720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243840</xdr:colOff>
      <xdr:row>11</xdr:row>
      <xdr:rowOff>129540</xdr:rowOff>
    </xdr:from>
    <xdr:to>
      <xdr:col>9</xdr:col>
      <xdr:colOff>22860</xdr:colOff>
      <xdr:row>17</xdr:row>
      <xdr:rowOff>30480</xdr:rowOff>
    </xdr:to>
    <xdr:pic>
      <xdr:nvPicPr>
        <xdr:cNvPr id="4" name="Graphic 3" descr="Star with solid fill">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158740" y="2141220"/>
          <a:ext cx="998220" cy="99822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251460</xdr:colOff>
      <xdr:row>7</xdr:row>
      <xdr:rowOff>30480</xdr:rowOff>
    </xdr:from>
    <xdr:to>
      <xdr:col>20</xdr:col>
      <xdr:colOff>396240</xdr:colOff>
      <xdr:row>22</xdr:row>
      <xdr:rowOff>30480</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236220</xdr:colOff>
      <xdr:row>1</xdr:row>
      <xdr:rowOff>160020</xdr:rowOff>
    </xdr:from>
    <xdr:to>
      <xdr:col>20</xdr:col>
      <xdr:colOff>403860</xdr:colOff>
      <xdr:row>6</xdr:row>
      <xdr:rowOff>68580</xdr:rowOff>
    </xdr:to>
    <mc:AlternateContent xmlns:mc="http://schemas.openxmlformats.org/markup-compatibility/2006" xmlns:tsle="http://schemas.microsoft.com/office/drawing/2012/timeslicer">
      <mc:Choice Requires="tsle">
        <xdr:graphicFrame macro="">
          <xdr:nvGraphicFramePr>
            <xdr:cNvPr id="3" name="Hire_Date">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microsoft.com/office/drawing/2012/timeslicer">
              <tsle:timeslicer name="Hire_Date"/>
            </a:graphicData>
          </a:graphic>
        </xdr:graphicFrame>
      </mc:Choice>
      <mc:Fallback xmlns="">
        <xdr:sp macro="" textlink="">
          <xdr:nvSpPr>
            <xdr:cNvPr id="0" name=""/>
            <xdr:cNvSpPr>
              <a:spLocks noTextEdit="1"/>
            </xdr:cNvSpPr>
          </xdr:nvSpPr>
          <xdr:spPr>
            <a:xfrm>
              <a:off x="2225040" y="342900"/>
              <a:ext cx="11140440" cy="8229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7620</xdr:colOff>
      <xdr:row>0</xdr:row>
      <xdr:rowOff>15240</xdr:rowOff>
    </xdr:from>
    <xdr:to>
      <xdr:col>22</xdr:col>
      <xdr:colOff>586740</xdr:colOff>
      <xdr:row>4</xdr:row>
      <xdr:rowOff>15240</xdr:rowOff>
    </xdr:to>
    <xdr:sp macro="" textlink="">
      <xdr:nvSpPr>
        <xdr:cNvPr id="2" name="Rectangle 1">
          <a:extLst>
            <a:ext uri="{FF2B5EF4-FFF2-40B4-BE49-F238E27FC236}">
              <a16:creationId xmlns:a16="http://schemas.microsoft.com/office/drawing/2014/main" id="{00000000-0008-0000-0C00-000002000000}"/>
            </a:ext>
          </a:extLst>
        </xdr:cNvPr>
        <xdr:cNvSpPr/>
      </xdr:nvSpPr>
      <xdr:spPr>
        <a:xfrm>
          <a:off x="7620" y="15240"/>
          <a:ext cx="13990320" cy="731520"/>
        </a:xfrm>
        <a:prstGeom prst="rect">
          <a:avLst/>
        </a:prstGeom>
        <a:blipFill dpi="0" rotWithShape="1">
          <a:blip xmlns:r="http://schemas.openxmlformats.org/officeDocument/2006/relationships" r:embed="rId1"/>
          <a:srcRect/>
          <a:stretch>
            <a:fillRect t="-1382942" b="-1382942"/>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15240</xdr:colOff>
      <xdr:row>0</xdr:row>
      <xdr:rowOff>15240</xdr:rowOff>
    </xdr:from>
    <xdr:to>
      <xdr:col>22</xdr:col>
      <xdr:colOff>601980</xdr:colOff>
      <xdr:row>4</xdr:row>
      <xdr:rowOff>15240</xdr:rowOff>
    </xdr:to>
    <xdr:sp macro="" textlink="">
      <xdr:nvSpPr>
        <xdr:cNvPr id="3" name="Rectangle 2">
          <a:extLst>
            <a:ext uri="{FF2B5EF4-FFF2-40B4-BE49-F238E27FC236}">
              <a16:creationId xmlns:a16="http://schemas.microsoft.com/office/drawing/2014/main" id="{00000000-0008-0000-0C00-000003000000}"/>
            </a:ext>
          </a:extLst>
        </xdr:cNvPr>
        <xdr:cNvSpPr/>
      </xdr:nvSpPr>
      <xdr:spPr>
        <a:xfrm>
          <a:off x="15240" y="15240"/>
          <a:ext cx="13997940" cy="731520"/>
        </a:xfrm>
        <a:prstGeom prst="rect">
          <a:avLst/>
        </a:prstGeom>
        <a:solidFill>
          <a:schemeClr val="tx1">
            <a:lumMod val="85000"/>
            <a:lumOff val="15000"/>
            <a:alpha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4</xdr:row>
      <xdr:rowOff>15240</xdr:rowOff>
    </xdr:from>
    <xdr:to>
      <xdr:col>22</xdr:col>
      <xdr:colOff>601980</xdr:colOff>
      <xdr:row>5</xdr:row>
      <xdr:rowOff>0</xdr:rowOff>
    </xdr:to>
    <xdr:sp macro="" textlink="">
      <xdr:nvSpPr>
        <xdr:cNvPr id="4" name="Rectangle 3">
          <a:extLst>
            <a:ext uri="{FF2B5EF4-FFF2-40B4-BE49-F238E27FC236}">
              <a16:creationId xmlns:a16="http://schemas.microsoft.com/office/drawing/2014/main" id="{00000000-0008-0000-0C00-000004000000}"/>
            </a:ext>
          </a:extLst>
        </xdr:cNvPr>
        <xdr:cNvSpPr/>
      </xdr:nvSpPr>
      <xdr:spPr>
        <a:xfrm>
          <a:off x="0" y="746760"/>
          <a:ext cx="14013180" cy="167640"/>
        </a:xfrm>
        <a:prstGeom prst="rect">
          <a:avLst/>
        </a:prstGeom>
        <a:solidFill>
          <a:schemeClr val="accent2"/>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502920</xdr:colOff>
      <xdr:row>1</xdr:row>
      <xdr:rowOff>38100</xdr:rowOff>
    </xdr:from>
    <xdr:to>
      <xdr:col>15</xdr:col>
      <xdr:colOff>129540</xdr:colOff>
      <xdr:row>3</xdr:row>
      <xdr:rowOff>15240</xdr:rowOff>
    </xdr:to>
    <xdr:sp macro="" textlink="">
      <xdr:nvSpPr>
        <xdr:cNvPr id="7" name="TextBox 6">
          <a:extLst>
            <a:ext uri="{FF2B5EF4-FFF2-40B4-BE49-F238E27FC236}">
              <a16:creationId xmlns:a16="http://schemas.microsoft.com/office/drawing/2014/main" id="{00000000-0008-0000-0C00-000007000000}"/>
            </a:ext>
          </a:extLst>
        </xdr:cNvPr>
        <xdr:cNvSpPr txBox="1"/>
      </xdr:nvSpPr>
      <xdr:spPr>
        <a:xfrm>
          <a:off x="4770120" y="220980"/>
          <a:ext cx="45034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normalizeH="0" baseline="0">
              <a:solidFill>
                <a:schemeClr val="accent4">
                  <a:lumMod val="40000"/>
                  <a:lumOff val="60000"/>
                </a:schemeClr>
              </a:solidFill>
              <a:latin typeface="Lato Black" panose="020F0A02020204030203" pitchFamily="34" charset="0"/>
              <a:ea typeface="Segoe UI Black" panose="020B0A02040204020203" pitchFamily="34" charset="0"/>
            </a:rPr>
            <a:t>HUMAN RESOURCES DASHBOARD</a:t>
          </a:r>
          <a:endParaRPr lang="en-US" sz="1600" normalizeH="0">
            <a:solidFill>
              <a:schemeClr val="accent4">
                <a:lumMod val="40000"/>
                <a:lumOff val="60000"/>
              </a:schemeClr>
            </a:solidFill>
            <a:latin typeface="Lato Black" panose="020F0A02020204030203" pitchFamily="34" charset="0"/>
            <a:ea typeface="Segoe UI Black" panose="020B0A02040204020203" pitchFamily="34" charset="0"/>
          </a:endParaRPr>
        </a:p>
      </xdr:txBody>
    </xdr:sp>
    <xdr:clientData/>
  </xdr:twoCellAnchor>
  <xdr:twoCellAnchor>
    <xdr:from>
      <xdr:col>16</xdr:col>
      <xdr:colOff>495300</xdr:colOff>
      <xdr:row>0</xdr:row>
      <xdr:rowOff>0</xdr:rowOff>
    </xdr:from>
    <xdr:to>
      <xdr:col>22</xdr:col>
      <xdr:colOff>586740</xdr:colOff>
      <xdr:row>4</xdr:row>
      <xdr:rowOff>22860</xdr:rowOff>
    </xdr:to>
    <xdr:sp macro="" textlink="">
      <xdr:nvSpPr>
        <xdr:cNvPr id="10" name="Flowchart: Data 9">
          <a:extLst>
            <a:ext uri="{FF2B5EF4-FFF2-40B4-BE49-F238E27FC236}">
              <a16:creationId xmlns:a16="http://schemas.microsoft.com/office/drawing/2014/main" id="{00000000-0008-0000-0C00-00000A000000}"/>
            </a:ext>
          </a:extLst>
        </xdr:cNvPr>
        <xdr:cNvSpPr/>
      </xdr:nvSpPr>
      <xdr:spPr>
        <a:xfrm>
          <a:off x="10248900" y="0"/>
          <a:ext cx="3749040" cy="754380"/>
        </a:xfrm>
        <a:prstGeom prst="flowChartInputOutput">
          <a:avLst/>
        </a:prstGeom>
        <a:blipFill>
          <a:blip xmlns:r="http://schemas.openxmlformats.org/officeDocument/2006/relationships" r:embed="rId2"/>
          <a:srcRect/>
          <a:stretch>
            <a:fillRect t="-128250" b="-128250"/>
          </a:stretch>
        </a:blip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5</xdr:row>
      <xdr:rowOff>0</xdr:rowOff>
    </xdr:from>
    <xdr:to>
      <xdr:col>22</xdr:col>
      <xdr:colOff>594360</xdr:colOff>
      <xdr:row>12</xdr:row>
      <xdr:rowOff>0</xdr:rowOff>
    </xdr:to>
    <xdr:sp macro="" textlink="">
      <xdr:nvSpPr>
        <xdr:cNvPr id="11" name="Rectangle 10">
          <a:extLst>
            <a:ext uri="{FF2B5EF4-FFF2-40B4-BE49-F238E27FC236}">
              <a16:creationId xmlns:a16="http://schemas.microsoft.com/office/drawing/2014/main" id="{00000000-0008-0000-0C00-00000B000000}"/>
            </a:ext>
          </a:extLst>
        </xdr:cNvPr>
        <xdr:cNvSpPr/>
      </xdr:nvSpPr>
      <xdr:spPr>
        <a:xfrm>
          <a:off x="0" y="914400"/>
          <a:ext cx="14005560" cy="1280160"/>
        </a:xfrm>
        <a:prstGeom prst="rect">
          <a:avLst/>
        </a:prstGeom>
        <a:solidFill>
          <a:schemeClr val="tx1">
            <a:lumMod val="85000"/>
            <a:lumOff val="15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15240</xdr:colOff>
      <xdr:row>10</xdr:row>
      <xdr:rowOff>68580</xdr:rowOff>
    </xdr:from>
    <xdr:to>
      <xdr:col>22</xdr:col>
      <xdr:colOff>548640</xdr:colOff>
      <xdr:row>11</xdr:row>
      <xdr:rowOff>175260</xdr:rowOff>
    </xdr:to>
    <xdr:sp macro="" textlink="">
      <xdr:nvSpPr>
        <xdr:cNvPr id="12" name="Rectangle 11">
          <a:extLst>
            <a:ext uri="{FF2B5EF4-FFF2-40B4-BE49-F238E27FC236}">
              <a16:creationId xmlns:a16="http://schemas.microsoft.com/office/drawing/2014/main" id="{00000000-0008-0000-0C00-00000C000000}"/>
            </a:ext>
          </a:extLst>
        </xdr:cNvPr>
        <xdr:cNvSpPr/>
      </xdr:nvSpPr>
      <xdr:spPr>
        <a:xfrm>
          <a:off x="15240" y="1897380"/>
          <a:ext cx="13944600" cy="289560"/>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535305</xdr:colOff>
      <xdr:row>10</xdr:row>
      <xdr:rowOff>68580</xdr:rowOff>
    </xdr:from>
    <xdr:to>
      <xdr:col>2</xdr:col>
      <xdr:colOff>558165</xdr:colOff>
      <xdr:row>12</xdr:row>
      <xdr:rowOff>45720</xdr:rowOff>
    </xdr:to>
    <xdr:sp macro="" textlink="">
      <xdr:nvSpPr>
        <xdr:cNvPr id="13" name="TextBox 12">
          <a:extLst>
            <a:ext uri="{FF2B5EF4-FFF2-40B4-BE49-F238E27FC236}">
              <a16:creationId xmlns:a16="http://schemas.microsoft.com/office/drawing/2014/main" id="{00000000-0008-0000-0C00-00000D000000}"/>
            </a:ext>
          </a:extLst>
        </xdr:cNvPr>
        <xdr:cNvSpPr txBox="1"/>
      </xdr:nvSpPr>
      <xdr:spPr>
        <a:xfrm>
          <a:off x="535305" y="1897380"/>
          <a:ext cx="124206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normalizeH="0">
              <a:solidFill>
                <a:schemeClr val="bg1"/>
              </a:solidFill>
              <a:latin typeface="Lato" panose="020F0502020204030203" pitchFamily="34" charset="0"/>
              <a:ea typeface="Segoe UI Black" panose="020B0A02040204020203" pitchFamily="34" charset="0"/>
            </a:rPr>
            <a:t>TOTAL</a:t>
          </a:r>
          <a:r>
            <a:rPr lang="en-US" sz="1200" normalizeH="0" baseline="0">
              <a:solidFill>
                <a:schemeClr val="bg1"/>
              </a:solidFill>
              <a:latin typeface="Lato" panose="020F0502020204030203" pitchFamily="34" charset="0"/>
              <a:ea typeface="Segoe UI Black" panose="020B0A02040204020203" pitchFamily="34" charset="0"/>
            </a:rPr>
            <a:t> STAFF</a:t>
          </a:r>
          <a:endParaRPr lang="en-US" sz="1200" normalizeH="0">
            <a:solidFill>
              <a:schemeClr val="bg1"/>
            </a:solidFill>
            <a:latin typeface="Lato" panose="020F0502020204030203" pitchFamily="34" charset="0"/>
            <a:ea typeface="Segoe UI Black" panose="020B0A02040204020203" pitchFamily="34" charset="0"/>
          </a:endParaRPr>
        </a:p>
      </xdr:txBody>
    </xdr:sp>
    <xdr:clientData/>
  </xdr:twoCellAnchor>
  <xdr:twoCellAnchor>
    <xdr:from>
      <xdr:col>5</xdr:col>
      <xdr:colOff>62865</xdr:colOff>
      <xdr:row>10</xdr:row>
      <xdr:rowOff>68580</xdr:rowOff>
    </xdr:from>
    <xdr:to>
      <xdr:col>7</xdr:col>
      <xdr:colOff>360045</xdr:colOff>
      <xdr:row>12</xdr:row>
      <xdr:rowOff>45720</xdr:rowOff>
    </xdr:to>
    <xdr:sp macro="" textlink="">
      <xdr:nvSpPr>
        <xdr:cNvPr id="14" name="TextBox 13">
          <a:extLst>
            <a:ext uri="{FF2B5EF4-FFF2-40B4-BE49-F238E27FC236}">
              <a16:creationId xmlns:a16="http://schemas.microsoft.com/office/drawing/2014/main" id="{00000000-0008-0000-0C00-00000E000000}"/>
            </a:ext>
          </a:extLst>
        </xdr:cNvPr>
        <xdr:cNvSpPr txBox="1"/>
      </xdr:nvSpPr>
      <xdr:spPr>
        <a:xfrm>
          <a:off x="3110865" y="1897380"/>
          <a:ext cx="15163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normalizeH="0">
              <a:solidFill>
                <a:schemeClr val="bg1"/>
              </a:solidFill>
              <a:latin typeface="Lato" panose="020F0502020204030203" pitchFamily="34" charset="0"/>
              <a:ea typeface="Segoe UI Black" panose="020B0A02040204020203" pitchFamily="34" charset="0"/>
            </a:rPr>
            <a:t>TOTAL</a:t>
          </a:r>
          <a:r>
            <a:rPr lang="en-US" sz="1200" normalizeH="0" baseline="0">
              <a:solidFill>
                <a:schemeClr val="bg1"/>
              </a:solidFill>
              <a:latin typeface="Lato" panose="020F0502020204030203" pitchFamily="34" charset="0"/>
              <a:ea typeface="Segoe UI Black" panose="020B0A02040204020203" pitchFamily="34" charset="0"/>
            </a:rPr>
            <a:t> SALARIES</a:t>
          </a:r>
          <a:endParaRPr lang="en-US" sz="1200" normalizeH="0">
            <a:solidFill>
              <a:schemeClr val="bg1"/>
            </a:solidFill>
            <a:latin typeface="Lato" panose="020F0502020204030203" pitchFamily="34" charset="0"/>
            <a:ea typeface="Segoe UI Black" panose="020B0A02040204020203" pitchFamily="34" charset="0"/>
          </a:endParaRPr>
        </a:p>
      </xdr:txBody>
    </xdr:sp>
    <xdr:clientData/>
  </xdr:twoCellAnchor>
  <xdr:twoCellAnchor>
    <xdr:from>
      <xdr:col>14</xdr:col>
      <xdr:colOff>131445</xdr:colOff>
      <xdr:row>10</xdr:row>
      <xdr:rowOff>68580</xdr:rowOff>
    </xdr:from>
    <xdr:to>
      <xdr:col>17</xdr:col>
      <xdr:colOff>93345</xdr:colOff>
      <xdr:row>12</xdr:row>
      <xdr:rowOff>45720</xdr:rowOff>
    </xdr:to>
    <xdr:sp macro="" textlink="">
      <xdr:nvSpPr>
        <xdr:cNvPr id="15" name="TextBox 14">
          <a:extLst>
            <a:ext uri="{FF2B5EF4-FFF2-40B4-BE49-F238E27FC236}">
              <a16:creationId xmlns:a16="http://schemas.microsoft.com/office/drawing/2014/main" id="{00000000-0008-0000-0C00-00000F000000}"/>
            </a:ext>
          </a:extLst>
        </xdr:cNvPr>
        <xdr:cNvSpPr txBox="1"/>
      </xdr:nvSpPr>
      <xdr:spPr>
        <a:xfrm>
          <a:off x="8665845" y="1897380"/>
          <a:ext cx="17907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normalizeH="0">
              <a:solidFill>
                <a:schemeClr val="bg1"/>
              </a:solidFill>
              <a:latin typeface="Lato" panose="020F0502020204030203" pitchFamily="34" charset="0"/>
              <a:ea typeface="Segoe UI Black" panose="020B0A02040204020203" pitchFamily="34" charset="0"/>
            </a:rPr>
            <a:t>&gt;</a:t>
          </a:r>
          <a:r>
            <a:rPr lang="en-US" sz="1200" normalizeH="0" baseline="0">
              <a:solidFill>
                <a:schemeClr val="bg1"/>
              </a:solidFill>
              <a:latin typeface="Lato" panose="020F0502020204030203" pitchFamily="34" charset="0"/>
              <a:ea typeface="Segoe UI Black" panose="020B0A02040204020203" pitchFamily="34" charset="0"/>
            </a:rPr>
            <a:t> 15 YEARS TENURE</a:t>
          </a:r>
          <a:endParaRPr lang="en-US" sz="1200" normalizeH="0">
            <a:solidFill>
              <a:schemeClr val="bg1"/>
            </a:solidFill>
            <a:latin typeface="Lato" panose="020F0502020204030203" pitchFamily="34" charset="0"/>
            <a:ea typeface="Segoe UI Black" panose="020B0A02040204020203" pitchFamily="34" charset="0"/>
          </a:endParaRPr>
        </a:p>
      </xdr:txBody>
    </xdr:sp>
    <xdr:clientData/>
  </xdr:twoCellAnchor>
  <xdr:twoCellAnchor>
    <xdr:from>
      <xdr:col>9</xdr:col>
      <xdr:colOff>400050</xdr:colOff>
      <xdr:row>10</xdr:row>
      <xdr:rowOff>68580</xdr:rowOff>
    </xdr:from>
    <xdr:to>
      <xdr:col>12</xdr:col>
      <xdr:colOff>361950</xdr:colOff>
      <xdr:row>12</xdr:row>
      <xdr:rowOff>45720</xdr:rowOff>
    </xdr:to>
    <xdr:sp macro="" textlink="">
      <xdr:nvSpPr>
        <xdr:cNvPr id="16" name="TextBox 15">
          <a:extLst>
            <a:ext uri="{FF2B5EF4-FFF2-40B4-BE49-F238E27FC236}">
              <a16:creationId xmlns:a16="http://schemas.microsoft.com/office/drawing/2014/main" id="{00000000-0008-0000-0C00-000010000000}"/>
            </a:ext>
          </a:extLst>
        </xdr:cNvPr>
        <xdr:cNvSpPr txBox="1"/>
      </xdr:nvSpPr>
      <xdr:spPr>
        <a:xfrm>
          <a:off x="5886450" y="1897380"/>
          <a:ext cx="17907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normalizeH="0">
              <a:solidFill>
                <a:schemeClr val="bg1"/>
              </a:solidFill>
              <a:latin typeface="Lato" panose="020F0502020204030203" pitchFamily="34" charset="0"/>
              <a:ea typeface="Segoe UI Black" panose="020B0A02040204020203" pitchFamily="34" charset="0"/>
            </a:rPr>
            <a:t>AVERAGE SALARY</a:t>
          </a:r>
        </a:p>
        <a:p>
          <a:endParaRPr lang="en-US" sz="1200" normalizeH="0">
            <a:solidFill>
              <a:schemeClr val="bg1"/>
            </a:solidFill>
            <a:latin typeface="Lato" panose="020F0502020204030203" pitchFamily="34" charset="0"/>
            <a:ea typeface="Segoe UI Black" panose="020B0A02040204020203" pitchFamily="34" charset="0"/>
          </a:endParaRPr>
        </a:p>
      </xdr:txBody>
    </xdr:sp>
    <xdr:clientData/>
  </xdr:twoCellAnchor>
  <xdr:twoCellAnchor>
    <xdr:from>
      <xdr:col>18</xdr:col>
      <xdr:colOff>512445</xdr:colOff>
      <xdr:row>10</xdr:row>
      <xdr:rowOff>78105</xdr:rowOff>
    </xdr:from>
    <xdr:to>
      <xdr:col>22</xdr:col>
      <xdr:colOff>38101</xdr:colOff>
      <xdr:row>12</xdr:row>
      <xdr:rowOff>55245</xdr:rowOff>
    </xdr:to>
    <xdr:sp macro="" textlink="">
      <xdr:nvSpPr>
        <xdr:cNvPr id="17" name="TextBox 16">
          <a:extLst>
            <a:ext uri="{FF2B5EF4-FFF2-40B4-BE49-F238E27FC236}">
              <a16:creationId xmlns:a16="http://schemas.microsoft.com/office/drawing/2014/main" id="{00000000-0008-0000-0C00-000011000000}"/>
            </a:ext>
          </a:extLst>
        </xdr:cNvPr>
        <xdr:cNvSpPr txBox="1"/>
      </xdr:nvSpPr>
      <xdr:spPr>
        <a:xfrm>
          <a:off x="11485245" y="1906905"/>
          <a:ext cx="1964056"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normalizeH="0" baseline="0">
              <a:solidFill>
                <a:schemeClr val="bg1"/>
              </a:solidFill>
              <a:latin typeface="Lato" panose="020F0502020204030203" pitchFamily="34" charset="0"/>
              <a:ea typeface="Segoe UI Black" panose="020B0A02040204020203" pitchFamily="34" charset="0"/>
            </a:rPr>
            <a:t> GENDER BREAKDOWN</a:t>
          </a:r>
          <a:endParaRPr lang="en-US" sz="1200" normalizeH="0">
            <a:solidFill>
              <a:schemeClr val="bg1"/>
            </a:solidFill>
            <a:latin typeface="Lato" panose="020F0502020204030203" pitchFamily="34" charset="0"/>
            <a:ea typeface="Segoe UI Black" panose="020B0A02040204020203" pitchFamily="34" charset="0"/>
          </a:endParaRPr>
        </a:p>
      </xdr:txBody>
    </xdr:sp>
    <xdr:clientData/>
  </xdr:twoCellAnchor>
  <xdr:twoCellAnchor>
    <xdr:from>
      <xdr:col>3</xdr:col>
      <xdr:colOff>556260</xdr:colOff>
      <xdr:row>5</xdr:row>
      <xdr:rowOff>137160</xdr:rowOff>
    </xdr:from>
    <xdr:to>
      <xdr:col>3</xdr:col>
      <xdr:colOff>556260</xdr:colOff>
      <xdr:row>9</xdr:row>
      <xdr:rowOff>129540</xdr:rowOff>
    </xdr:to>
    <xdr:cxnSp macro="">
      <xdr:nvCxnSpPr>
        <xdr:cNvPr id="18" name="Straight Connector 17">
          <a:extLst>
            <a:ext uri="{FF2B5EF4-FFF2-40B4-BE49-F238E27FC236}">
              <a16:creationId xmlns:a16="http://schemas.microsoft.com/office/drawing/2014/main" id="{00000000-0008-0000-0C00-000012000000}"/>
            </a:ext>
          </a:extLst>
        </xdr:cNvPr>
        <xdr:cNvCxnSpPr/>
      </xdr:nvCxnSpPr>
      <xdr:spPr>
        <a:xfrm>
          <a:off x="2385060" y="1051560"/>
          <a:ext cx="0" cy="723900"/>
        </a:xfrm>
        <a:prstGeom prst="line">
          <a:avLst/>
        </a:prstGeom>
        <a:ln>
          <a:solidFill>
            <a:schemeClr val="accent4">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358140</xdr:colOff>
      <xdr:row>5</xdr:row>
      <xdr:rowOff>160020</xdr:rowOff>
    </xdr:from>
    <xdr:to>
      <xdr:col>8</xdr:col>
      <xdr:colOff>358140</xdr:colOff>
      <xdr:row>9</xdr:row>
      <xdr:rowOff>152400</xdr:rowOff>
    </xdr:to>
    <xdr:cxnSp macro="">
      <xdr:nvCxnSpPr>
        <xdr:cNvPr id="19" name="Straight Connector 18">
          <a:extLst>
            <a:ext uri="{FF2B5EF4-FFF2-40B4-BE49-F238E27FC236}">
              <a16:creationId xmlns:a16="http://schemas.microsoft.com/office/drawing/2014/main" id="{00000000-0008-0000-0C00-000013000000}"/>
            </a:ext>
          </a:extLst>
        </xdr:cNvPr>
        <xdr:cNvCxnSpPr/>
      </xdr:nvCxnSpPr>
      <xdr:spPr>
        <a:xfrm>
          <a:off x="5234940" y="1074420"/>
          <a:ext cx="0" cy="723900"/>
        </a:xfrm>
        <a:prstGeom prst="line">
          <a:avLst/>
        </a:prstGeom>
        <a:ln>
          <a:solidFill>
            <a:schemeClr val="accent4">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548640</xdr:colOff>
      <xdr:row>5</xdr:row>
      <xdr:rowOff>144780</xdr:rowOff>
    </xdr:from>
    <xdr:to>
      <xdr:col>12</xdr:col>
      <xdr:colOff>548640</xdr:colOff>
      <xdr:row>9</xdr:row>
      <xdr:rowOff>137160</xdr:rowOff>
    </xdr:to>
    <xdr:cxnSp macro="">
      <xdr:nvCxnSpPr>
        <xdr:cNvPr id="20" name="Straight Connector 19">
          <a:extLst>
            <a:ext uri="{FF2B5EF4-FFF2-40B4-BE49-F238E27FC236}">
              <a16:creationId xmlns:a16="http://schemas.microsoft.com/office/drawing/2014/main" id="{00000000-0008-0000-0C00-000014000000}"/>
            </a:ext>
          </a:extLst>
        </xdr:cNvPr>
        <xdr:cNvCxnSpPr/>
      </xdr:nvCxnSpPr>
      <xdr:spPr>
        <a:xfrm>
          <a:off x="7863840" y="1059180"/>
          <a:ext cx="0" cy="723900"/>
        </a:xfrm>
        <a:prstGeom prst="line">
          <a:avLst/>
        </a:prstGeom>
        <a:ln>
          <a:solidFill>
            <a:schemeClr val="accent4">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563880</xdr:colOff>
      <xdr:row>5</xdr:row>
      <xdr:rowOff>167640</xdr:rowOff>
    </xdr:from>
    <xdr:to>
      <xdr:col>17</xdr:col>
      <xdr:colOff>563880</xdr:colOff>
      <xdr:row>9</xdr:row>
      <xdr:rowOff>160020</xdr:rowOff>
    </xdr:to>
    <xdr:cxnSp macro="">
      <xdr:nvCxnSpPr>
        <xdr:cNvPr id="21" name="Straight Connector 20">
          <a:extLst>
            <a:ext uri="{FF2B5EF4-FFF2-40B4-BE49-F238E27FC236}">
              <a16:creationId xmlns:a16="http://schemas.microsoft.com/office/drawing/2014/main" id="{00000000-0008-0000-0C00-000015000000}"/>
            </a:ext>
          </a:extLst>
        </xdr:cNvPr>
        <xdr:cNvCxnSpPr/>
      </xdr:nvCxnSpPr>
      <xdr:spPr>
        <a:xfrm>
          <a:off x="10927080" y="1082040"/>
          <a:ext cx="0" cy="723900"/>
        </a:xfrm>
        <a:prstGeom prst="line">
          <a:avLst/>
        </a:prstGeom>
        <a:ln>
          <a:solidFill>
            <a:schemeClr val="accent4">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14</xdr:row>
      <xdr:rowOff>91440</xdr:rowOff>
    </xdr:from>
    <xdr:to>
      <xdr:col>22</xdr:col>
      <xdr:colOff>594360</xdr:colOff>
      <xdr:row>33</xdr:row>
      <xdr:rowOff>91440</xdr:rowOff>
    </xdr:to>
    <xdr:sp macro="" textlink="">
      <xdr:nvSpPr>
        <xdr:cNvPr id="22" name="Rectangle 21">
          <a:extLst>
            <a:ext uri="{FF2B5EF4-FFF2-40B4-BE49-F238E27FC236}">
              <a16:creationId xmlns:a16="http://schemas.microsoft.com/office/drawing/2014/main" id="{00000000-0008-0000-0C00-000016000000}"/>
            </a:ext>
          </a:extLst>
        </xdr:cNvPr>
        <xdr:cNvSpPr/>
      </xdr:nvSpPr>
      <xdr:spPr>
        <a:xfrm>
          <a:off x="0" y="2651760"/>
          <a:ext cx="14005560" cy="3474720"/>
        </a:xfrm>
        <a:prstGeom prst="rect">
          <a:avLst/>
        </a:prstGeom>
        <a:solidFill>
          <a:schemeClr val="tx1">
            <a:lumMod val="85000"/>
            <a:lumOff val="15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33</xdr:row>
      <xdr:rowOff>129540</xdr:rowOff>
    </xdr:from>
    <xdr:to>
      <xdr:col>22</xdr:col>
      <xdr:colOff>586740</xdr:colOff>
      <xdr:row>35</xdr:row>
      <xdr:rowOff>76200</xdr:rowOff>
    </xdr:to>
    <xdr:sp macro="" textlink="">
      <xdr:nvSpPr>
        <xdr:cNvPr id="23" name="Rectangle 22">
          <a:extLst>
            <a:ext uri="{FF2B5EF4-FFF2-40B4-BE49-F238E27FC236}">
              <a16:creationId xmlns:a16="http://schemas.microsoft.com/office/drawing/2014/main" id="{00000000-0008-0000-0C00-000017000000}"/>
            </a:ext>
          </a:extLst>
        </xdr:cNvPr>
        <xdr:cNvSpPr/>
      </xdr:nvSpPr>
      <xdr:spPr>
        <a:xfrm>
          <a:off x="0" y="6164580"/>
          <a:ext cx="13997940" cy="312420"/>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xdr:colOff>
      <xdr:row>33</xdr:row>
      <xdr:rowOff>129540</xdr:rowOff>
    </xdr:from>
    <xdr:to>
      <xdr:col>6</xdr:col>
      <xdr:colOff>68580</xdr:colOff>
      <xdr:row>35</xdr:row>
      <xdr:rowOff>106680</xdr:rowOff>
    </xdr:to>
    <xdr:sp macro="" textlink="">
      <xdr:nvSpPr>
        <xdr:cNvPr id="24" name="TextBox 23">
          <a:extLst>
            <a:ext uri="{FF2B5EF4-FFF2-40B4-BE49-F238E27FC236}">
              <a16:creationId xmlns:a16="http://schemas.microsoft.com/office/drawing/2014/main" id="{00000000-0008-0000-0C00-000018000000}"/>
            </a:ext>
          </a:extLst>
        </xdr:cNvPr>
        <xdr:cNvSpPr txBox="1"/>
      </xdr:nvSpPr>
      <xdr:spPr>
        <a:xfrm>
          <a:off x="38100" y="6164580"/>
          <a:ext cx="36880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normalizeH="0">
              <a:solidFill>
                <a:schemeClr val="bg1"/>
              </a:solidFill>
              <a:latin typeface="Lato" panose="020F0502020204030203" pitchFamily="34" charset="0"/>
              <a:ea typeface="Segoe UI Black" panose="020B0A02040204020203" pitchFamily="34" charset="0"/>
            </a:rPr>
            <a:t>IMPORTANT</a:t>
          </a:r>
          <a:r>
            <a:rPr lang="en-US" sz="1200" normalizeH="0" baseline="0">
              <a:solidFill>
                <a:schemeClr val="bg1"/>
              </a:solidFill>
              <a:latin typeface="Lato" panose="020F0502020204030203" pitchFamily="34" charset="0"/>
              <a:ea typeface="Segoe UI Black" panose="020B0A02040204020203" pitchFamily="34" charset="0"/>
            </a:rPr>
            <a:t> STATISTICS</a:t>
          </a:r>
          <a:endParaRPr lang="en-US" sz="1200" normalizeH="0">
            <a:solidFill>
              <a:schemeClr val="bg1"/>
            </a:solidFill>
            <a:latin typeface="Lato" panose="020F0502020204030203" pitchFamily="34" charset="0"/>
            <a:ea typeface="Segoe UI Black" panose="020B0A02040204020203" pitchFamily="34" charset="0"/>
          </a:endParaRPr>
        </a:p>
      </xdr:txBody>
    </xdr:sp>
    <xdr:clientData/>
  </xdr:twoCellAnchor>
  <xdr:twoCellAnchor>
    <xdr:from>
      <xdr:col>0</xdr:col>
      <xdr:colOff>0</xdr:colOff>
      <xdr:row>35</xdr:row>
      <xdr:rowOff>104774</xdr:rowOff>
    </xdr:from>
    <xdr:to>
      <xdr:col>22</xdr:col>
      <xdr:colOff>594360</xdr:colOff>
      <xdr:row>58</xdr:row>
      <xdr:rowOff>152400</xdr:rowOff>
    </xdr:to>
    <xdr:sp macro="" textlink="">
      <xdr:nvSpPr>
        <xdr:cNvPr id="25" name="Rectangle 24">
          <a:extLst>
            <a:ext uri="{FF2B5EF4-FFF2-40B4-BE49-F238E27FC236}">
              <a16:creationId xmlns:a16="http://schemas.microsoft.com/office/drawing/2014/main" id="{00000000-0008-0000-0C00-000019000000}"/>
            </a:ext>
          </a:extLst>
        </xdr:cNvPr>
        <xdr:cNvSpPr/>
      </xdr:nvSpPr>
      <xdr:spPr>
        <a:xfrm>
          <a:off x="0" y="6505574"/>
          <a:ext cx="14005560" cy="4253866"/>
        </a:xfrm>
        <a:prstGeom prst="rect">
          <a:avLst/>
        </a:prstGeom>
        <a:solidFill>
          <a:schemeClr val="tx1">
            <a:lumMod val="85000"/>
            <a:lumOff val="15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0</xdr:colOff>
      <xdr:row>4</xdr:row>
      <xdr:rowOff>175260</xdr:rowOff>
    </xdr:from>
    <xdr:to>
      <xdr:col>22</xdr:col>
      <xdr:colOff>312420</xdr:colOff>
      <xdr:row>8</xdr:row>
      <xdr:rowOff>7620</xdr:rowOff>
    </xdr:to>
    <xdr:graphicFrame macro="">
      <xdr:nvGraphicFramePr>
        <xdr:cNvPr id="28" name="Chart 27">
          <a:extLst>
            <a:ext uri="{FF2B5EF4-FFF2-40B4-BE49-F238E27FC236}">
              <a16:creationId xmlns:a16="http://schemas.microsoft.com/office/drawing/2014/main" id="{00000000-0008-0000-0C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76200</xdr:colOff>
      <xdr:row>5</xdr:row>
      <xdr:rowOff>163830</xdr:rowOff>
    </xdr:from>
    <xdr:to>
      <xdr:col>1</xdr:col>
      <xdr:colOff>198120</xdr:colOff>
      <xdr:row>9</xdr:row>
      <xdr:rowOff>163830</xdr:rowOff>
    </xdr:to>
    <xdr:pic>
      <xdr:nvPicPr>
        <xdr:cNvPr id="31" name="Graphic 30" descr="Female Profile with solid fill">
          <a:extLst>
            <a:ext uri="{FF2B5EF4-FFF2-40B4-BE49-F238E27FC236}">
              <a16:creationId xmlns:a16="http://schemas.microsoft.com/office/drawing/2014/main" id="{00000000-0008-0000-0C00-00001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6200" y="1078230"/>
          <a:ext cx="731520" cy="731520"/>
        </a:xfrm>
        <a:prstGeom prst="rect">
          <a:avLst/>
        </a:prstGeom>
      </xdr:spPr>
    </xdr:pic>
    <xdr:clientData/>
  </xdr:twoCellAnchor>
  <xdr:twoCellAnchor>
    <xdr:from>
      <xdr:col>4</xdr:col>
      <xdr:colOff>382186</xdr:colOff>
      <xdr:row>5</xdr:row>
      <xdr:rowOff>171452</xdr:rowOff>
    </xdr:from>
    <xdr:to>
      <xdr:col>5</xdr:col>
      <xdr:colOff>412666</xdr:colOff>
      <xdr:row>9</xdr:row>
      <xdr:rowOff>80012</xdr:rowOff>
    </xdr:to>
    <xdr:pic>
      <xdr:nvPicPr>
        <xdr:cNvPr id="34" name="Graphic 33" descr="Money with solid fill">
          <a:extLst>
            <a:ext uri="{FF2B5EF4-FFF2-40B4-BE49-F238E27FC236}">
              <a16:creationId xmlns:a16="http://schemas.microsoft.com/office/drawing/2014/main" id="{00000000-0008-0000-0C00-00002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rot="20758763">
          <a:off x="2820586" y="1085852"/>
          <a:ext cx="640080" cy="640080"/>
        </a:xfrm>
        <a:prstGeom prst="rect">
          <a:avLst/>
        </a:prstGeom>
      </xdr:spPr>
    </xdr:pic>
    <xdr:clientData/>
  </xdr:twoCellAnchor>
  <xdr:twoCellAnchor>
    <xdr:from>
      <xdr:col>9</xdr:col>
      <xdr:colOff>17611</xdr:colOff>
      <xdr:row>5</xdr:row>
      <xdr:rowOff>179070</xdr:rowOff>
    </xdr:from>
    <xdr:to>
      <xdr:col>10</xdr:col>
      <xdr:colOff>25070</xdr:colOff>
      <xdr:row>9</xdr:row>
      <xdr:rowOff>87630</xdr:rowOff>
    </xdr:to>
    <xdr:pic>
      <xdr:nvPicPr>
        <xdr:cNvPr id="37" name="Graphic 36" descr="Dollar with solid fill">
          <a:extLst>
            <a:ext uri="{FF2B5EF4-FFF2-40B4-BE49-F238E27FC236}">
              <a16:creationId xmlns:a16="http://schemas.microsoft.com/office/drawing/2014/main" id="{00000000-0008-0000-0C00-00002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504011" y="1093470"/>
          <a:ext cx="617059" cy="640080"/>
        </a:xfrm>
        <a:prstGeom prst="rect">
          <a:avLst/>
        </a:prstGeom>
      </xdr:spPr>
    </xdr:pic>
    <xdr:clientData/>
  </xdr:twoCellAnchor>
  <xdr:twoCellAnchor>
    <xdr:from>
      <xdr:col>13</xdr:col>
      <xdr:colOff>433153</xdr:colOff>
      <xdr:row>5</xdr:row>
      <xdr:rowOff>179070</xdr:rowOff>
    </xdr:from>
    <xdr:to>
      <xdr:col>14</xdr:col>
      <xdr:colOff>463633</xdr:colOff>
      <xdr:row>9</xdr:row>
      <xdr:rowOff>87630</xdr:rowOff>
    </xdr:to>
    <xdr:pic>
      <xdr:nvPicPr>
        <xdr:cNvPr id="40" name="Graphic 39" descr="Hourglass 90% with solid fill">
          <a:extLst>
            <a:ext uri="{FF2B5EF4-FFF2-40B4-BE49-F238E27FC236}">
              <a16:creationId xmlns:a16="http://schemas.microsoft.com/office/drawing/2014/main" id="{00000000-0008-0000-0C00-00002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357953" y="1093470"/>
          <a:ext cx="640080" cy="640080"/>
        </a:xfrm>
        <a:prstGeom prst="rect">
          <a:avLst/>
        </a:prstGeom>
      </xdr:spPr>
    </xdr:pic>
    <xdr:clientData/>
  </xdr:twoCellAnchor>
  <xdr:twoCellAnchor>
    <xdr:from>
      <xdr:col>0</xdr:col>
      <xdr:colOff>0</xdr:colOff>
      <xdr:row>59</xdr:row>
      <xdr:rowOff>38099</xdr:rowOff>
    </xdr:from>
    <xdr:to>
      <xdr:col>22</xdr:col>
      <xdr:colOff>594360</xdr:colOff>
      <xdr:row>84</xdr:row>
      <xdr:rowOff>57150</xdr:rowOff>
    </xdr:to>
    <xdr:sp macro="" textlink="">
      <xdr:nvSpPr>
        <xdr:cNvPr id="51" name="Rectangle 50">
          <a:extLst>
            <a:ext uri="{FF2B5EF4-FFF2-40B4-BE49-F238E27FC236}">
              <a16:creationId xmlns:a16="http://schemas.microsoft.com/office/drawing/2014/main" id="{00000000-0008-0000-0C00-000033000000}"/>
            </a:ext>
          </a:extLst>
        </xdr:cNvPr>
        <xdr:cNvSpPr/>
      </xdr:nvSpPr>
      <xdr:spPr>
        <a:xfrm>
          <a:off x="0" y="10828019"/>
          <a:ext cx="14005560" cy="4591051"/>
        </a:xfrm>
        <a:prstGeom prst="rect">
          <a:avLst/>
        </a:prstGeom>
        <a:solidFill>
          <a:schemeClr val="tx1">
            <a:lumMod val="85000"/>
            <a:lumOff val="15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76200</xdr:colOff>
      <xdr:row>35</xdr:row>
      <xdr:rowOff>152400</xdr:rowOff>
    </xdr:from>
    <xdr:to>
      <xdr:col>22</xdr:col>
      <xdr:colOff>161925</xdr:colOff>
      <xdr:row>39</xdr:row>
      <xdr:rowOff>66675</xdr:rowOff>
    </xdr:to>
    <xdr:sp macro="" textlink="">
      <xdr:nvSpPr>
        <xdr:cNvPr id="55" name="TextBox 54">
          <a:extLst>
            <a:ext uri="{FF2B5EF4-FFF2-40B4-BE49-F238E27FC236}">
              <a16:creationId xmlns:a16="http://schemas.microsoft.com/office/drawing/2014/main" id="{00000000-0008-0000-0C00-000037000000}"/>
            </a:ext>
          </a:extLst>
        </xdr:cNvPr>
        <xdr:cNvSpPr txBox="1"/>
      </xdr:nvSpPr>
      <xdr:spPr>
        <a:xfrm>
          <a:off x="11049000" y="6553200"/>
          <a:ext cx="2524125" cy="645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aseline="0">
              <a:solidFill>
                <a:schemeClr val="bg1"/>
              </a:solidFill>
              <a:latin typeface="Lato Black" panose="020F0A02020204030203" pitchFamily="34" charset="0"/>
            </a:rPr>
            <a:t>Top 3 Absent</a:t>
          </a:r>
          <a:endParaRPr lang="en-US" sz="2400">
            <a:solidFill>
              <a:schemeClr val="bg1"/>
            </a:solidFill>
            <a:latin typeface="Lato Black" panose="020F0A02020204030203" pitchFamily="34" charset="0"/>
          </a:endParaRPr>
        </a:p>
      </xdr:txBody>
    </xdr:sp>
    <xdr:clientData/>
  </xdr:twoCellAnchor>
  <xdr:twoCellAnchor>
    <xdr:from>
      <xdr:col>17</xdr:col>
      <xdr:colOff>314325</xdr:colOff>
      <xdr:row>39</xdr:row>
      <xdr:rowOff>47625</xdr:rowOff>
    </xdr:from>
    <xdr:to>
      <xdr:col>22</xdr:col>
      <xdr:colOff>271462</xdr:colOff>
      <xdr:row>43</xdr:row>
      <xdr:rowOff>95250</xdr:rowOff>
    </xdr:to>
    <xdr:sp macro="" textlink="">
      <xdr:nvSpPr>
        <xdr:cNvPr id="58" name="Rectangle 57">
          <a:extLst>
            <a:ext uri="{FF2B5EF4-FFF2-40B4-BE49-F238E27FC236}">
              <a16:creationId xmlns:a16="http://schemas.microsoft.com/office/drawing/2014/main" id="{00000000-0008-0000-0C00-00003A000000}"/>
            </a:ext>
          </a:extLst>
        </xdr:cNvPr>
        <xdr:cNvSpPr/>
      </xdr:nvSpPr>
      <xdr:spPr>
        <a:xfrm>
          <a:off x="10677525" y="7179945"/>
          <a:ext cx="3005137" cy="779145"/>
        </a:xfrm>
        <a:prstGeom prst="rect">
          <a:avLst/>
        </a:prstGeom>
        <a:no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342900</xdr:colOff>
      <xdr:row>45</xdr:row>
      <xdr:rowOff>52388</xdr:rowOff>
    </xdr:from>
    <xdr:to>
      <xdr:col>22</xdr:col>
      <xdr:colOff>290512</xdr:colOff>
      <xdr:row>49</xdr:row>
      <xdr:rowOff>100013</xdr:rowOff>
    </xdr:to>
    <xdr:sp macro="" textlink="">
      <xdr:nvSpPr>
        <xdr:cNvPr id="59" name="Rectangle 58">
          <a:extLst>
            <a:ext uri="{FF2B5EF4-FFF2-40B4-BE49-F238E27FC236}">
              <a16:creationId xmlns:a16="http://schemas.microsoft.com/office/drawing/2014/main" id="{00000000-0008-0000-0C00-00003B000000}"/>
            </a:ext>
          </a:extLst>
        </xdr:cNvPr>
        <xdr:cNvSpPr/>
      </xdr:nvSpPr>
      <xdr:spPr>
        <a:xfrm>
          <a:off x="10706100" y="8281988"/>
          <a:ext cx="2995612" cy="779145"/>
        </a:xfrm>
        <a:prstGeom prst="rect">
          <a:avLst/>
        </a:prstGeom>
        <a:no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17</xdr:col>
      <xdr:colOff>352425</xdr:colOff>
      <xdr:row>51</xdr:row>
      <xdr:rowOff>57150</xdr:rowOff>
    </xdr:from>
    <xdr:to>
      <xdr:col>22</xdr:col>
      <xdr:colOff>271462</xdr:colOff>
      <xdr:row>55</xdr:row>
      <xdr:rowOff>104775</xdr:rowOff>
    </xdr:to>
    <xdr:sp macro="" textlink="">
      <xdr:nvSpPr>
        <xdr:cNvPr id="60" name="Rectangle 59">
          <a:extLst>
            <a:ext uri="{FF2B5EF4-FFF2-40B4-BE49-F238E27FC236}">
              <a16:creationId xmlns:a16="http://schemas.microsoft.com/office/drawing/2014/main" id="{00000000-0008-0000-0C00-00003C000000}"/>
            </a:ext>
          </a:extLst>
        </xdr:cNvPr>
        <xdr:cNvSpPr/>
      </xdr:nvSpPr>
      <xdr:spPr>
        <a:xfrm>
          <a:off x="10715625" y="9384030"/>
          <a:ext cx="2967037" cy="779145"/>
        </a:xfrm>
        <a:prstGeom prst="rect">
          <a:avLst/>
        </a:prstGeom>
        <a:no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190500</xdr:colOff>
      <xdr:row>60</xdr:row>
      <xdr:rowOff>95250</xdr:rowOff>
    </xdr:from>
    <xdr:to>
      <xdr:col>5</xdr:col>
      <xdr:colOff>342900</xdr:colOff>
      <xdr:row>64</xdr:row>
      <xdr:rowOff>9525</xdr:rowOff>
    </xdr:to>
    <xdr:sp macro="" textlink="">
      <xdr:nvSpPr>
        <xdr:cNvPr id="61" name="TextBox 60">
          <a:extLst>
            <a:ext uri="{FF2B5EF4-FFF2-40B4-BE49-F238E27FC236}">
              <a16:creationId xmlns:a16="http://schemas.microsoft.com/office/drawing/2014/main" id="{00000000-0008-0000-0C00-00003D000000}"/>
            </a:ext>
          </a:extLst>
        </xdr:cNvPr>
        <xdr:cNvSpPr txBox="1"/>
      </xdr:nvSpPr>
      <xdr:spPr>
        <a:xfrm>
          <a:off x="190500" y="11068050"/>
          <a:ext cx="3200400" cy="645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aseline="0">
              <a:solidFill>
                <a:schemeClr val="bg1"/>
              </a:solidFill>
              <a:latin typeface="Lato Black" panose="020F0A02020204030203" pitchFamily="34" charset="0"/>
            </a:rPr>
            <a:t>Count of New Hires</a:t>
          </a:r>
          <a:endParaRPr lang="en-US" sz="2400">
            <a:solidFill>
              <a:schemeClr val="bg1"/>
            </a:solidFill>
            <a:latin typeface="Lato Black" panose="020F0A02020204030203" pitchFamily="34" charset="0"/>
          </a:endParaRPr>
        </a:p>
      </xdr:txBody>
    </xdr:sp>
    <xdr:clientData/>
  </xdr:twoCellAnchor>
  <xdr:twoCellAnchor>
    <xdr:from>
      <xdr:col>16</xdr:col>
      <xdr:colOff>161925</xdr:colOff>
      <xdr:row>60</xdr:row>
      <xdr:rowOff>28575</xdr:rowOff>
    </xdr:from>
    <xdr:to>
      <xdr:col>22</xdr:col>
      <xdr:colOff>85725</xdr:colOff>
      <xdr:row>63</xdr:row>
      <xdr:rowOff>123825</xdr:rowOff>
    </xdr:to>
    <xdr:sp macro="" textlink="">
      <xdr:nvSpPr>
        <xdr:cNvPr id="62" name="TextBox 61">
          <a:extLst>
            <a:ext uri="{FF2B5EF4-FFF2-40B4-BE49-F238E27FC236}">
              <a16:creationId xmlns:a16="http://schemas.microsoft.com/office/drawing/2014/main" id="{00000000-0008-0000-0C00-00003E000000}"/>
            </a:ext>
          </a:extLst>
        </xdr:cNvPr>
        <xdr:cNvSpPr txBox="1"/>
      </xdr:nvSpPr>
      <xdr:spPr>
        <a:xfrm>
          <a:off x="9915525" y="11001375"/>
          <a:ext cx="3581400" cy="643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aseline="0">
              <a:solidFill>
                <a:schemeClr val="bg1"/>
              </a:solidFill>
              <a:latin typeface="Lato Black" panose="020F0A02020204030203" pitchFamily="34" charset="0"/>
            </a:rPr>
            <a:t>Click and drag the timeline to select a year or a range of years. </a:t>
          </a:r>
          <a:endParaRPr lang="en-US" sz="1600">
            <a:solidFill>
              <a:schemeClr val="bg1"/>
            </a:solidFill>
            <a:latin typeface="Lato Black" panose="020F0A02020204030203" pitchFamily="34" charset="0"/>
          </a:endParaRPr>
        </a:p>
      </xdr:txBody>
    </xdr:sp>
    <xdr:clientData/>
  </xdr:twoCellAnchor>
  <xdr:twoCellAnchor>
    <xdr:from>
      <xdr:col>1</xdr:col>
      <xdr:colOff>266700</xdr:colOff>
      <xdr:row>6</xdr:row>
      <xdr:rowOff>53340</xdr:rowOff>
    </xdr:from>
    <xdr:to>
      <xdr:col>3</xdr:col>
      <xdr:colOff>304800</xdr:colOff>
      <xdr:row>9</xdr:row>
      <xdr:rowOff>45720</xdr:rowOff>
    </xdr:to>
    <xdr:sp macro="" textlink="Headline_Calcs!B7">
      <xdr:nvSpPr>
        <xdr:cNvPr id="49" name="TextBox 48">
          <a:extLst>
            <a:ext uri="{FF2B5EF4-FFF2-40B4-BE49-F238E27FC236}">
              <a16:creationId xmlns:a16="http://schemas.microsoft.com/office/drawing/2014/main" id="{00000000-0008-0000-0C00-000031000000}"/>
            </a:ext>
          </a:extLst>
        </xdr:cNvPr>
        <xdr:cNvSpPr txBox="1"/>
      </xdr:nvSpPr>
      <xdr:spPr>
        <a:xfrm>
          <a:off x="876300" y="1150620"/>
          <a:ext cx="125730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8E5A6C-F0C2-4D52-858D-E9F6857C9937}" type="TxLink">
            <a:rPr lang="en-US" sz="2800" b="0" i="0" u="none" strike="noStrike">
              <a:solidFill>
                <a:schemeClr val="accent4">
                  <a:lumMod val="40000"/>
                  <a:lumOff val="60000"/>
                </a:schemeClr>
              </a:solidFill>
              <a:latin typeface="Lato Black" panose="020F0A02020204030203" pitchFamily="34" charset="0"/>
              <a:cs typeface="Calibri"/>
            </a:rPr>
            <a:pPr/>
            <a:t>1644</a:t>
          </a:fld>
          <a:endParaRPr lang="en-US" sz="2800">
            <a:solidFill>
              <a:schemeClr val="accent4">
                <a:lumMod val="40000"/>
                <a:lumOff val="60000"/>
              </a:schemeClr>
            </a:solidFill>
            <a:latin typeface="Lato Black" panose="020F0A02020204030203" pitchFamily="34" charset="0"/>
          </a:endParaRPr>
        </a:p>
      </xdr:txBody>
    </xdr:sp>
    <xdr:clientData/>
  </xdr:twoCellAnchor>
  <xdr:twoCellAnchor>
    <xdr:from>
      <xdr:col>6</xdr:col>
      <xdr:colOff>114300</xdr:colOff>
      <xdr:row>6</xdr:row>
      <xdr:rowOff>53340</xdr:rowOff>
    </xdr:from>
    <xdr:to>
      <xdr:col>8</xdr:col>
      <xdr:colOff>152400</xdr:colOff>
      <xdr:row>9</xdr:row>
      <xdr:rowOff>45720</xdr:rowOff>
    </xdr:to>
    <xdr:sp macro="" textlink="Headline_Calcs!B8">
      <xdr:nvSpPr>
        <xdr:cNvPr id="66" name="TextBox 65">
          <a:extLst>
            <a:ext uri="{FF2B5EF4-FFF2-40B4-BE49-F238E27FC236}">
              <a16:creationId xmlns:a16="http://schemas.microsoft.com/office/drawing/2014/main" id="{00000000-0008-0000-0C00-000042000000}"/>
            </a:ext>
          </a:extLst>
        </xdr:cNvPr>
        <xdr:cNvSpPr txBox="1"/>
      </xdr:nvSpPr>
      <xdr:spPr>
        <a:xfrm>
          <a:off x="3771900" y="1150620"/>
          <a:ext cx="125730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6F0DA20-80AB-48A7-9B12-6C4F17E13427}" type="TxLink">
            <a:rPr lang="en-US" sz="2800" b="0" i="0" u="none" strike="noStrike">
              <a:solidFill>
                <a:schemeClr val="accent4">
                  <a:lumMod val="40000"/>
                  <a:lumOff val="60000"/>
                </a:schemeClr>
              </a:solidFill>
              <a:latin typeface="Lato Black" panose="020F0A02020204030203" pitchFamily="34" charset="0"/>
              <a:ea typeface="+mn-ea"/>
              <a:cs typeface="Calibri"/>
            </a:rPr>
            <a:pPr marL="0" indent="0"/>
            <a:t>74M</a:t>
          </a:fld>
          <a:endParaRPr lang="en-US" sz="2800" b="0" i="0" u="none" strike="noStrike">
            <a:solidFill>
              <a:schemeClr val="accent4">
                <a:lumMod val="40000"/>
                <a:lumOff val="60000"/>
              </a:schemeClr>
            </a:solidFill>
            <a:latin typeface="Lato Black" panose="020F0A02020204030203" pitchFamily="34" charset="0"/>
            <a:ea typeface="+mn-ea"/>
            <a:cs typeface="Calibri"/>
          </a:endParaRPr>
        </a:p>
      </xdr:txBody>
    </xdr:sp>
    <xdr:clientData/>
  </xdr:twoCellAnchor>
  <xdr:twoCellAnchor>
    <xdr:from>
      <xdr:col>10</xdr:col>
      <xdr:colOff>205740</xdr:colOff>
      <xdr:row>6</xdr:row>
      <xdr:rowOff>53340</xdr:rowOff>
    </xdr:from>
    <xdr:to>
      <xdr:col>12</xdr:col>
      <xdr:colOff>243840</xdr:colOff>
      <xdr:row>9</xdr:row>
      <xdr:rowOff>45720</xdr:rowOff>
    </xdr:to>
    <xdr:sp macro="" textlink="Headline_Calcs!B9">
      <xdr:nvSpPr>
        <xdr:cNvPr id="67" name="TextBox 66">
          <a:extLst>
            <a:ext uri="{FF2B5EF4-FFF2-40B4-BE49-F238E27FC236}">
              <a16:creationId xmlns:a16="http://schemas.microsoft.com/office/drawing/2014/main" id="{00000000-0008-0000-0C00-000043000000}"/>
            </a:ext>
          </a:extLst>
        </xdr:cNvPr>
        <xdr:cNvSpPr txBox="1"/>
      </xdr:nvSpPr>
      <xdr:spPr>
        <a:xfrm>
          <a:off x="6301740" y="1150620"/>
          <a:ext cx="125730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7D2C72F-4672-4C97-A6C7-C87CC861D9CB}" type="TxLink">
            <a:rPr lang="en-US" sz="2800" b="0" i="0" u="none" strike="noStrike">
              <a:solidFill>
                <a:schemeClr val="accent4">
                  <a:lumMod val="40000"/>
                  <a:lumOff val="60000"/>
                </a:schemeClr>
              </a:solidFill>
              <a:latin typeface="Lato Black" panose="020F0A02020204030203" pitchFamily="34" charset="0"/>
              <a:ea typeface="+mn-ea"/>
              <a:cs typeface="Calibri"/>
            </a:rPr>
            <a:pPr marL="0" indent="0"/>
            <a:t>45K</a:t>
          </a:fld>
          <a:endParaRPr lang="en-US" sz="2800" b="0" i="0" u="none" strike="noStrike">
            <a:solidFill>
              <a:schemeClr val="accent4">
                <a:lumMod val="40000"/>
                <a:lumOff val="60000"/>
              </a:schemeClr>
            </a:solidFill>
            <a:latin typeface="Lato Black" panose="020F0A02020204030203" pitchFamily="34" charset="0"/>
            <a:ea typeface="+mn-ea"/>
            <a:cs typeface="Calibri"/>
          </a:endParaRPr>
        </a:p>
      </xdr:txBody>
    </xdr:sp>
    <xdr:clientData/>
  </xdr:twoCellAnchor>
  <xdr:twoCellAnchor>
    <xdr:from>
      <xdr:col>15</xdr:col>
      <xdr:colOff>53340</xdr:colOff>
      <xdr:row>6</xdr:row>
      <xdr:rowOff>53340</xdr:rowOff>
    </xdr:from>
    <xdr:to>
      <xdr:col>17</xdr:col>
      <xdr:colOff>91440</xdr:colOff>
      <xdr:row>9</xdr:row>
      <xdr:rowOff>45720</xdr:rowOff>
    </xdr:to>
    <xdr:sp macro="" textlink="Headline_Calcs!B10">
      <xdr:nvSpPr>
        <xdr:cNvPr id="68" name="TextBox 67">
          <a:extLst>
            <a:ext uri="{FF2B5EF4-FFF2-40B4-BE49-F238E27FC236}">
              <a16:creationId xmlns:a16="http://schemas.microsoft.com/office/drawing/2014/main" id="{00000000-0008-0000-0C00-000044000000}"/>
            </a:ext>
          </a:extLst>
        </xdr:cNvPr>
        <xdr:cNvSpPr txBox="1"/>
      </xdr:nvSpPr>
      <xdr:spPr>
        <a:xfrm>
          <a:off x="9197340" y="1150620"/>
          <a:ext cx="125730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7FAEAC4-0DB9-45D6-8DE8-EADA6CA5DDBD}" type="TxLink">
            <a:rPr lang="en-US" sz="2800" b="0" i="0" u="none" strike="noStrike">
              <a:solidFill>
                <a:schemeClr val="accent4">
                  <a:lumMod val="40000"/>
                  <a:lumOff val="60000"/>
                </a:schemeClr>
              </a:solidFill>
              <a:latin typeface="Lato Black" panose="020F0A02020204030203" pitchFamily="34" charset="0"/>
              <a:ea typeface="+mn-ea"/>
              <a:cs typeface="Calibri"/>
            </a:rPr>
            <a:pPr marL="0" indent="0"/>
            <a:t>1115</a:t>
          </a:fld>
          <a:endParaRPr lang="en-US" sz="2800" b="0" i="0" u="none" strike="noStrike">
            <a:solidFill>
              <a:schemeClr val="accent4">
                <a:lumMod val="40000"/>
                <a:lumOff val="60000"/>
              </a:schemeClr>
            </a:solidFill>
            <a:latin typeface="Lato Black" panose="020F0A02020204030203" pitchFamily="34" charset="0"/>
            <a:ea typeface="+mn-ea"/>
            <a:cs typeface="Calibri"/>
          </a:endParaRPr>
        </a:p>
      </xdr:txBody>
    </xdr:sp>
    <xdr:clientData/>
  </xdr:twoCellAnchor>
  <xdr:twoCellAnchor>
    <xdr:from>
      <xdr:col>18</xdr:col>
      <xdr:colOff>160020</xdr:colOff>
      <xdr:row>4</xdr:row>
      <xdr:rowOff>152400</xdr:rowOff>
    </xdr:from>
    <xdr:to>
      <xdr:col>22</xdr:col>
      <xdr:colOff>495300</xdr:colOff>
      <xdr:row>7</xdr:row>
      <xdr:rowOff>167640</xdr:rowOff>
    </xdr:to>
    <xdr:graphicFrame macro="">
      <xdr:nvGraphicFramePr>
        <xdr:cNvPr id="69" name="Chart 68">
          <a:extLst>
            <a:ext uri="{FF2B5EF4-FFF2-40B4-BE49-F238E27FC236}">
              <a16:creationId xmlns:a16="http://schemas.microsoft.com/office/drawing/2014/main" id="{00000000-0008-0000-0C00-00004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167640</xdr:colOff>
      <xdr:row>7</xdr:row>
      <xdr:rowOff>76200</xdr:rowOff>
    </xdr:from>
    <xdr:to>
      <xdr:col>22</xdr:col>
      <xdr:colOff>472440</xdr:colOff>
      <xdr:row>10</xdr:row>
      <xdr:rowOff>106680</xdr:rowOff>
    </xdr:to>
    <xdr:graphicFrame macro="">
      <xdr:nvGraphicFramePr>
        <xdr:cNvPr id="70" name="Chart 69">
          <a:extLst>
            <a:ext uri="{FF2B5EF4-FFF2-40B4-BE49-F238E27FC236}">
              <a16:creationId xmlns:a16="http://schemas.microsoft.com/office/drawing/2014/main" id="{00000000-0008-0000-0C00-00004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91440</xdr:colOff>
      <xdr:row>15</xdr:row>
      <xdr:rowOff>99060</xdr:rowOff>
    </xdr:from>
    <xdr:to>
      <xdr:col>7</xdr:col>
      <xdr:colOff>243840</xdr:colOff>
      <xdr:row>32</xdr:row>
      <xdr:rowOff>15240</xdr:rowOff>
    </xdr:to>
    <mc:AlternateContent xmlns:mc="http://schemas.openxmlformats.org/markup-compatibility/2006">
      <mc:Choice xmlns:cx2="http://schemas.microsoft.com/office/drawing/2015/10/21/chartex" Requires="cx2">
        <xdr:graphicFrame macro="">
          <xdr:nvGraphicFramePr>
            <xdr:cNvPr id="71" name="Chart 70">
              <a:extLst>
                <a:ext uri="{FF2B5EF4-FFF2-40B4-BE49-F238E27FC236}">
                  <a16:creationId xmlns:a16="http://schemas.microsoft.com/office/drawing/2014/main" id="{00000000-0008-0000-0C00-00004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91440" y="2842260"/>
              <a:ext cx="4419600" cy="30251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15240</xdr:colOff>
      <xdr:row>12</xdr:row>
      <xdr:rowOff>30480</xdr:rowOff>
    </xdr:from>
    <xdr:to>
      <xdr:col>22</xdr:col>
      <xdr:colOff>563880</xdr:colOff>
      <xdr:row>14</xdr:row>
      <xdr:rowOff>83819</xdr:rowOff>
    </xdr:to>
    <mc:AlternateContent xmlns:mc="http://schemas.openxmlformats.org/markup-compatibility/2006" xmlns:a14="http://schemas.microsoft.com/office/drawing/2010/main">
      <mc:Choice Requires="a14">
        <xdr:graphicFrame macro="">
          <xdr:nvGraphicFramePr>
            <xdr:cNvPr id="72" name="Department 1">
              <a:extLst>
                <a:ext uri="{FF2B5EF4-FFF2-40B4-BE49-F238E27FC236}">
                  <a16:creationId xmlns:a16="http://schemas.microsoft.com/office/drawing/2014/main" id="{00000000-0008-0000-0C00-000048000000}"/>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5240" y="2225040"/>
              <a:ext cx="13959840" cy="419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396240</xdr:colOff>
      <xdr:row>15</xdr:row>
      <xdr:rowOff>91440</xdr:rowOff>
    </xdr:from>
    <xdr:to>
      <xdr:col>14</xdr:col>
      <xdr:colOff>464820</xdr:colOff>
      <xdr:row>32</xdr:row>
      <xdr:rowOff>76200</xdr:rowOff>
    </xdr:to>
    <xdr:graphicFrame macro="">
      <xdr:nvGraphicFramePr>
        <xdr:cNvPr id="73" name="Chart 72">
          <a:extLst>
            <a:ext uri="{FF2B5EF4-FFF2-40B4-BE49-F238E27FC236}">
              <a16:creationId xmlns:a16="http://schemas.microsoft.com/office/drawing/2014/main" id="{00000000-0008-0000-0C00-00004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556260</xdr:colOff>
      <xdr:row>15</xdr:row>
      <xdr:rowOff>45720</xdr:rowOff>
    </xdr:from>
    <xdr:to>
      <xdr:col>22</xdr:col>
      <xdr:colOff>594360</xdr:colOff>
      <xdr:row>24</xdr:row>
      <xdr:rowOff>99060</xdr:rowOff>
    </xdr:to>
    <xdr:graphicFrame macro="">
      <xdr:nvGraphicFramePr>
        <xdr:cNvPr id="74" name="Chart 73">
          <a:extLst>
            <a:ext uri="{FF2B5EF4-FFF2-40B4-BE49-F238E27FC236}">
              <a16:creationId xmlns:a16="http://schemas.microsoft.com/office/drawing/2014/main" id="{00000000-0008-0000-0C00-00004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601980</xdr:colOff>
      <xdr:row>24</xdr:row>
      <xdr:rowOff>0</xdr:rowOff>
    </xdr:from>
    <xdr:to>
      <xdr:col>23</xdr:col>
      <xdr:colOff>30480</xdr:colOff>
      <xdr:row>33</xdr:row>
      <xdr:rowOff>53340</xdr:rowOff>
    </xdr:to>
    <xdr:graphicFrame macro="">
      <xdr:nvGraphicFramePr>
        <xdr:cNvPr id="75" name="Chart 74">
          <a:extLst>
            <a:ext uri="{FF2B5EF4-FFF2-40B4-BE49-F238E27FC236}">
              <a16:creationId xmlns:a16="http://schemas.microsoft.com/office/drawing/2014/main" id="{00000000-0008-0000-0C00-00004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68580</xdr:colOff>
      <xdr:row>36</xdr:row>
      <xdr:rowOff>83820</xdr:rowOff>
    </xdr:from>
    <xdr:to>
      <xdr:col>9</xdr:col>
      <xdr:colOff>289560</xdr:colOff>
      <xdr:row>54</xdr:row>
      <xdr:rowOff>99060</xdr:rowOff>
    </xdr:to>
    <xdr:graphicFrame macro="">
      <xdr:nvGraphicFramePr>
        <xdr:cNvPr id="76" name="Chart 75">
          <a:extLst>
            <a:ext uri="{FF2B5EF4-FFF2-40B4-BE49-F238E27FC236}">
              <a16:creationId xmlns:a16="http://schemas.microsoft.com/office/drawing/2014/main" id="{00000000-0008-0000-0C00-00004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xdr:col>
      <xdr:colOff>365760</xdr:colOff>
      <xdr:row>55</xdr:row>
      <xdr:rowOff>114300</xdr:rowOff>
    </xdr:from>
    <xdr:to>
      <xdr:col>5</xdr:col>
      <xdr:colOff>571500</xdr:colOff>
      <xdr:row>57</xdr:row>
      <xdr:rowOff>45720</xdr:rowOff>
    </xdr:to>
    <xdr:sp macro="" textlink="">
      <xdr:nvSpPr>
        <xdr:cNvPr id="50" name="Rectangle: Rounded Corners 49">
          <a:extLst>
            <a:ext uri="{FF2B5EF4-FFF2-40B4-BE49-F238E27FC236}">
              <a16:creationId xmlns:a16="http://schemas.microsoft.com/office/drawing/2014/main" id="{00000000-0008-0000-0C00-000032000000}"/>
            </a:ext>
          </a:extLst>
        </xdr:cNvPr>
        <xdr:cNvSpPr/>
      </xdr:nvSpPr>
      <xdr:spPr>
        <a:xfrm>
          <a:off x="1584960" y="10172700"/>
          <a:ext cx="2034540" cy="297180"/>
        </a:xfrm>
        <a:prstGeom prst="round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xdr:col>
          <xdr:colOff>525780</xdr:colOff>
          <xdr:row>55</xdr:row>
          <xdr:rowOff>114300</xdr:rowOff>
        </xdr:from>
        <xdr:to>
          <xdr:col>4</xdr:col>
          <xdr:colOff>60960</xdr:colOff>
          <xdr:row>57</xdr:row>
          <xdr:rowOff>45720</xdr:rowOff>
        </xdr:to>
        <xdr:sp macro="" textlink="">
          <xdr:nvSpPr>
            <xdr:cNvPr id="17411" name="Option Button 3" hidden="1">
              <a:extLst>
                <a:ext uri="{63B3BB69-23CF-44E3-9099-C40C66FF867C}">
                  <a14:compatExt spid="_x0000_s17411"/>
                </a:ext>
                <a:ext uri="{FF2B5EF4-FFF2-40B4-BE49-F238E27FC236}">
                  <a16:creationId xmlns:a16="http://schemas.microsoft.com/office/drawing/2014/main" id="{00000000-0008-0000-0C00-000003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 Manager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152400</xdr:colOff>
          <xdr:row>55</xdr:row>
          <xdr:rowOff>83820</xdr:rowOff>
        </xdr:from>
        <xdr:to>
          <xdr:col>6</xdr:col>
          <xdr:colOff>289560</xdr:colOff>
          <xdr:row>57</xdr:row>
          <xdr:rowOff>68580</xdr:rowOff>
        </xdr:to>
        <xdr:sp macro="" textlink="">
          <xdr:nvSpPr>
            <xdr:cNvPr id="17412" name="Option Button 4" hidden="1">
              <a:extLst>
                <a:ext uri="{63B3BB69-23CF-44E3-9099-C40C66FF867C}">
                  <a14:compatExt spid="_x0000_s17412"/>
                </a:ext>
                <a:ext uri="{FF2B5EF4-FFF2-40B4-BE49-F238E27FC236}">
                  <a16:creationId xmlns:a16="http://schemas.microsoft.com/office/drawing/2014/main" id="{00000000-0008-0000-0C00-000004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Non-Manager</a:t>
              </a:r>
            </a:p>
          </xdr:txBody>
        </xdr:sp>
        <xdr:clientData/>
      </xdr:twoCellAnchor>
    </mc:Choice>
    <mc:Fallback/>
  </mc:AlternateContent>
  <xdr:twoCellAnchor>
    <xdr:from>
      <xdr:col>9</xdr:col>
      <xdr:colOff>251460</xdr:colOff>
      <xdr:row>36</xdr:row>
      <xdr:rowOff>127634</xdr:rowOff>
    </xdr:from>
    <xdr:to>
      <xdr:col>16</xdr:col>
      <xdr:colOff>297180</xdr:colOff>
      <xdr:row>55</xdr:row>
      <xdr:rowOff>5714</xdr:rowOff>
    </xdr:to>
    <xdr:graphicFrame macro="">
      <xdr:nvGraphicFramePr>
        <xdr:cNvPr id="80" name="Chart 79">
          <a:extLst>
            <a:ext uri="{FF2B5EF4-FFF2-40B4-BE49-F238E27FC236}">
              <a16:creationId xmlns:a16="http://schemas.microsoft.com/office/drawing/2014/main" id="{00000000-0008-0000-0C00-00005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17</xdr:col>
      <xdr:colOff>594360</xdr:colOff>
      <xdr:row>40</xdr:row>
      <xdr:rowOff>30480</xdr:rowOff>
    </xdr:from>
    <xdr:to>
      <xdr:col>21</xdr:col>
      <xdr:colOff>594360</xdr:colOff>
      <xdr:row>42</xdr:row>
      <xdr:rowOff>160020</xdr:rowOff>
    </xdr:to>
    <xdr:sp macro="" textlink="Sick_Days!B10">
      <xdr:nvSpPr>
        <xdr:cNvPr id="65" name="TextBox 64">
          <a:extLst>
            <a:ext uri="{FF2B5EF4-FFF2-40B4-BE49-F238E27FC236}">
              <a16:creationId xmlns:a16="http://schemas.microsoft.com/office/drawing/2014/main" id="{00000000-0008-0000-0C00-000041000000}"/>
            </a:ext>
          </a:extLst>
        </xdr:cNvPr>
        <xdr:cNvSpPr txBox="1"/>
      </xdr:nvSpPr>
      <xdr:spPr>
        <a:xfrm>
          <a:off x="10957560" y="7345680"/>
          <a:ext cx="24384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A956F3-1DAD-4329-BD03-F79218A05DAC}" type="TxLink">
            <a:rPr lang="en-US" sz="2000" b="0" i="0" u="none" strike="noStrike">
              <a:solidFill>
                <a:schemeClr val="bg1"/>
              </a:solidFill>
              <a:latin typeface="Lato Black" panose="020F0A02020204030203" pitchFamily="34" charset="0"/>
              <a:cs typeface="Calibri"/>
            </a:rPr>
            <a:pPr/>
            <a:t>Michael Thompson</a:t>
          </a:fld>
          <a:endParaRPr lang="en-US" sz="2000">
            <a:solidFill>
              <a:schemeClr val="bg1"/>
            </a:solidFill>
            <a:latin typeface="Lato Black" panose="020F0A02020204030203" pitchFamily="34" charset="0"/>
          </a:endParaRPr>
        </a:p>
      </xdr:txBody>
    </xdr:sp>
    <xdr:clientData/>
  </xdr:twoCellAnchor>
  <xdr:twoCellAnchor>
    <xdr:from>
      <xdr:col>18</xdr:col>
      <xdr:colOff>335280</xdr:colOff>
      <xdr:row>46</xdr:row>
      <xdr:rowOff>30480</xdr:rowOff>
    </xdr:from>
    <xdr:to>
      <xdr:col>22</xdr:col>
      <xdr:colOff>335280</xdr:colOff>
      <xdr:row>48</xdr:row>
      <xdr:rowOff>160020</xdr:rowOff>
    </xdr:to>
    <xdr:sp macro="" textlink="Sick_Days!C10">
      <xdr:nvSpPr>
        <xdr:cNvPr id="82" name="TextBox 81">
          <a:extLst>
            <a:ext uri="{FF2B5EF4-FFF2-40B4-BE49-F238E27FC236}">
              <a16:creationId xmlns:a16="http://schemas.microsoft.com/office/drawing/2014/main" id="{00000000-0008-0000-0C00-000052000000}"/>
            </a:ext>
          </a:extLst>
        </xdr:cNvPr>
        <xdr:cNvSpPr txBox="1"/>
      </xdr:nvSpPr>
      <xdr:spPr>
        <a:xfrm>
          <a:off x="11308080" y="8442960"/>
          <a:ext cx="24384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6C598B3-A48C-46A0-B3E5-EB8F7B7BAC29}" type="TxLink">
            <a:rPr lang="en-US" sz="2000" b="0" i="0" u="none" strike="noStrike">
              <a:solidFill>
                <a:schemeClr val="bg1"/>
              </a:solidFill>
              <a:latin typeface="Lato Black" panose="020F0A02020204030203" pitchFamily="34" charset="0"/>
              <a:ea typeface="+mn-ea"/>
              <a:cs typeface="Calibri"/>
            </a:rPr>
            <a:pPr marL="0" indent="0"/>
            <a:t>Emily Taylor</a:t>
          </a:fld>
          <a:endParaRPr lang="en-US" sz="2000" b="0" i="0" u="none" strike="noStrike">
            <a:solidFill>
              <a:schemeClr val="bg1"/>
            </a:solidFill>
            <a:latin typeface="Lato Black" panose="020F0A02020204030203" pitchFamily="34" charset="0"/>
            <a:ea typeface="+mn-ea"/>
            <a:cs typeface="Calibri"/>
          </a:endParaRPr>
        </a:p>
      </xdr:txBody>
    </xdr:sp>
    <xdr:clientData/>
  </xdr:twoCellAnchor>
  <xdr:twoCellAnchor>
    <xdr:from>
      <xdr:col>18</xdr:col>
      <xdr:colOff>388620</xdr:colOff>
      <xdr:row>52</xdr:row>
      <xdr:rowOff>45720</xdr:rowOff>
    </xdr:from>
    <xdr:to>
      <xdr:col>22</xdr:col>
      <xdr:colOff>388620</xdr:colOff>
      <xdr:row>54</xdr:row>
      <xdr:rowOff>175260</xdr:rowOff>
    </xdr:to>
    <xdr:sp macro="" textlink="Sick_Days!D10">
      <xdr:nvSpPr>
        <xdr:cNvPr id="83" name="TextBox 82">
          <a:extLst>
            <a:ext uri="{FF2B5EF4-FFF2-40B4-BE49-F238E27FC236}">
              <a16:creationId xmlns:a16="http://schemas.microsoft.com/office/drawing/2014/main" id="{00000000-0008-0000-0C00-000053000000}"/>
            </a:ext>
          </a:extLst>
        </xdr:cNvPr>
        <xdr:cNvSpPr txBox="1"/>
      </xdr:nvSpPr>
      <xdr:spPr>
        <a:xfrm>
          <a:off x="11361420" y="9555480"/>
          <a:ext cx="24384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467E456-8BD7-44F2-A05F-89E10D0AD9A0}" type="TxLink">
            <a:rPr lang="en-US" sz="2000" b="0" i="0" u="none" strike="noStrike">
              <a:solidFill>
                <a:schemeClr val="bg1"/>
              </a:solidFill>
              <a:latin typeface="Lato Black" panose="020F0A02020204030203" pitchFamily="34" charset="0"/>
              <a:ea typeface="+mn-ea"/>
              <a:cs typeface="Calibri"/>
            </a:rPr>
            <a:pPr marL="0" indent="0"/>
            <a:t>Tina Murphy</a:t>
          </a:fld>
          <a:endParaRPr lang="en-US" sz="2000" b="0" i="0" u="none" strike="noStrike">
            <a:solidFill>
              <a:schemeClr val="bg1"/>
            </a:solidFill>
            <a:latin typeface="Lato Black" panose="020F0A02020204030203" pitchFamily="34" charset="0"/>
            <a:ea typeface="+mn-ea"/>
            <a:cs typeface="Calibri"/>
          </a:endParaRPr>
        </a:p>
      </xdr:txBody>
    </xdr:sp>
    <xdr:clientData/>
  </xdr:twoCellAnchor>
  <xdr:twoCellAnchor>
    <xdr:from>
      <xdr:col>0</xdr:col>
      <xdr:colOff>205740</xdr:colOff>
      <xdr:row>68</xdr:row>
      <xdr:rowOff>7619</xdr:rowOff>
    </xdr:from>
    <xdr:to>
      <xdr:col>22</xdr:col>
      <xdr:colOff>251460</xdr:colOff>
      <xdr:row>83</xdr:row>
      <xdr:rowOff>7619</xdr:rowOff>
    </xdr:to>
    <xdr:graphicFrame macro="">
      <xdr:nvGraphicFramePr>
        <xdr:cNvPr id="84" name="Chart 83">
          <a:extLst>
            <a:ext uri="{FF2B5EF4-FFF2-40B4-BE49-F238E27FC236}">
              <a16:creationId xmlns:a16="http://schemas.microsoft.com/office/drawing/2014/main" id="{00000000-0008-0000-0C00-00005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0</xdr:col>
      <xdr:colOff>205740</xdr:colOff>
      <xdr:row>63</xdr:row>
      <xdr:rowOff>76199</xdr:rowOff>
    </xdr:from>
    <xdr:to>
      <xdr:col>21</xdr:col>
      <xdr:colOff>601980</xdr:colOff>
      <xdr:row>67</xdr:row>
      <xdr:rowOff>167639</xdr:rowOff>
    </xdr:to>
    <mc:AlternateContent xmlns:mc="http://schemas.openxmlformats.org/markup-compatibility/2006" xmlns:tsle="http://schemas.microsoft.com/office/drawing/2012/timeslicer">
      <mc:Choice Requires="tsle">
        <xdr:graphicFrame macro="">
          <xdr:nvGraphicFramePr>
            <xdr:cNvPr id="85" name="Hire_Date 1">
              <a:extLst>
                <a:ext uri="{FF2B5EF4-FFF2-40B4-BE49-F238E27FC236}">
                  <a16:creationId xmlns:a16="http://schemas.microsoft.com/office/drawing/2014/main" id="{00000000-0008-0000-0C00-000055000000}"/>
                </a:ext>
              </a:extLst>
            </xdr:cNvPr>
            <xdr:cNvGraphicFramePr/>
          </xdr:nvGraphicFramePr>
          <xdr:xfrm>
            <a:off x="0" y="0"/>
            <a:ext cx="0" cy="0"/>
          </xdr:xfrm>
          <a:graphic>
            <a:graphicData uri="http://schemas.microsoft.com/office/drawing/2012/timeslicer">
              <tsle:timeslicer name="Hire_Date 1"/>
            </a:graphicData>
          </a:graphic>
        </xdr:graphicFrame>
      </mc:Choice>
      <mc:Fallback xmlns="">
        <xdr:sp macro="" textlink="">
          <xdr:nvSpPr>
            <xdr:cNvPr id="0" name=""/>
            <xdr:cNvSpPr>
              <a:spLocks noTextEdit="1"/>
            </xdr:cNvSpPr>
          </xdr:nvSpPr>
          <xdr:spPr>
            <a:xfrm>
              <a:off x="205740" y="11597639"/>
              <a:ext cx="13197840" cy="8229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11.xml><?xml version="1.0" encoding="utf-8"?>
<c:userShapes xmlns:c="http://schemas.openxmlformats.org/drawingml/2006/chart">
  <cdr:relSizeAnchor xmlns:cdr="http://schemas.openxmlformats.org/drawingml/2006/chartDrawing">
    <cdr:from>
      <cdr:x>0.39517</cdr:x>
      <cdr:y>0.42424</cdr:y>
    </cdr:from>
    <cdr:to>
      <cdr:x>0.62662</cdr:x>
      <cdr:y>0.72197</cdr:y>
    </cdr:to>
    <cdr:pic>
      <cdr:nvPicPr>
        <cdr:cNvPr id="2" name="Graphic 3" descr="Star with solid fill">
          <a:extLst xmlns:a="http://schemas.openxmlformats.org/drawingml/2006/main">
            <a:ext uri="{FF2B5EF4-FFF2-40B4-BE49-F238E27FC236}">
              <a16:creationId xmlns:a16="http://schemas.microsoft.com/office/drawing/2014/main" id="{00000000-0008-0000-0900-00000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704340" y="1422400"/>
          <a:ext cx="998220" cy="998220"/>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323.131771875" createdVersion="7" refreshedVersion="7" minRefreshableVersion="3" recordCount="1644" xr:uid="{7F1EE36F-9786-41EC-A9A6-36D01C3D82C5}">
  <cacheSource type="worksheet">
    <worksheetSource name="HR_Data"/>
  </cacheSource>
  <cacheFields count="24">
    <cacheField name="Emp_ID" numFmtId="0">
      <sharedItems containsSemiMixedTypes="0" containsString="0" containsNumber="1" containsInteger="1" minValue="1" maxValue="1600"/>
    </cacheField>
    <cacheField name="Full_Name" numFmtId="0">
      <sharedItems/>
    </cacheField>
    <cacheField name="Gender" numFmtId="0">
      <sharedItems/>
    </cacheField>
    <cacheField name="DOB" numFmtId="14">
      <sharedItems containsSemiMixedTypes="0" containsNonDate="0" containsDate="1" containsString="0" minDate="1950-05-21T00:00:00" maxDate="2001-09-15T00:00:00"/>
    </cacheField>
    <cacheField name="Age" numFmtId="0">
      <sharedItems containsSemiMixedTypes="0" containsString="0" containsNumber="1" containsInteger="1" minValue="19" maxValue="70" count="50">
        <n v="23"/>
        <n v="32"/>
        <n v="45"/>
        <n v="51"/>
        <n v="42"/>
        <n v="62"/>
        <n v="59"/>
        <n v="37"/>
        <n v="28"/>
        <n v="40"/>
        <n v="43"/>
        <n v="25"/>
        <n v="57"/>
        <n v="48"/>
        <n v="65"/>
        <n v="20"/>
        <n v="21"/>
        <n v="64"/>
        <n v="39"/>
        <n v="38"/>
        <n v="31"/>
        <n v="52"/>
        <n v="30"/>
        <n v="55"/>
        <n v="22"/>
        <n v="24"/>
        <n v="53"/>
        <n v="50"/>
        <n v="56"/>
        <n v="27"/>
        <n v="44"/>
        <n v="41"/>
        <n v="60"/>
        <n v="36"/>
        <n v="58"/>
        <n v="26"/>
        <n v="61"/>
        <n v="47"/>
        <n v="34"/>
        <n v="29"/>
        <n v="35"/>
        <n v="63"/>
        <n v="54"/>
        <n v="19"/>
        <n v="66"/>
        <n v="46"/>
        <n v="49"/>
        <n v="33"/>
        <n v="70"/>
        <n v="67"/>
      </sharedItems>
      <fieldGroup base="4">
        <rangePr startNum="19" endNum="70" groupInterval="5"/>
        <groupItems count="13">
          <s v="&lt;19"/>
          <s v="19-23"/>
          <s v="24-28"/>
          <s v="29-33"/>
          <s v="34-38"/>
          <s v="39-43"/>
          <s v="44-48"/>
          <s v="49-53"/>
          <s v="54-58"/>
          <s v="59-63"/>
          <s v="64-68"/>
          <s v="69-73"/>
          <s v="&gt;74"/>
        </groupItems>
      </fieldGroup>
    </cacheField>
    <cacheField name="Nationality" numFmtId="0">
      <sharedItems/>
    </cacheField>
    <cacheField name="Ethnicity" numFmtId="0">
      <sharedItems count="5">
        <s v="White"/>
        <s v="Asian"/>
        <s v="Persian"/>
        <s v="Hispanic/Latin"/>
        <s v="Black"/>
      </sharedItems>
    </cacheField>
    <cacheField name="Job_Title" numFmtId="0">
      <sharedItems/>
    </cacheField>
    <cacheField name="Department" numFmtId="0">
      <sharedItems count="7">
        <s v="Planning"/>
        <s v="Sales"/>
        <s v="Finance"/>
        <s v="IT"/>
        <s v="HR"/>
        <s v="Marketing"/>
        <s v="Admin"/>
      </sharedItems>
    </cacheField>
    <cacheField name="Job_Level" numFmtId="0">
      <sharedItems/>
    </cacheField>
    <cacheField name="Hire_Date" numFmtId="14">
      <sharedItems containsSemiMixedTypes="0" containsNonDate="0" containsDate="1" containsString="0" minDate="1970-05-21T00:00:00" maxDate="2020-04-17T00:00:00" count="1520">
        <d v="2017-12-17T00:00:00"/>
        <d v="2009-04-06T00:00:00"/>
        <d v="1995-12-18T00:00:00"/>
        <d v="1989-05-29T00:00:00"/>
        <d v="1998-07-31T00:00:00"/>
        <d v="1978-11-23T00:00:00"/>
        <d v="1981-10-28T00:00:00"/>
        <d v="2003-12-13T00:00:00"/>
        <d v="2012-09-27T00:00:00"/>
        <d v="2000-10-07T00:00:00"/>
        <d v="1997-06-17T00:00:00"/>
        <d v="2016-02-15T00:00:00"/>
        <d v="1984-04-23T00:00:00"/>
        <d v="1992-06-09T00:00:00"/>
        <d v="2012-05-12T00:00:00"/>
        <d v="1976-01-22T00:00:00"/>
        <d v="2019-01-28T00:00:00"/>
        <d v="2020-04-01T00:00:00"/>
        <d v="1998-07-17T00:00:00"/>
        <d v="1977-04-09T00:00:00"/>
        <d v="2001-06-06T00:00:00"/>
        <d v="2003-08-17T00:00:00"/>
        <d v="1995-09-02T00:00:00"/>
        <d v="2002-10-20T00:00:00"/>
        <d v="2015-11-14T00:00:00"/>
        <d v="1997-07-10T00:00:00"/>
        <d v="2010-01-20T00:00:00"/>
        <d v="1988-07-22T00:00:00"/>
        <d v="1992-07-17T00:00:00"/>
        <d v="2010-06-18T00:00:00"/>
        <d v="1985-08-25T00:00:00"/>
        <d v="1981-12-15T00:00:00"/>
        <d v="2019-03-18T00:00:00"/>
        <d v="2010-06-01T00:00:00"/>
        <d v="1995-05-27T00:00:00"/>
        <d v="1995-06-13T00:00:00"/>
        <d v="2008-06-16T00:00:00"/>
        <d v="2017-03-19T00:00:00"/>
        <d v="1987-12-07T00:00:00"/>
        <d v="1990-06-13T00:00:00"/>
        <d v="1984-06-15T00:00:00"/>
        <d v="2016-02-01T00:00:00"/>
        <d v="2013-11-10T00:00:00"/>
        <d v="1996-07-24T00:00:00"/>
        <d v="1982-03-24T00:00:00"/>
        <d v="1999-11-13T00:00:00"/>
        <d v="1980-08-06T00:00:00"/>
        <d v="2008-12-28T00:00:00"/>
        <d v="2015-11-05T00:00:00"/>
        <d v="1997-12-14T00:00:00"/>
        <d v="2005-01-13T00:00:00"/>
        <d v="2018-09-02T00:00:00"/>
        <d v="2013-08-18T00:00:00"/>
        <d v="2016-11-21T00:00:00"/>
        <d v="2016-06-01T00:00:00"/>
        <d v="2019-11-17T00:00:00"/>
        <d v="1996-12-19T00:00:00"/>
        <d v="2012-06-08T00:00:00"/>
        <d v="1979-04-16T00:00:00"/>
        <d v="1988-03-05T00:00:00"/>
        <d v="1989-07-01T00:00:00"/>
        <d v="1982-10-02T00:00:00"/>
        <d v="2008-12-17T00:00:00"/>
        <d v="2009-02-12T00:00:00"/>
        <d v="2015-01-22T00:00:00"/>
        <d v="1978-11-26T00:00:00"/>
        <d v="1989-11-03T00:00:00"/>
        <d v="1999-11-19T00:00:00"/>
        <d v="1999-08-13T00:00:00"/>
        <d v="1979-06-29T00:00:00"/>
        <d v="1994-03-08T00:00:00"/>
        <d v="1983-06-29T00:00:00"/>
        <d v="1985-06-25T00:00:00"/>
        <d v="2009-10-30T00:00:00"/>
        <d v="2015-06-11T00:00:00"/>
        <d v="2013-04-06T00:00:00"/>
        <d v="2012-08-28T00:00:00"/>
        <d v="2007-03-14T00:00:00"/>
        <d v="2011-08-13T00:00:00"/>
        <d v="2006-11-19T00:00:00"/>
        <d v="2018-06-28T00:00:00"/>
        <d v="2006-04-29T00:00:00"/>
        <d v="2003-11-18T00:00:00"/>
        <d v="2006-01-05T00:00:00"/>
        <d v="2016-11-11T00:00:00"/>
        <d v="2014-08-24T00:00:00"/>
        <d v="2001-02-27T00:00:00"/>
        <d v="1991-01-03T00:00:00"/>
        <d v="1977-08-28T00:00:00"/>
        <d v="2012-10-24T00:00:00"/>
        <d v="1990-12-29T00:00:00"/>
        <d v="1996-01-19T00:00:00"/>
        <d v="1990-04-18T00:00:00"/>
        <d v="2006-06-21T00:00:00"/>
        <d v="1998-11-22T00:00:00"/>
        <d v="1993-08-11T00:00:00"/>
        <d v="1986-07-30T00:00:00"/>
        <d v="1986-03-20T00:00:00"/>
        <d v="1977-10-10T00:00:00"/>
        <d v="2010-04-28T00:00:00"/>
        <d v="2009-02-02T00:00:00"/>
        <d v="1985-12-01T00:00:00"/>
        <d v="1980-03-28T00:00:00"/>
        <d v="2017-09-16T00:00:00"/>
        <d v="2009-03-15T00:00:00"/>
        <d v="2006-06-15T00:00:00"/>
        <d v="1996-11-04T00:00:00"/>
        <d v="2019-10-11T00:00:00"/>
        <d v="1976-03-10T00:00:00"/>
        <d v="1987-07-12T00:00:00"/>
        <d v="2008-08-19T00:00:00"/>
        <d v="2012-01-17T00:00:00"/>
        <d v="2018-12-30T00:00:00"/>
        <d v="1978-02-09T00:00:00"/>
        <d v="1994-03-14T00:00:00"/>
        <d v="1991-04-16T00:00:00"/>
        <d v="1999-04-04T00:00:00"/>
        <d v="2019-07-20T00:00:00"/>
        <d v="2011-03-11T00:00:00"/>
        <d v="1976-11-16T00:00:00"/>
        <d v="2009-01-09T00:00:00"/>
        <d v="2017-11-29T00:00:00"/>
        <d v="1993-12-01T00:00:00"/>
        <d v="2013-01-26T00:00:00"/>
        <d v="1975-03-07T00:00:00"/>
        <d v="2004-08-20T00:00:00"/>
        <d v="1993-08-02T00:00:00"/>
        <d v="1999-10-15T00:00:00"/>
        <d v="1994-12-22T00:00:00"/>
        <d v="1982-01-25T00:00:00"/>
        <d v="2004-01-05T00:00:00"/>
        <d v="2015-09-13T00:00:00"/>
        <d v="1977-03-14T00:00:00"/>
        <d v="1992-04-07T00:00:00"/>
        <d v="2007-08-02T00:00:00"/>
        <d v="1983-09-09T00:00:00"/>
        <d v="1986-10-12T00:00:00"/>
        <d v="2002-04-22T00:00:00"/>
        <d v="1976-06-23T00:00:00"/>
        <d v="1978-03-02T00:00:00"/>
        <d v="1993-02-15T00:00:00"/>
        <d v="1984-02-01T00:00:00"/>
        <d v="1998-10-20T00:00:00"/>
        <d v="2013-01-17T00:00:00"/>
        <d v="2010-12-24T00:00:00"/>
        <d v="2010-03-25T00:00:00"/>
        <d v="2017-11-02T00:00:00"/>
        <d v="1991-12-17T00:00:00"/>
        <d v="1981-08-01T00:00:00"/>
        <d v="1987-08-11T00:00:00"/>
        <d v="1991-01-23T00:00:00"/>
        <d v="1983-03-21T00:00:00"/>
        <d v="2007-09-27T00:00:00"/>
        <d v="2010-07-29T00:00:00"/>
        <d v="1999-12-08T00:00:00"/>
        <d v="1997-09-15T00:00:00"/>
        <d v="1982-10-31T00:00:00"/>
        <d v="1975-11-13T00:00:00"/>
        <d v="2018-10-07T00:00:00"/>
        <d v="1991-02-08T00:00:00"/>
        <d v="2006-10-24T00:00:00"/>
        <d v="2008-04-06T00:00:00"/>
        <d v="2012-12-11T00:00:00"/>
        <d v="2001-01-11T00:00:00"/>
        <d v="1998-01-08T00:00:00"/>
        <d v="2004-11-26T00:00:00"/>
        <d v="2008-07-03T00:00:00"/>
        <d v="1992-06-10T00:00:00"/>
        <d v="1997-04-21T00:00:00"/>
        <d v="1995-02-06T00:00:00"/>
        <d v="1998-06-24T00:00:00"/>
        <d v="2007-08-30T00:00:00"/>
        <d v="1992-08-01T00:00:00"/>
        <d v="2006-07-28T00:00:00"/>
        <d v="1995-08-09T00:00:00"/>
        <d v="1992-06-28T00:00:00"/>
        <d v="1987-01-10T00:00:00"/>
        <d v="2009-04-29T00:00:00"/>
        <d v="2017-02-26T00:00:00"/>
        <d v="2015-04-07T00:00:00"/>
        <d v="1975-12-31T00:00:00"/>
        <d v="1976-12-15T00:00:00"/>
        <d v="2003-11-12T00:00:00"/>
        <d v="2020-01-31T00:00:00"/>
        <d v="1997-08-31T00:00:00"/>
        <d v="1993-03-04T00:00:00"/>
        <d v="1993-08-29T00:00:00"/>
        <d v="2012-01-09T00:00:00"/>
        <d v="1996-11-25T00:00:00"/>
        <d v="1992-06-06T00:00:00"/>
        <d v="2000-01-14T00:00:00"/>
        <d v="2016-02-19T00:00:00"/>
        <d v="1981-01-05T00:00:00"/>
        <d v="2018-04-11T00:00:00"/>
        <d v="2015-06-02T00:00:00"/>
        <d v="1997-06-23T00:00:00"/>
        <d v="1991-03-11T00:00:00"/>
        <d v="1985-09-08T00:00:00"/>
        <d v="2009-10-23T00:00:00"/>
        <d v="2004-10-05T00:00:00"/>
        <d v="2019-02-01T00:00:00"/>
        <d v="1990-03-30T00:00:00"/>
        <d v="1988-10-30T00:00:00"/>
        <d v="2020-01-23T00:00:00"/>
        <d v="1987-12-31T00:00:00"/>
        <d v="2014-09-04T00:00:00"/>
        <d v="2010-12-14T00:00:00"/>
        <d v="2013-03-18T00:00:00"/>
        <d v="2019-07-23T00:00:00"/>
        <d v="2004-09-24T00:00:00"/>
        <d v="2003-04-30T00:00:00"/>
        <d v="2010-08-31T00:00:00"/>
        <d v="1980-06-28T00:00:00"/>
        <d v="2004-10-15T00:00:00"/>
        <d v="1983-09-13T00:00:00"/>
        <d v="2006-10-15T00:00:00"/>
        <d v="2015-07-08T00:00:00"/>
        <d v="2000-07-17T00:00:00"/>
        <d v="1978-06-07T00:00:00"/>
        <d v="2016-12-12T00:00:00"/>
        <d v="2001-07-21T00:00:00"/>
        <d v="2008-06-11T00:00:00"/>
        <d v="1975-03-26T00:00:00"/>
        <d v="2010-09-12T00:00:00"/>
        <d v="1994-08-15T00:00:00"/>
        <d v="2001-02-28T00:00:00"/>
        <d v="1982-04-25T00:00:00"/>
        <d v="1989-10-19T00:00:00"/>
        <d v="1989-02-26T00:00:00"/>
        <d v="1975-09-26T00:00:00"/>
        <d v="2010-07-17T00:00:00"/>
        <d v="1995-04-12T00:00:00"/>
        <d v="2007-10-20T00:00:00"/>
        <d v="1979-04-15T00:00:00"/>
        <d v="2002-08-09T00:00:00"/>
        <d v="2019-07-01T00:00:00"/>
        <d v="2019-09-17T00:00:00"/>
        <d v="1994-06-08T00:00:00"/>
        <d v="1991-11-08T00:00:00"/>
        <d v="2017-12-25T00:00:00"/>
        <d v="1990-01-09T00:00:00"/>
        <d v="2002-10-05T00:00:00"/>
        <d v="2000-02-27T00:00:00"/>
        <d v="1978-01-07T00:00:00"/>
        <d v="1993-07-22T00:00:00"/>
        <d v="2020-01-05T00:00:00"/>
        <d v="1985-12-04T00:00:00"/>
        <d v="1987-11-04T00:00:00"/>
        <d v="1983-06-22T00:00:00"/>
        <d v="2016-11-26T00:00:00"/>
        <d v="2019-03-11T00:00:00"/>
        <d v="1975-03-16T00:00:00"/>
        <d v="2007-10-25T00:00:00"/>
        <d v="2012-10-08T00:00:00"/>
        <d v="2017-11-25T00:00:00"/>
        <d v="2011-11-13T00:00:00"/>
        <d v="1991-03-29T00:00:00"/>
        <d v="2005-06-27T00:00:00"/>
        <d v="2000-11-18T00:00:00"/>
        <d v="2011-11-03T00:00:00"/>
        <d v="2012-03-17T00:00:00"/>
        <d v="2015-04-06T00:00:00"/>
        <d v="1999-07-08T00:00:00"/>
        <d v="2007-09-25T00:00:00"/>
        <d v="2000-09-17T00:00:00"/>
        <d v="2009-10-07T00:00:00"/>
        <d v="2005-12-21T00:00:00"/>
        <d v="2002-02-23T00:00:00"/>
        <d v="1980-11-01T00:00:00"/>
        <d v="2000-08-22T00:00:00"/>
        <d v="2017-11-08T00:00:00"/>
        <d v="1979-01-16T00:00:00"/>
        <d v="1995-07-05T00:00:00"/>
        <d v="2000-02-22T00:00:00"/>
        <d v="2003-10-25T00:00:00"/>
        <d v="1998-04-07T00:00:00"/>
        <d v="2010-03-28T00:00:00"/>
        <d v="1989-12-13T00:00:00"/>
        <d v="1990-12-13T00:00:00"/>
        <d v="2003-12-08T00:00:00"/>
        <d v="1985-04-06T00:00:00"/>
        <d v="2020-03-23T00:00:00"/>
        <d v="1977-09-30T00:00:00"/>
        <d v="2011-12-13T00:00:00"/>
        <d v="1987-10-14T00:00:00"/>
        <d v="2016-07-16T00:00:00"/>
        <d v="1976-11-30T00:00:00"/>
        <d v="1993-06-19T00:00:00"/>
        <d v="2006-09-25T00:00:00"/>
        <d v="1996-04-03T00:00:00"/>
        <d v="2001-09-10T00:00:00"/>
        <d v="1987-12-25T00:00:00"/>
        <d v="2002-03-18T00:00:00"/>
        <d v="1981-11-10T00:00:00"/>
        <d v="1983-09-28T00:00:00"/>
        <d v="1978-11-05T00:00:00"/>
        <d v="1997-01-03T00:00:00"/>
        <d v="2010-11-07T00:00:00"/>
        <d v="2002-01-22T00:00:00"/>
        <d v="1999-05-06T00:00:00"/>
        <d v="2017-12-19T00:00:00"/>
        <d v="1988-08-08T00:00:00"/>
        <d v="2005-08-31T00:00:00"/>
        <d v="2011-08-02T00:00:00"/>
        <d v="1988-08-28T00:00:00"/>
        <d v="1987-02-11T00:00:00"/>
        <d v="2002-01-12T00:00:00"/>
        <d v="2005-08-29T00:00:00"/>
        <d v="1978-08-21T00:00:00"/>
        <d v="1987-12-28T00:00:00"/>
        <d v="2020-03-17T00:00:00"/>
        <d v="1998-11-25T00:00:00"/>
        <d v="2003-01-19T00:00:00"/>
        <d v="1995-06-26T00:00:00"/>
        <d v="1993-04-06T00:00:00"/>
        <d v="2008-10-06T00:00:00"/>
        <d v="1978-08-20T00:00:00"/>
        <d v="1982-03-16T00:00:00"/>
        <d v="1990-09-26T00:00:00"/>
        <d v="1980-03-08T00:00:00"/>
        <d v="2000-02-24T00:00:00"/>
        <d v="1979-08-24T00:00:00"/>
        <d v="1992-02-21T00:00:00"/>
        <d v="1998-09-04T00:00:00"/>
        <d v="2006-11-21T00:00:00"/>
        <d v="1984-08-01T00:00:00"/>
        <d v="1995-09-24T00:00:00"/>
        <d v="2006-04-20T00:00:00"/>
        <d v="2003-04-28T00:00:00"/>
        <d v="1987-11-18T00:00:00"/>
        <d v="1978-12-31T00:00:00"/>
        <d v="1978-04-13T00:00:00"/>
        <d v="1988-11-23T00:00:00"/>
        <d v="1975-03-11T00:00:00"/>
        <d v="1997-08-23T00:00:00"/>
        <d v="1981-04-29T00:00:00"/>
        <d v="1989-07-10T00:00:00"/>
        <d v="1996-01-25T00:00:00"/>
        <d v="1978-08-13T00:00:00"/>
        <d v="2018-02-02T00:00:00"/>
        <d v="1994-02-05T00:00:00"/>
        <d v="1990-08-04T00:00:00"/>
        <d v="1981-07-09T00:00:00"/>
        <d v="1993-02-14T00:00:00"/>
        <d v="2010-10-10T00:00:00"/>
        <d v="2006-08-25T00:00:00"/>
        <d v="1993-07-12T00:00:00"/>
        <d v="2020-02-12T00:00:00"/>
        <d v="1990-04-26T00:00:00"/>
        <d v="2016-01-28T00:00:00"/>
        <d v="2010-01-16T00:00:00"/>
        <d v="2013-02-17T00:00:00"/>
        <d v="2017-07-26T00:00:00"/>
        <d v="1997-09-09T00:00:00"/>
        <d v="1983-11-07T00:00:00"/>
        <d v="2012-11-10T00:00:00"/>
        <d v="2002-12-03T00:00:00"/>
        <d v="2006-08-07T00:00:00"/>
        <d v="2019-01-14T00:00:00"/>
        <d v="1996-11-05T00:00:00"/>
        <d v="2011-07-02T00:00:00"/>
        <d v="2017-08-30T00:00:00"/>
        <d v="2011-12-24T00:00:00"/>
        <d v="1993-09-11T00:00:00"/>
        <d v="1994-08-26T00:00:00"/>
        <d v="1988-08-27T00:00:00"/>
        <d v="1978-04-30T00:00:00"/>
        <d v="2014-10-09T00:00:00"/>
        <d v="1982-01-18T00:00:00"/>
        <d v="1975-02-25T00:00:00"/>
        <d v="2018-04-07T00:00:00"/>
        <d v="2003-10-12T00:00:00"/>
        <d v="2015-01-10T00:00:00"/>
        <d v="2018-04-09T00:00:00"/>
        <d v="1993-02-05T00:00:00"/>
        <d v="1999-09-26T00:00:00"/>
        <d v="1991-02-04T00:00:00"/>
        <d v="1978-09-05T00:00:00"/>
        <d v="2012-01-03T00:00:00"/>
        <d v="1981-11-14T00:00:00"/>
        <d v="2019-02-24T00:00:00"/>
        <d v="1984-11-09T00:00:00"/>
        <d v="2016-02-06T00:00:00"/>
        <d v="2016-03-22T00:00:00"/>
        <d v="2009-10-02T00:00:00"/>
        <d v="2009-04-22T00:00:00"/>
        <d v="1996-09-16T00:00:00"/>
        <d v="2010-08-06T00:00:00"/>
        <d v="1990-04-10T00:00:00"/>
        <d v="2017-10-11T00:00:00"/>
        <d v="2017-02-10T00:00:00"/>
        <d v="1976-04-28T00:00:00"/>
        <d v="1977-07-21T00:00:00"/>
        <d v="2004-10-08T00:00:00"/>
        <d v="1985-07-13T00:00:00"/>
        <d v="1991-08-15T00:00:00"/>
        <d v="2004-04-09T00:00:00"/>
        <d v="1980-04-29T00:00:00"/>
        <d v="2015-06-08T00:00:00"/>
        <d v="2013-06-10T00:00:00"/>
        <d v="2002-01-01T00:00:00"/>
        <d v="1979-11-27T00:00:00"/>
        <d v="2013-07-30T00:00:00"/>
        <d v="1985-09-22T00:00:00"/>
        <d v="1985-11-15T00:00:00"/>
        <d v="1978-09-10T00:00:00"/>
        <d v="2013-09-30T00:00:00"/>
        <d v="1976-09-20T00:00:00"/>
        <d v="1998-01-12T00:00:00"/>
        <d v="1985-03-01T00:00:00"/>
        <d v="2018-11-15T00:00:00"/>
        <d v="1986-06-25T00:00:00"/>
        <d v="1982-02-24T00:00:00"/>
        <d v="2000-12-28T00:00:00"/>
        <d v="1993-12-11T00:00:00"/>
        <d v="1981-07-27T00:00:00"/>
        <d v="2002-09-12T00:00:00"/>
        <d v="2001-10-22T00:00:00"/>
        <d v="1998-04-23T00:00:00"/>
        <d v="2002-06-18T00:00:00"/>
        <d v="2006-08-27T00:00:00"/>
        <d v="1985-01-30T00:00:00"/>
        <d v="1998-10-09T00:00:00"/>
        <d v="1975-03-14T00:00:00"/>
        <d v="2005-03-13T00:00:00"/>
        <d v="1988-02-25T00:00:00"/>
        <d v="1985-07-02T00:00:00"/>
        <d v="1979-11-01T00:00:00"/>
        <d v="2016-09-20T00:00:00"/>
        <d v="2019-12-02T00:00:00"/>
        <d v="2005-10-14T00:00:00"/>
        <d v="2012-04-24T00:00:00"/>
        <d v="2002-04-25T00:00:00"/>
        <d v="1976-02-19T00:00:00"/>
        <d v="1988-08-11T00:00:00"/>
        <d v="1999-09-12T00:00:00"/>
        <d v="1987-01-23T00:00:00"/>
        <d v="1991-08-01T00:00:00"/>
        <d v="1999-11-15T00:00:00"/>
        <d v="2005-07-15T00:00:00"/>
        <d v="2006-07-25T00:00:00"/>
        <d v="1979-10-13T00:00:00"/>
        <d v="2017-01-11T00:00:00"/>
        <d v="1981-06-27T00:00:00"/>
        <d v="2018-09-14T00:00:00"/>
        <d v="2017-11-26T00:00:00"/>
        <d v="1990-07-24T00:00:00"/>
        <d v="2005-10-02T00:00:00"/>
        <d v="2000-10-26T00:00:00"/>
        <d v="1999-10-26T00:00:00"/>
        <d v="1996-09-07T00:00:00"/>
        <d v="2013-01-15T00:00:00"/>
        <d v="1995-09-10T00:00:00"/>
        <d v="2015-02-13T00:00:00"/>
        <d v="1977-03-10T00:00:00"/>
        <d v="2013-09-02T00:00:00"/>
        <d v="1996-06-24T00:00:00"/>
        <d v="1982-04-06T00:00:00"/>
        <d v="1977-01-16T00:00:00"/>
        <d v="1975-03-01T00:00:00"/>
        <d v="1985-06-16T00:00:00"/>
        <d v="1983-12-31T00:00:00"/>
        <d v="1978-12-18T00:00:00"/>
        <d v="1980-09-10T00:00:00"/>
        <d v="2007-01-27T00:00:00"/>
        <d v="1994-10-18T00:00:00"/>
        <d v="1982-01-05T00:00:00"/>
        <d v="2016-10-07T00:00:00"/>
        <d v="2007-02-11T00:00:00"/>
        <d v="1981-04-20T00:00:00"/>
        <d v="2000-04-17T00:00:00"/>
        <d v="1993-06-04T00:00:00"/>
        <d v="1984-09-23T00:00:00"/>
        <d v="1995-08-02T00:00:00"/>
        <d v="2004-02-01T00:00:00"/>
        <d v="1993-04-29T00:00:00"/>
        <d v="1988-01-08T00:00:00"/>
        <d v="2001-12-27T00:00:00"/>
        <d v="2014-11-03T00:00:00"/>
        <d v="2018-06-26T00:00:00"/>
        <d v="2007-03-30T00:00:00"/>
        <d v="1987-12-06T00:00:00"/>
        <d v="1995-03-04T00:00:00"/>
        <d v="2013-04-26T00:00:00"/>
        <d v="1988-10-02T00:00:00"/>
        <d v="1979-03-13T00:00:00"/>
        <d v="2011-04-15T00:00:00"/>
        <d v="2003-07-01T00:00:00"/>
        <d v="2011-09-12T00:00:00"/>
        <d v="1987-02-21T00:00:00"/>
        <d v="1989-04-17T00:00:00"/>
        <d v="1985-04-16T00:00:00"/>
        <d v="1978-03-04T00:00:00"/>
        <d v="1997-11-25T00:00:00"/>
        <d v="1985-08-18T00:00:00"/>
        <d v="2007-11-30T00:00:00"/>
        <d v="1998-12-07T00:00:00"/>
        <d v="2007-12-15T00:00:00"/>
        <d v="1991-01-01T00:00:00"/>
        <d v="2000-10-23T00:00:00"/>
        <d v="1991-04-05T00:00:00"/>
        <d v="1992-12-26T00:00:00"/>
        <d v="2010-03-05T00:00:00"/>
        <d v="2003-06-29T00:00:00"/>
        <d v="1976-04-29T00:00:00"/>
        <d v="1987-03-28T00:00:00"/>
        <d v="1982-12-27T00:00:00"/>
        <d v="1988-11-05T00:00:00"/>
        <d v="1989-11-02T00:00:00"/>
        <d v="2005-11-20T00:00:00"/>
        <d v="2013-11-03T00:00:00"/>
        <d v="1975-09-27T00:00:00"/>
        <d v="1983-03-11T00:00:00"/>
        <d v="1983-10-04T00:00:00"/>
        <d v="1988-11-16T00:00:00"/>
        <d v="1988-08-04T00:00:00"/>
        <d v="2005-12-08T00:00:00"/>
        <d v="1977-09-12T00:00:00"/>
        <d v="2003-04-29T00:00:00"/>
        <d v="2003-12-15T00:00:00"/>
        <d v="2012-07-13T00:00:00"/>
        <d v="1992-01-13T00:00:00"/>
        <d v="1993-04-24T00:00:00"/>
        <d v="2008-01-28T00:00:00"/>
        <d v="1980-02-16T00:00:00"/>
        <d v="2011-02-09T00:00:00"/>
        <d v="1986-01-20T00:00:00"/>
        <d v="2015-10-18T00:00:00"/>
        <d v="1978-06-08T00:00:00"/>
        <d v="1989-07-05T00:00:00"/>
        <d v="1985-08-09T00:00:00"/>
        <d v="2005-12-22T00:00:00"/>
        <d v="2017-04-25T00:00:00"/>
        <d v="1977-01-14T00:00:00"/>
        <d v="2004-10-14T00:00:00"/>
        <d v="1985-11-30T00:00:00"/>
        <d v="1979-11-16T00:00:00"/>
        <d v="2019-03-15T00:00:00"/>
        <d v="2002-02-15T00:00:00"/>
        <d v="2018-01-05T00:00:00"/>
        <d v="1993-01-13T00:00:00"/>
        <d v="1995-03-30T00:00:00"/>
        <d v="2012-03-20T00:00:00"/>
        <d v="1984-09-12T00:00:00"/>
        <d v="1978-04-27T00:00:00"/>
        <d v="1981-09-29T00:00:00"/>
        <d v="1980-12-31T00:00:00"/>
        <d v="1996-07-02T00:00:00"/>
        <d v="1993-02-21T00:00:00"/>
        <d v="1976-07-21T00:00:00"/>
        <d v="1994-02-24T00:00:00"/>
        <d v="2003-09-29T00:00:00"/>
        <d v="2003-11-15T00:00:00"/>
        <d v="2010-01-30T00:00:00"/>
        <d v="2018-12-19T00:00:00"/>
        <d v="1994-06-25T00:00:00"/>
        <d v="1994-09-29T00:00:00"/>
        <d v="1981-08-17T00:00:00"/>
        <d v="1983-12-29T00:00:00"/>
        <d v="2013-12-26T00:00:00"/>
        <d v="1975-06-07T00:00:00"/>
        <d v="1992-04-08T00:00:00"/>
        <d v="1988-03-15T00:00:00"/>
        <d v="2013-06-12T00:00:00"/>
        <d v="2012-03-24T00:00:00"/>
        <d v="1988-08-01T00:00:00"/>
        <d v="2012-01-01T00:00:00"/>
        <d v="1996-02-29T00:00:00"/>
        <d v="2018-12-13T00:00:00"/>
        <d v="1992-02-16T00:00:00"/>
        <d v="1993-09-15T00:00:00"/>
        <d v="1995-11-09T00:00:00"/>
        <d v="2008-08-05T00:00:00"/>
        <d v="1991-11-19T00:00:00"/>
        <d v="1982-08-17T00:00:00"/>
        <d v="2005-12-18T00:00:00"/>
        <d v="1983-07-04T00:00:00"/>
        <d v="1997-12-21T00:00:00"/>
        <d v="2009-03-27T00:00:00"/>
        <d v="1997-01-24T00:00:00"/>
        <d v="2012-01-12T00:00:00"/>
        <d v="1975-06-20T00:00:00"/>
        <d v="2003-12-27T00:00:00"/>
        <d v="1975-07-08T00:00:00"/>
        <d v="2019-04-18T00:00:00"/>
        <d v="2006-10-08T00:00:00"/>
        <d v="1998-08-01T00:00:00"/>
        <d v="1976-11-11T00:00:00"/>
        <d v="2019-01-15T00:00:00"/>
        <d v="1991-12-10T00:00:00"/>
        <d v="1996-08-15T00:00:00"/>
        <d v="2003-07-27T00:00:00"/>
        <d v="1985-08-03T00:00:00"/>
        <d v="1975-04-11T00:00:00"/>
        <d v="2006-09-16T00:00:00"/>
        <d v="2005-01-18T00:00:00"/>
        <d v="1984-03-12T00:00:00"/>
        <d v="1999-08-23T00:00:00"/>
        <d v="1999-01-30T00:00:00"/>
        <d v="1978-12-05T00:00:00"/>
        <d v="1996-03-18T00:00:00"/>
        <d v="2016-02-14T00:00:00"/>
        <d v="2018-07-23T00:00:00"/>
        <d v="2003-07-04T00:00:00"/>
        <d v="2005-06-07T00:00:00"/>
        <d v="2002-12-21T00:00:00"/>
        <d v="1979-10-25T00:00:00"/>
        <d v="2015-07-14T00:00:00"/>
        <d v="2007-02-10T00:00:00"/>
        <d v="2004-03-24T00:00:00"/>
        <d v="2012-06-16T00:00:00"/>
        <d v="1999-09-27T00:00:00"/>
        <d v="1987-09-27T00:00:00"/>
        <d v="2006-11-02T00:00:00"/>
        <d v="2015-03-21T00:00:00"/>
        <d v="2017-07-30T00:00:00"/>
        <d v="1987-06-04T00:00:00"/>
        <d v="2002-03-06T00:00:00"/>
        <d v="1995-07-24T00:00:00"/>
        <d v="2009-04-17T00:00:00"/>
        <d v="1992-10-03T00:00:00"/>
        <d v="1988-06-09T00:00:00"/>
        <d v="1992-07-12T00:00:00"/>
        <d v="2006-06-24T00:00:00"/>
        <d v="2017-07-13T00:00:00"/>
        <d v="1996-10-13T00:00:00"/>
        <d v="1992-10-12T00:00:00"/>
        <d v="1980-03-24T00:00:00"/>
        <d v="1989-07-25T00:00:00"/>
        <d v="2019-10-20T00:00:00"/>
        <d v="1981-10-30T00:00:00"/>
        <d v="2009-04-26T00:00:00"/>
        <d v="1992-04-10T00:00:00"/>
        <d v="1986-01-14T00:00:00"/>
        <d v="2002-08-26T00:00:00"/>
        <d v="2012-04-17T00:00:00"/>
        <d v="2001-09-18T00:00:00"/>
        <d v="2001-04-23T00:00:00"/>
        <d v="2006-10-25T00:00:00"/>
        <d v="1975-07-11T00:00:00"/>
        <d v="1983-07-11T00:00:00"/>
        <d v="1988-09-25T00:00:00"/>
        <d v="2003-01-29T00:00:00"/>
        <d v="1982-02-15T00:00:00"/>
        <d v="1979-08-18T00:00:00"/>
        <d v="2010-03-27T00:00:00"/>
        <d v="2012-06-17T00:00:00"/>
        <d v="2001-10-07T00:00:00"/>
        <d v="1987-03-12T00:00:00"/>
        <d v="2020-04-14T00:00:00"/>
        <d v="1984-08-30T00:00:00"/>
        <d v="1976-06-30T00:00:00"/>
        <d v="2008-08-11T00:00:00"/>
        <d v="1989-10-18T00:00:00"/>
        <d v="2009-03-23T00:00:00"/>
        <d v="1976-09-14T00:00:00"/>
        <d v="1976-10-25T00:00:00"/>
        <d v="1987-08-14T00:00:00"/>
        <d v="1983-07-30T00:00:00"/>
        <d v="1989-01-28T00:00:00"/>
        <d v="2010-11-13T00:00:00"/>
        <d v="2011-09-08T00:00:00"/>
        <d v="2004-03-08T00:00:00"/>
        <d v="1997-10-16T00:00:00"/>
        <d v="1993-09-24T00:00:00"/>
        <d v="1991-04-19T00:00:00"/>
        <d v="1994-08-23T00:00:00"/>
        <d v="2018-03-18T00:00:00"/>
        <d v="2002-09-29T00:00:00"/>
        <d v="1989-10-20T00:00:00"/>
        <d v="1994-08-30T00:00:00"/>
        <d v="1996-02-04T00:00:00"/>
        <d v="2003-10-15T00:00:00"/>
        <d v="1977-10-26T00:00:00"/>
        <d v="2005-10-27T00:00:00"/>
        <d v="1983-11-14T00:00:00"/>
        <d v="1986-01-31T00:00:00"/>
        <d v="1985-04-22T00:00:00"/>
        <d v="1993-07-31T00:00:00"/>
        <d v="1990-06-25T00:00:00"/>
        <d v="1985-07-23T00:00:00"/>
        <d v="2018-09-20T00:00:00"/>
        <d v="1997-08-18T00:00:00"/>
        <d v="2017-11-28T00:00:00"/>
        <d v="2011-04-20T00:00:00"/>
        <d v="1978-03-16T00:00:00"/>
        <d v="1998-11-07T00:00:00"/>
        <d v="2003-06-17T00:00:00"/>
        <d v="1999-11-27T00:00:00"/>
        <d v="2013-07-18T00:00:00"/>
        <d v="1988-08-25T00:00:00"/>
        <d v="1989-02-13T00:00:00"/>
        <d v="1982-09-20T00:00:00"/>
        <d v="2003-03-26T00:00:00"/>
        <d v="1980-07-14T00:00:00"/>
        <d v="1990-02-08T00:00:00"/>
        <d v="1984-09-29T00:00:00"/>
        <d v="1992-10-02T00:00:00"/>
        <d v="1999-11-14T00:00:00"/>
        <d v="2012-10-10T00:00:00"/>
        <d v="1997-09-08T00:00:00"/>
        <d v="1981-02-17T00:00:00"/>
        <d v="2015-08-31T00:00:00"/>
        <d v="1997-10-08T00:00:00"/>
        <d v="2017-10-07T00:00:00"/>
        <d v="1986-06-06T00:00:00"/>
        <d v="1991-06-07T00:00:00"/>
        <d v="1980-03-15T00:00:00"/>
        <d v="1994-01-23T00:00:00"/>
        <d v="2002-08-13T00:00:00"/>
        <d v="2002-01-30T00:00:00"/>
        <d v="2014-06-25T00:00:00"/>
        <d v="1996-03-07T00:00:00"/>
        <d v="2007-08-24T00:00:00"/>
        <d v="1979-03-03T00:00:00"/>
        <d v="2013-02-23T00:00:00"/>
        <d v="1987-04-15T00:00:00"/>
        <d v="1978-02-28T00:00:00"/>
        <d v="1993-08-04T00:00:00"/>
        <d v="2013-08-05T00:00:00"/>
        <d v="1993-09-30T00:00:00"/>
        <d v="1994-06-04T00:00:00"/>
        <d v="1982-03-31T00:00:00"/>
        <d v="2016-06-02T00:00:00"/>
        <d v="1993-07-30T00:00:00"/>
        <d v="1990-08-22T00:00:00"/>
        <d v="2019-08-15T00:00:00"/>
        <d v="2019-06-14T00:00:00"/>
        <d v="1981-08-12T00:00:00"/>
        <d v="2019-07-13T00:00:00"/>
        <d v="1981-12-03T00:00:00"/>
        <d v="2003-08-15T00:00:00"/>
        <d v="2002-11-19T00:00:00"/>
        <d v="2017-04-23T00:00:00"/>
        <d v="1985-04-30T00:00:00"/>
        <d v="1985-07-31T00:00:00"/>
        <d v="1991-01-31T00:00:00"/>
        <d v="1988-08-12T00:00:00"/>
        <d v="2000-07-22T00:00:00"/>
        <d v="2005-08-19T00:00:00"/>
        <d v="1992-06-04T00:00:00"/>
        <d v="2013-02-21T00:00:00"/>
        <d v="2002-10-02T00:00:00"/>
        <d v="2013-07-04T00:00:00"/>
        <d v="2017-09-22T00:00:00"/>
        <d v="1988-11-14T00:00:00"/>
        <d v="2002-11-26T00:00:00"/>
        <d v="1983-11-12T00:00:00"/>
        <d v="1980-03-17T00:00:00"/>
        <d v="1982-11-18T00:00:00"/>
        <d v="1988-07-06T00:00:00"/>
        <d v="2008-05-07T00:00:00"/>
        <d v="2019-06-02T00:00:00"/>
        <d v="2012-10-16T00:00:00"/>
        <d v="2002-07-09T00:00:00"/>
        <d v="1986-02-19T00:00:00"/>
        <d v="1995-02-21T00:00:00"/>
        <d v="1986-09-07T00:00:00"/>
        <d v="2016-03-29T00:00:00"/>
        <d v="2019-12-08T00:00:00"/>
        <d v="1994-09-12T00:00:00"/>
        <d v="2003-09-01T00:00:00"/>
        <d v="1984-10-04T00:00:00"/>
        <d v="2005-02-06T00:00:00"/>
        <d v="2006-08-10T00:00:00"/>
        <d v="1995-09-29T00:00:00"/>
        <d v="1983-08-27T00:00:00"/>
        <d v="1995-12-12T00:00:00"/>
        <d v="2010-03-10T00:00:00"/>
        <d v="1996-09-30T00:00:00"/>
        <d v="2005-06-25T00:00:00"/>
        <d v="2009-07-02T00:00:00"/>
        <d v="1993-03-24T00:00:00"/>
        <d v="2010-09-09T00:00:00"/>
        <d v="1980-10-19T00:00:00"/>
        <d v="2011-01-14T00:00:00"/>
        <d v="1985-03-26T00:00:00"/>
        <d v="2010-01-01T00:00:00"/>
        <d v="1977-12-01T00:00:00"/>
        <d v="2000-12-02T00:00:00"/>
        <d v="2009-02-24T00:00:00"/>
        <d v="1994-04-19T00:00:00"/>
        <d v="1981-01-20T00:00:00"/>
        <d v="1979-09-10T00:00:00"/>
        <d v="1977-04-21T00:00:00"/>
        <d v="2007-10-28T00:00:00"/>
        <d v="2005-04-23T00:00:00"/>
        <d v="2017-04-03T00:00:00"/>
        <d v="2014-05-18T00:00:00"/>
        <d v="1979-10-17T00:00:00"/>
        <d v="1991-03-07T00:00:00"/>
        <d v="1986-06-07T00:00:00"/>
        <d v="1995-12-19T00:00:00"/>
        <d v="2005-07-03T00:00:00"/>
        <d v="1999-02-20T00:00:00"/>
        <d v="1995-10-24T00:00:00"/>
        <d v="2017-08-02T00:00:00"/>
        <d v="2004-12-28T00:00:00"/>
        <d v="2019-06-17T00:00:00"/>
        <d v="1977-02-27T00:00:00"/>
        <d v="1982-04-27T00:00:00"/>
        <d v="1998-12-27T00:00:00"/>
        <d v="2003-01-09T00:00:00"/>
        <d v="1984-08-03T00:00:00"/>
        <d v="1992-08-30T00:00:00"/>
        <d v="2018-07-08T00:00:00"/>
        <d v="1993-10-30T00:00:00"/>
        <d v="1991-02-14T00:00:00"/>
        <d v="2010-08-09T00:00:00"/>
        <d v="1982-06-08T00:00:00"/>
        <d v="1991-12-28T00:00:00"/>
        <d v="1979-04-20T00:00:00"/>
        <d v="2007-12-10T00:00:00"/>
        <d v="2009-12-11T00:00:00"/>
        <d v="2014-11-12T00:00:00"/>
        <d v="1984-08-26T00:00:00"/>
        <d v="2019-12-06T00:00:00"/>
        <d v="2016-07-04T00:00:00"/>
        <d v="1976-06-01T00:00:00"/>
        <d v="2012-06-25T00:00:00"/>
        <d v="2012-10-23T00:00:00"/>
        <d v="1988-11-19T00:00:00"/>
        <d v="2015-02-09T00:00:00"/>
        <d v="1987-12-18T00:00:00"/>
        <d v="2015-03-14T00:00:00"/>
        <d v="1998-01-19T00:00:00"/>
        <d v="1988-03-30T00:00:00"/>
        <d v="1986-04-19T00:00:00"/>
        <d v="1997-03-28T00:00:00"/>
        <d v="1975-12-16T00:00:00"/>
        <d v="2002-11-09T00:00:00"/>
        <d v="1981-09-13T00:00:00"/>
        <d v="1990-02-12T00:00:00"/>
        <d v="1988-06-05T00:00:00"/>
        <d v="1992-11-22T00:00:00"/>
        <d v="1989-03-27T00:00:00"/>
        <d v="2017-06-21T00:00:00"/>
        <d v="1980-10-09T00:00:00"/>
        <d v="1970-05-21T00:00:00"/>
        <d v="2005-07-08T00:00:00"/>
        <d v="1997-07-04T00:00:00"/>
        <d v="1986-09-01T00:00:00"/>
        <d v="1976-06-18T00:00:00"/>
        <d v="2007-11-05T00:00:00"/>
        <d v="2002-06-06T00:00:00"/>
        <d v="2001-03-14T00:00:00"/>
        <d v="2019-12-25T00:00:00"/>
        <d v="2015-08-12T00:00:00"/>
        <d v="1987-07-02T00:00:00"/>
        <d v="2001-06-02T00:00:00"/>
        <d v="2003-01-30T00:00:00"/>
        <d v="2008-04-01T00:00:00"/>
        <d v="1979-01-07T00:00:00"/>
        <d v="1985-11-04T00:00:00"/>
        <d v="2016-02-09T00:00:00"/>
        <d v="1993-09-20T00:00:00"/>
        <d v="2009-08-24T00:00:00"/>
        <d v="2009-03-04T00:00:00"/>
        <d v="1978-01-10T00:00:00"/>
        <d v="2009-06-13T00:00:00"/>
        <d v="1978-02-02T00:00:00"/>
        <d v="2001-09-03T00:00:00"/>
        <d v="1987-07-15T00:00:00"/>
        <d v="2014-12-06T00:00:00"/>
        <d v="1992-03-31T00:00:00"/>
        <d v="1995-01-17T00:00:00"/>
        <d v="2012-10-06T00:00:00"/>
        <d v="1977-02-13T00:00:00"/>
        <d v="2005-03-04T00:00:00"/>
        <d v="2018-02-17T00:00:00"/>
        <d v="2008-06-01T00:00:00"/>
        <d v="1986-08-24T00:00:00"/>
        <d v="1987-12-21T00:00:00"/>
        <d v="2011-06-07T00:00:00"/>
        <d v="1976-04-30T00:00:00"/>
        <d v="2003-11-01T00:00:00"/>
        <d v="1983-08-16T00:00:00"/>
        <d v="2011-09-27T00:00:00"/>
        <d v="1977-03-08T00:00:00"/>
        <d v="2015-08-19T00:00:00"/>
        <d v="2003-04-22T00:00:00"/>
        <d v="1980-10-18T00:00:00"/>
        <d v="2002-08-22T00:00:00"/>
        <d v="2016-04-03T00:00:00"/>
        <d v="2019-08-08T00:00:00"/>
        <d v="1979-09-30T00:00:00"/>
        <d v="2001-07-05T00:00:00"/>
        <d v="2019-09-05T00:00:00"/>
        <d v="1987-04-19T00:00:00"/>
        <d v="2019-09-14T00:00:00"/>
        <d v="1980-09-12T00:00:00"/>
        <d v="1994-02-14T00:00:00"/>
        <d v="1987-01-18T00:00:00"/>
        <d v="2016-09-06T00:00:00"/>
        <d v="1993-08-28T00:00:00"/>
        <d v="1975-08-24T00:00:00"/>
        <d v="2011-09-20T00:00:00"/>
        <d v="1994-12-01T00:00:00"/>
        <d v="2017-06-05T00:00:00"/>
        <d v="1980-11-19T00:00:00"/>
        <d v="2019-07-03T00:00:00"/>
        <d v="1990-02-01T00:00:00"/>
        <d v="2012-04-06T00:00:00"/>
        <d v="1978-04-14T00:00:00"/>
        <d v="2010-09-26T00:00:00"/>
        <d v="2014-04-18T00:00:00"/>
        <d v="1986-08-31T00:00:00"/>
        <d v="1977-04-16T00:00:00"/>
        <d v="2006-01-14T00:00:00"/>
        <d v="2018-10-29T00:00:00"/>
        <d v="1976-09-21T00:00:00"/>
        <d v="1988-07-29T00:00:00"/>
        <d v="2008-07-10T00:00:00"/>
        <d v="1986-04-29T00:00:00"/>
        <d v="2010-10-28T00:00:00"/>
        <d v="2008-08-02T00:00:00"/>
        <d v="2007-09-29T00:00:00"/>
        <d v="2007-12-07T00:00:00"/>
        <d v="1999-01-07T00:00:00"/>
        <d v="2015-01-05T00:00:00"/>
        <d v="1994-12-10T00:00:00"/>
        <d v="2000-08-16T00:00:00"/>
        <d v="2000-03-24T00:00:00"/>
        <d v="1987-02-17T00:00:00"/>
        <d v="2006-08-31T00:00:00"/>
        <d v="2010-01-14T00:00:00"/>
        <d v="1996-01-22T00:00:00"/>
        <d v="1976-07-23T00:00:00"/>
        <d v="1989-11-26T00:00:00"/>
        <d v="2016-10-25T00:00:00"/>
        <d v="2017-01-09T00:00:00"/>
        <d v="2010-11-27T00:00:00"/>
        <d v="2002-07-19T00:00:00"/>
        <d v="1979-09-23T00:00:00"/>
        <d v="2010-04-07T00:00:00"/>
        <d v="2003-01-05T00:00:00"/>
        <d v="1992-06-23T00:00:00"/>
        <d v="2008-09-16T00:00:00"/>
        <d v="1993-09-18T00:00:00"/>
        <d v="2018-10-27T00:00:00"/>
        <d v="1987-07-17T00:00:00"/>
        <d v="1987-02-03T00:00:00"/>
        <d v="1983-12-18T00:00:00"/>
        <d v="2002-03-21T00:00:00"/>
        <d v="1988-04-27T00:00:00"/>
        <d v="1975-06-09T00:00:00"/>
        <d v="2016-02-21T00:00:00"/>
        <d v="1988-10-23T00:00:00"/>
        <d v="1991-04-17T00:00:00"/>
        <d v="1986-04-28T00:00:00"/>
        <d v="2000-08-21T00:00:00"/>
        <d v="1987-06-05T00:00:00"/>
        <d v="1983-01-21T00:00:00"/>
        <d v="2014-07-27T00:00:00"/>
        <d v="1989-06-30T00:00:00"/>
        <d v="1980-08-04T00:00:00"/>
        <d v="1990-08-03T00:00:00"/>
        <d v="1986-02-12T00:00:00"/>
        <d v="1996-10-02T00:00:00"/>
        <d v="1986-06-12T00:00:00"/>
        <d v="1977-10-15T00:00:00"/>
        <d v="1994-10-05T00:00:00"/>
        <d v="2020-02-10T00:00:00"/>
        <d v="2014-07-13T00:00:00"/>
        <d v="2005-07-25T00:00:00"/>
        <d v="1986-11-28T00:00:00"/>
        <d v="1979-07-05T00:00:00"/>
        <d v="1980-06-12T00:00:00"/>
        <d v="1983-03-27T00:00:00"/>
        <d v="2011-03-20T00:00:00"/>
        <d v="1985-09-29T00:00:00"/>
        <d v="1986-10-08T00:00:00"/>
        <d v="2003-10-04T00:00:00"/>
        <d v="1982-03-17T00:00:00"/>
        <d v="1979-03-28T00:00:00"/>
        <d v="1988-06-03T00:00:00"/>
        <d v="2001-07-10T00:00:00"/>
        <d v="2001-01-15T00:00:00"/>
        <d v="2017-12-05T00:00:00"/>
        <d v="1995-02-26T00:00:00"/>
        <d v="1984-07-15T00:00:00"/>
        <d v="2012-07-29T00:00:00"/>
        <d v="2003-01-06T00:00:00"/>
        <d v="2010-09-08T00:00:00"/>
        <d v="2018-12-23T00:00:00"/>
        <d v="1989-02-07T00:00:00"/>
        <d v="1984-09-08T00:00:00"/>
        <d v="2012-04-12T00:00:00"/>
        <d v="2019-01-10T00:00:00"/>
        <d v="2002-02-01T00:00:00"/>
        <d v="2015-11-08T00:00:00"/>
        <d v="1978-04-17T00:00:00"/>
        <d v="2002-03-09T00:00:00"/>
        <d v="1987-09-17T00:00:00"/>
        <d v="2003-07-15T00:00:00"/>
        <d v="1981-10-29T00:00:00"/>
        <d v="1983-10-06T00:00:00"/>
        <d v="2006-10-11T00:00:00"/>
        <d v="1979-10-27T00:00:00"/>
        <d v="2006-03-06T00:00:00"/>
        <d v="1997-09-27T00:00:00"/>
        <d v="1999-07-23T00:00:00"/>
        <d v="2016-10-27T00:00:00"/>
        <d v="1990-09-07T00:00:00"/>
        <d v="1986-11-26T00:00:00"/>
        <d v="1993-01-03T00:00:00"/>
        <d v="1985-09-02T00:00:00"/>
        <d v="2000-10-06T00:00:00"/>
        <d v="1977-10-04T00:00:00"/>
        <d v="2002-09-11T00:00:00"/>
        <d v="1985-12-22T00:00:00"/>
        <d v="2017-10-25T00:00:00"/>
        <d v="2007-04-15T00:00:00"/>
        <d v="1995-03-25T00:00:00"/>
        <d v="1994-08-10T00:00:00"/>
        <d v="2007-05-20T00:00:00"/>
        <d v="1984-07-06T00:00:00"/>
        <d v="1983-03-16T00:00:00"/>
        <d v="1990-01-25T00:00:00"/>
        <d v="1975-08-03T00:00:00"/>
        <d v="2017-10-02T00:00:00"/>
        <d v="2001-10-27T00:00:00"/>
        <d v="1995-12-01T00:00:00"/>
        <d v="2013-06-02T00:00:00"/>
        <d v="2009-03-14T00:00:00"/>
        <d v="1993-02-04T00:00:00"/>
        <d v="2018-04-22T00:00:00"/>
        <d v="2018-12-17T00:00:00"/>
        <d v="2003-01-25T00:00:00"/>
        <d v="1987-08-16T00:00:00"/>
        <d v="1983-06-11T00:00:00"/>
        <d v="1977-10-01T00:00:00"/>
        <d v="1983-12-20T00:00:00"/>
        <d v="2001-03-06T00:00:00"/>
        <d v="1980-02-25T00:00:00"/>
        <d v="1976-01-30T00:00:00"/>
        <d v="2019-11-09T00:00:00"/>
        <d v="1975-10-05T00:00:00"/>
        <d v="1995-03-15T00:00:00"/>
        <d v="2006-08-15T00:00:00"/>
        <d v="1994-10-12T00:00:00"/>
        <d v="2011-10-21T00:00:00"/>
        <d v="1990-11-07T00:00:00"/>
        <d v="1992-11-13T00:00:00"/>
        <d v="1990-11-20T00:00:00"/>
        <d v="1988-02-10T00:00:00"/>
        <d v="1995-02-01T00:00:00"/>
        <d v="1989-08-14T00:00:00"/>
        <d v="1978-12-20T00:00:00"/>
        <d v="2019-07-28T00:00:00"/>
        <d v="2017-07-05T00:00:00"/>
        <d v="1982-11-10T00:00:00"/>
        <d v="1976-10-12T00:00:00"/>
        <d v="2012-04-11T00:00:00"/>
        <d v="2008-06-05T00:00:00"/>
        <d v="2008-07-31T00:00:00"/>
        <d v="2002-09-05T00:00:00"/>
        <d v="2011-06-08T00:00:00"/>
        <d v="2016-09-27T00:00:00"/>
        <d v="2002-06-22T00:00:00"/>
        <d v="1979-04-13T00:00:00"/>
        <d v="1983-03-23T00:00:00"/>
        <d v="2017-04-02T00:00:00"/>
        <d v="2010-08-07T00:00:00"/>
        <d v="1979-12-02T00:00:00"/>
        <d v="1977-04-20T00:00:00"/>
        <d v="2008-10-15T00:00:00"/>
        <d v="2018-07-16T00:00:00"/>
        <d v="1997-10-28T00:00:00"/>
        <d v="2019-08-31T00:00:00"/>
        <d v="2006-12-31T00:00:00"/>
        <d v="1976-07-02T00:00:00"/>
        <d v="1989-09-01T00:00:00"/>
        <d v="1997-10-22T00:00:00"/>
        <d v="1981-03-07T00:00:00"/>
        <d v="1997-06-12T00:00:00"/>
        <d v="2002-04-14T00:00:00"/>
        <d v="1994-05-01T00:00:00"/>
        <d v="1977-01-09T00:00:00"/>
        <d v="2020-01-25T00:00:00"/>
        <d v="1994-02-19T00:00:00"/>
        <d v="1998-08-08T00:00:00"/>
        <d v="2020-04-07T00:00:00"/>
        <d v="1988-01-29T00:00:00"/>
        <d v="2013-07-13T00:00:00"/>
        <d v="1994-02-02T00:00:00"/>
        <d v="2001-03-18T00:00:00"/>
        <d v="1999-03-28T00:00:00"/>
        <d v="1985-07-21T00:00:00"/>
        <d v="1977-08-03T00:00:00"/>
        <d v="2005-06-22T00:00:00"/>
        <d v="1991-11-24T00:00:00"/>
        <d v="1975-10-07T00:00:00"/>
        <d v="1979-10-28T00:00:00"/>
        <d v="1997-03-27T00:00:00"/>
        <d v="2015-07-02T00:00:00"/>
        <d v="1978-11-07T00:00:00"/>
        <d v="2004-05-04T00:00:00"/>
        <d v="1975-11-07T00:00:00"/>
        <d v="1990-12-28T00:00:00"/>
        <d v="2001-07-17T00:00:00"/>
        <d v="2017-08-25T00:00:00"/>
        <d v="2007-07-09T00:00:00"/>
        <d v="2000-04-24T00:00:00"/>
        <d v="2018-10-02T00:00:00"/>
        <d v="2005-06-28T00:00:00"/>
        <d v="1986-09-03T00:00:00"/>
        <d v="1976-06-26T00:00:00"/>
        <d v="1985-09-01T00:00:00"/>
        <d v="2012-12-01T00:00:00"/>
        <d v="2009-03-10T00:00:00"/>
        <d v="2003-06-07T00:00:00"/>
        <d v="1975-04-14T00:00:00"/>
        <d v="2019-09-16T00:00:00"/>
        <d v="2015-02-07T00:00:00"/>
        <d v="2003-10-24T00:00:00"/>
        <d v="2001-02-15T00:00:00"/>
        <d v="2006-09-23T00:00:00"/>
        <d v="1996-03-08T00:00:00"/>
        <d v="1996-09-21T00:00:00"/>
        <d v="2006-03-22T00:00:00"/>
        <d v="2020-01-11T00:00:00"/>
        <d v="2005-08-01T00:00:00"/>
        <d v="1977-02-08T00:00:00"/>
        <d v="2017-07-28T00:00:00"/>
        <d v="2011-12-07T00:00:00"/>
        <d v="2019-08-06T00:00:00"/>
        <d v="2001-02-08T00:00:00"/>
        <d v="1984-12-08T00:00:00"/>
        <d v="2016-03-31T00:00:00"/>
        <d v="1986-12-22T00:00:00"/>
        <d v="2016-08-01T00:00:00"/>
        <d v="1981-02-21T00:00:00"/>
        <d v="1992-10-07T00:00:00"/>
        <d v="2013-01-27T00:00:00"/>
        <d v="2011-11-19T00:00:00"/>
        <d v="2013-07-16T00:00:00"/>
        <d v="2014-09-03T00:00:00"/>
        <d v="2001-03-07T00:00:00"/>
        <d v="2001-11-27T00:00:00"/>
        <d v="1998-12-08T00:00:00"/>
        <d v="2016-03-24T00:00:00"/>
        <d v="1976-07-19T00:00:00"/>
        <d v="2001-05-25T00:00:00"/>
        <d v="2004-02-29T00:00:00"/>
        <d v="1995-09-06T00:00:00"/>
        <d v="2005-02-10T00:00:00"/>
        <d v="1983-10-22T00:00:00"/>
        <d v="2005-11-25T00:00:00"/>
        <d v="2006-04-03T00:00:00"/>
        <d v="1977-12-23T00:00:00"/>
        <d v="1987-01-02T00:00:00"/>
        <d v="2007-12-09T00:00:00"/>
        <d v="2003-01-21T00:00:00"/>
        <d v="1992-08-27T00:00:00"/>
        <d v="1986-12-28T00:00:00"/>
        <d v="1995-04-20T00:00:00"/>
        <d v="1982-09-10T00:00:00"/>
        <d v="1988-07-12T00:00:00"/>
        <d v="1980-09-02T00:00:00"/>
        <d v="1989-08-23T00:00:00"/>
        <d v="2000-06-19T00:00:00"/>
        <d v="2001-02-05T00:00:00"/>
        <d v="2008-12-14T00:00:00"/>
        <d v="2007-04-20T00:00:00"/>
        <d v="2015-12-01T00:00:00"/>
        <d v="1986-10-10T00:00:00"/>
        <d v="2003-02-26T00:00:00"/>
        <d v="2001-06-14T00:00:00"/>
        <d v="2015-12-15T00:00:00"/>
        <d v="1978-03-24T00:00:00"/>
        <d v="2002-02-02T00:00:00"/>
        <d v="1990-09-18T00:00:00"/>
        <d v="2004-04-11T00:00:00"/>
        <d v="2008-01-05T00:00:00"/>
        <d v="1977-02-24T00:00:00"/>
        <d v="2019-08-21T00:00:00"/>
        <d v="2015-03-26T00:00:00"/>
        <d v="1980-02-03T00:00:00"/>
        <d v="2016-10-20T00:00:00"/>
        <d v="1978-02-16T00:00:00"/>
        <d v="1979-03-15T00:00:00"/>
        <d v="1992-10-24T00:00:00"/>
        <d v="1976-11-09T00:00:00"/>
        <d v="2019-11-12T00:00:00"/>
        <d v="1997-01-09T00:00:00"/>
        <d v="2006-10-18T00:00:00"/>
        <d v="1993-06-05T00:00:00"/>
        <d v="1976-10-22T00:00:00"/>
        <d v="2008-10-25T00:00:00"/>
        <d v="1988-10-16T00:00:00"/>
        <d v="1991-07-31T00:00:00"/>
        <d v="1986-03-05T00:00:00"/>
        <d v="1991-10-26T00:00:00"/>
        <d v="2002-03-12T00:00:00"/>
        <d v="1982-09-05T00:00:00"/>
        <d v="1984-06-30T00:00:00"/>
        <d v="1982-01-28T00:00:00"/>
        <d v="1983-07-12T00:00:00"/>
        <d v="2007-06-03T00:00:00"/>
        <d v="2004-09-07T00:00:00"/>
        <d v="2018-09-30T00:00:00"/>
        <d v="1985-04-08T00:00:00"/>
        <d v="2016-12-30T00:00:00"/>
        <d v="2011-06-29T00:00:00"/>
        <d v="1993-08-14T00:00:00"/>
        <d v="2016-08-11T00:00:00"/>
        <d v="1996-08-16T00:00:00"/>
        <d v="2013-01-23T00:00:00"/>
        <d v="2017-02-12T00:00:00"/>
        <d v="2020-02-25T00:00:00"/>
        <d v="1981-10-31T00:00:00"/>
        <d v="1997-11-29T00:00:00"/>
        <d v="1991-04-20T00:00:00"/>
        <d v="2008-05-02T00:00:00"/>
        <d v="1991-02-11T00:00:00"/>
        <d v="2007-08-15T00:00:00"/>
        <d v="1977-02-06T00:00:00"/>
        <d v="2004-12-07T00:00:00"/>
        <d v="2015-08-22T00:00:00"/>
        <d v="1992-06-13T00:00:00"/>
        <d v="2007-02-21T00:00:00"/>
        <d v="1976-03-17T00:00:00"/>
        <d v="1996-01-17T00:00:00"/>
        <d v="1997-02-12T00:00:00"/>
        <d v="1998-08-27T00:00:00"/>
        <d v="2003-11-07T00:00:00"/>
        <d v="2015-12-13T00:00:00"/>
        <d v="2009-10-25T00:00:00"/>
        <d v="1988-01-24T00:00:00"/>
        <d v="1999-07-12T00:00:00"/>
        <d v="2006-01-30T00:00:00"/>
        <d v="2018-03-06T00:00:00"/>
        <d v="2019-11-16T00:00:00"/>
        <d v="1985-08-30T00:00:00"/>
        <d v="2001-12-24T00:00:00"/>
        <d v="2005-08-04T00:00:00"/>
        <d v="2010-06-25T00:00:00"/>
        <d v="2007-07-24T00:00:00"/>
        <d v="1989-10-12T00:00:00"/>
        <d v="1988-02-02T00:00:00"/>
        <d v="1976-06-11T00:00:00"/>
        <d v="2000-02-12T00:00:00"/>
        <d v="2001-12-17T00:00:00"/>
        <d v="1992-07-11T00:00:00"/>
        <d v="1982-08-30T00:00:00"/>
        <d v="1977-11-06T00:00:00"/>
        <d v="1989-09-06T00:00:00"/>
        <d v="1989-04-23T00:00:00"/>
        <d v="2007-03-01T00:00:00"/>
        <d v="2002-01-20T00:00:00"/>
        <d v="1988-01-28T00:00:00"/>
        <d v="1982-02-04T00:00:00"/>
        <d v="2006-05-04T00:00:00"/>
        <d v="1997-10-05T00:00:00"/>
        <d v="2012-01-23T00:00:00"/>
        <d v="1993-11-12T00:00:00"/>
        <d v="2006-04-10T00:00:00"/>
        <d v="1996-08-14T00:00:00"/>
        <d v="1999-10-24T00:00:00"/>
        <d v="1979-11-07T00:00:00"/>
        <d v="1989-04-22T00:00:00"/>
        <d v="1976-09-06T00:00:00"/>
        <d v="1991-07-02T00:00:00"/>
        <d v="1978-04-25T00:00:00"/>
        <d v="2001-02-14T00:00:00"/>
        <d v="2012-04-09T00:00:00"/>
        <d v="1980-08-19T00:00:00"/>
        <d v="2001-03-05T00:00:00"/>
        <d v="2005-09-08T00:00:00"/>
        <d v="1985-04-05T00:00:00"/>
        <d v="1975-01-14T00:00:00"/>
        <d v="1988-07-14T00:00:00"/>
        <d v="2003-07-09T00:00:00"/>
        <d v="1995-08-25T00:00:00"/>
        <d v="2013-11-30T00:00:00"/>
        <d v="2014-09-23T00:00:00"/>
        <d v="1988-12-02T00:00:00"/>
        <d v="1987-09-20T00:00:00"/>
        <d v="1988-08-29T00:00:00"/>
        <d v="1988-10-09T00:00:00"/>
        <d v="1996-08-17T00:00:00"/>
        <d v="1982-04-26T00:00:00"/>
        <d v="2006-06-08T00:00:00"/>
        <d v="2008-09-24T00:00:00"/>
        <d v="1993-03-17T00:00:00"/>
        <d v="1989-02-02T00:00:00"/>
        <d v="1999-11-12T00:00:00"/>
        <d v="1977-03-22T00:00:00"/>
        <d v="2008-12-20T00:00:00"/>
        <d v="1975-03-06T00:00:00"/>
        <d v="2000-06-02T00:00:00"/>
        <d v="1998-04-11T00:00:00"/>
        <d v="2016-08-07T00:00:00"/>
        <d v="2005-10-01T00:00:00"/>
        <d v="2004-02-08T00:00:00"/>
        <d v="2008-03-16T00:00:00"/>
        <d v="1979-02-11T00:00:00"/>
        <d v="2015-12-05T00:00:00"/>
        <d v="2000-11-15T00:00:00"/>
        <d v="2005-08-30T00:00:00"/>
        <d v="1986-05-18T00:00:00"/>
        <d v="1987-12-19T00:00:00"/>
        <d v="1999-06-28T00:00:00"/>
        <d v="1982-10-16T00:00:00"/>
        <d v="1995-01-20T00:00:00"/>
        <d v="2005-03-11T00:00:00"/>
        <d v="1975-10-24T00:00:00"/>
        <d v="2013-01-05T00:00:00"/>
        <d v="2014-10-01T00:00:00"/>
        <d v="2004-06-03T00:00:00"/>
        <d v="1980-01-11T00:00:00"/>
        <d v="1990-12-02T00:00:00"/>
        <d v="2002-03-07T00:00:00"/>
        <d v="2002-11-18T00:00:00"/>
        <d v="1991-02-26T00:00:00"/>
        <d v="2005-05-13T00:00:00"/>
        <d v="2012-07-04T00:00:00"/>
        <d v="1975-09-09T00:00:00"/>
        <d v="1982-07-23T00:00:00"/>
        <d v="2007-11-23T00:00:00"/>
        <d v="2016-12-28T00:00:00"/>
        <d v="1983-09-02T00:00:00"/>
        <d v="2008-04-29T00:00:00"/>
        <d v="2011-10-27T00:00:00"/>
        <d v="2004-01-19T00:00:00"/>
        <d v="1982-08-07T00:00:00"/>
        <d v="2013-11-19T00:00:00"/>
        <d v="1983-06-14T00:00:00"/>
        <d v="1973-05-14T00:00:00"/>
        <d v="2020-04-16T00:00:00"/>
        <d v="1979-10-22T00:00:00"/>
        <d v="2007-01-02T00:00:00"/>
        <d v="2018-01-15T00:00:00"/>
        <d v="2011-08-03T00:00:00"/>
        <d v="2012-11-20T00:00:00"/>
        <d v="2000-06-01T00:00:00"/>
        <d v="1989-07-20T00:00:00"/>
        <d v="1990-12-09T00:00:00"/>
        <d v="2000-10-25T00:00:00"/>
        <d v="2015-06-17T00:00:00"/>
        <d v="2005-09-07T00:00:00"/>
        <d v="1996-02-16T00:00:00"/>
        <d v="2001-06-24T00:00:00"/>
        <d v="2008-06-15T00:00:00"/>
        <d v="2002-12-30T00:00:00"/>
        <d v="1980-01-01T00:00:00"/>
        <d v="1991-04-06T00:00:00"/>
        <d v="2010-07-15T00:00:00"/>
        <d v="1995-08-13T00:00:00"/>
        <d v="1987-06-21T00:00:00"/>
        <d v="2014-10-02T00:00:00"/>
        <d v="1983-04-29T00:00:00"/>
        <d v="2013-07-19T00:00:00"/>
        <d v="1978-06-14T00:00:00"/>
        <d v="2000-11-30T00:00:00"/>
        <d v="2006-01-23T00:00:00"/>
        <d v="1979-10-14T00:00:00"/>
        <d v="1980-11-10T00:00:00"/>
        <d v="2016-12-23T00:00:00"/>
        <d v="1996-07-04T00:00:00"/>
        <d v="1975-01-19T00:00:00"/>
        <d v="2006-07-20T00:00:00"/>
        <d v="2010-12-19T00:00:00"/>
        <d v="1982-10-27T00:00:00"/>
        <d v="2001-11-14T00:00:00"/>
        <d v="2001-03-30T00:00:00"/>
        <d v="1992-11-06T00:00:00"/>
        <d v="2006-06-14T00:00:00"/>
        <d v="1978-01-06T00:00:00"/>
        <d v="1975-10-16T00:00:00"/>
        <d v="1992-06-03T00:00:00"/>
        <d v="2008-10-11T00:00:00"/>
        <d v="2008-07-26T00:00:00"/>
        <d v="2019-03-22T00:00:00"/>
        <d v="2009-08-21T00:00:00"/>
        <d v="1985-01-17T00:00:00"/>
        <d v="2017-07-01T00:00:00"/>
        <d v="1991-08-21T00:00:00"/>
        <d v="1999-01-01T00:00:00"/>
        <d v="2001-01-31T00:00:00"/>
        <d v="2006-06-20T00:00:00"/>
        <d v="2013-06-05T00:00:00"/>
        <d v="1992-06-22T00:00:00"/>
        <d v="1999-04-02T00:00:00"/>
        <d v="2009-11-14T00:00:00"/>
        <d v="2019-02-09T00:00:00"/>
        <d v="2004-10-29T00:00:00"/>
        <d v="1990-10-17T00:00:00"/>
        <d v="1993-09-07T00:00:00"/>
        <d v="1998-03-20T00:00:00"/>
        <d v="2007-10-03T00:00:00"/>
        <d v="2013-04-02T00:00:00"/>
        <d v="2018-07-03T00:00:00"/>
        <d v="1995-10-20T00:00:00"/>
        <d v="2007-04-16T00:00:00"/>
        <d v="1985-07-06T00:00:00"/>
        <d v="2002-10-23T00:00:00"/>
        <d v="1995-03-14T00:00:00"/>
        <d v="2006-10-05T00:00:00"/>
        <d v="1977-09-13T00:00:00"/>
        <d v="1993-08-06T00:00:00"/>
        <d v="1986-12-31T00:00:00"/>
        <d v="1980-06-22T00:00:00"/>
        <d v="2018-01-02T00:00:00"/>
        <d v="1980-09-30T00:00:00"/>
        <d v="2006-04-28T00:00:00"/>
        <d v="1984-06-27T00:00:00"/>
        <d v="2018-09-08T00:00:00"/>
        <d v="1976-09-07T00:00:00"/>
        <d v="1991-08-27T00:00:00"/>
        <d v="2014-04-12T00:00:00"/>
        <d v="1989-10-14T00:00:00"/>
        <d v="1999-04-27T00:00:00"/>
        <d v="2000-07-06T00:00:00"/>
        <d v="2014-07-10T00:00:00"/>
        <d v="1981-10-27T00:00:00"/>
        <d v="2016-01-06T00:00:00"/>
        <d v="1975-08-12T00:00:00"/>
        <d v="1983-08-29T00:00:00"/>
        <d v="1995-02-16T00:00:00"/>
        <d v="2005-09-12T00:00:00"/>
        <d v="1978-10-19T00:00:00"/>
        <d v="1982-09-06T00:00:00"/>
        <d v="2010-10-03T00:00:00"/>
        <d v="2003-06-28T00:00:00"/>
        <d v="1999-06-05T00:00:00"/>
        <d v="2013-04-07T00:00:00"/>
        <d v="1975-04-18T00:00:00"/>
        <d v="1988-09-13T00:00:00"/>
        <d v="1999-01-04T00:00:00"/>
        <d v="1990-04-03T00:00:00"/>
        <d v="1992-09-02T00:00:00"/>
        <d v="2013-10-08T00:00:00"/>
        <d v="1980-07-24T00:00:00"/>
        <d v="1976-01-03T00:00:00"/>
        <d v="1978-10-11T00:00:00"/>
        <d v="2002-06-01T00:00:00"/>
        <d v="1989-09-09T00:00:00"/>
        <d v="2000-02-28T00:00:00"/>
        <d v="2013-04-01T00:00:00"/>
        <d v="1982-08-28T00:00:00"/>
        <d v="2015-02-27T00:00:00"/>
        <d v="1976-07-27T00:00:00"/>
        <d v="2006-11-27T00:00:00"/>
        <d v="2013-06-20T00:00:00"/>
        <d v="1975-10-22T00:00:00"/>
        <d v="2014-10-04T00:00:00"/>
        <d v="1981-09-30T00:00:00"/>
        <d v="1976-12-08T00:00:00"/>
        <d v="1995-07-02T00:00:00"/>
        <d v="1998-08-09T00:00:00"/>
        <d v="2004-10-03T00:00:00"/>
        <d v="1993-12-31T00:00:00"/>
        <d v="1992-11-26T00:00:00"/>
        <d v="2002-08-10T00:00:00"/>
        <d v="1992-04-28T00:00:00"/>
        <d v="1996-11-21T00:00:00"/>
        <d v="2019-06-23T00:00:00"/>
        <d v="2002-11-30T00:00:00"/>
        <d v="2020-03-07T00:00:00"/>
        <d v="2017-01-28T00:00:00"/>
        <d v="2012-09-15T00:00:00"/>
        <d v="2011-08-11T00:00:00"/>
        <d v="1994-03-06T00:00:00"/>
        <d v="2019-02-03T00:00:00"/>
        <d v="1993-03-14T00:00:00"/>
        <d v="2003-04-05T00:00:00"/>
        <d v="2020-03-03T00:00:00"/>
        <d v="1990-04-08T00:00:00"/>
        <d v="2004-04-27T00:00:00"/>
        <d v="1982-01-07T00:00:00"/>
        <d v="2004-11-03T00:00:00"/>
        <d v="1980-05-14T00:00:00"/>
        <d v="2014-07-16T00:00:00"/>
        <d v="2011-09-06T00:00:00"/>
        <d v="1983-02-03T00:00:00"/>
        <d v="1979-02-15T00:00:00"/>
        <d v="2013-03-09T00:00:00"/>
        <d v="2007-01-07T00:00:00"/>
        <d v="2002-12-24T00:00:00"/>
        <d v="1987-07-26T00:00:00"/>
        <d v="2004-08-13T00:00:00"/>
        <d v="1988-11-07T00:00:00"/>
        <d v="1996-02-20T00:00:00"/>
        <d v="1988-02-03T00:00:00"/>
        <d v="1975-07-19T00:00:00"/>
        <d v="2008-03-15T00:00:00"/>
        <d v="2009-07-21T00:00:00"/>
        <d v="2010-03-01T00:00:00"/>
        <d v="2001-12-22T00:00:00"/>
        <d v="2006-03-31T00:00:00"/>
        <d v="1994-04-02T00:00:00"/>
        <d v="1997-06-19T00:00:00"/>
        <d v="1989-02-01T00:00:00"/>
        <d v="2014-06-01T00:00:00"/>
        <d v="2000-10-14T00:00:00"/>
        <d v="1992-12-30T00:00:00"/>
        <d v="2008-10-27T00:00:00"/>
        <d v="1999-12-18T00:00:00"/>
        <d v="2014-09-19T00:00:00"/>
        <d v="1993-07-02T00:00:00"/>
        <d v="1979-11-15T00:00:00"/>
        <d v="2015-03-27T00:00:00"/>
        <d v="1975-03-30T00:00:00"/>
        <d v="2015-04-28T00:00:00"/>
        <d v="1993-07-10T00:00:00"/>
        <d v="1987-09-14T00:00:00"/>
        <d v="1978-12-30T00:00:00"/>
        <d v="1979-12-17T00:00:00"/>
        <d v="2019-10-12T00:00:00"/>
        <d v="2002-04-15T00:00:00"/>
        <d v="2012-07-17T00:00:00"/>
        <d v="1985-10-11T00:00:00"/>
        <d v="1993-11-23T00:00:00"/>
        <d v="1992-03-23T00:00:00"/>
        <d v="1980-02-29T00:00:00"/>
        <d v="2019-09-07T00:00:00"/>
        <d v="1975-10-19T00:00:00"/>
        <d v="2002-09-02T00:00:00"/>
      </sharedItems>
      <fieldGroup par="23" base="10">
        <rangePr groupBy="months" startDate="1970-05-21T00:00:00" endDate="2020-04-17T00:00:00"/>
        <groupItems count="14">
          <s v="&lt;5/21/1970"/>
          <s v="Jan"/>
          <s v="Feb"/>
          <s v="Mar"/>
          <s v="Apr"/>
          <s v="May"/>
          <s v="Jun"/>
          <s v="Jul"/>
          <s v="Aug"/>
          <s v="Sep"/>
          <s v="Oct"/>
          <s v="Nov"/>
          <s v="Dec"/>
          <s v="&gt;4/17/2020"/>
        </groupItems>
      </fieldGroup>
    </cacheField>
    <cacheField name="Status" numFmtId="0">
      <sharedItems count="4">
        <s v="Resigned"/>
        <s v="Active"/>
        <s v="Retired"/>
        <s v="Terminated"/>
      </sharedItems>
      <fieldGroup par="21"/>
    </cacheField>
    <cacheField name="Emp_Type" numFmtId="0">
      <sharedItems count="3">
        <s v="N/A"/>
        <s v="Full Time"/>
        <s v="Part Time"/>
      </sharedItems>
    </cacheField>
    <cacheField name="Tenure (Years)" numFmtId="0">
      <sharedItems containsSemiMixedTypes="0" containsString="0" containsNumber="1" containsInteger="1" minValue="1" maxValue="50"/>
    </cacheField>
    <cacheField name="Salary_Band" numFmtId="0">
      <sharedItems/>
    </cacheField>
    <cacheField name="Salary" numFmtId="164">
      <sharedItems containsSemiMixedTypes="0" containsString="0" containsNumber="1" containsInteger="1" minValue="30000" maxValue="60000"/>
    </cacheField>
    <cacheField name="Job_Rating" numFmtId="0">
      <sharedItems containsSemiMixedTypes="0" containsString="0" containsNumber="1" containsInteger="1" minValue="1" maxValue="5" count="5">
        <n v="2"/>
        <n v="1"/>
        <n v="4"/>
        <n v="5"/>
        <n v="3"/>
      </sharedItems>
    </cacheField>
    <cacheField name="Location" numFmtId="0">
      <sharedItems/>
    </cacheField>
    <cacheField name="Days_Absent" numFmtId="0">
      <sharedItems containsSemiMixedTypes="0" containsString="0" containsNumber="1" containsInteger="1" minValue="0" maxValue="20"/>
    </cacheField>
    <cacheField name="Sick_Days" numFmtId="0">
      <sharedItems containsSemiMixedTypes="0" containsString="0" containsNumber="1" containsInteger="1" minValue="0" maxValue="10"/>
    </cacheField>
    <cacheField name="Annual_Leave" numFmtId="0">
      <sharedItems containsSemiMixedTypes="0" containsString="0" containsNumber="1" containsInteger="1" minValue="0" maxValue="15"/>
    </cacheField>
    <cacheField name="Status2" numFmtId="0" databaseField="0">
      <fieldGroup base="11">
        <discretePr count="4">
          <x v="1"/>
          <x v="0"/>
          <x v="1"/>
          <x v="1"/>
        </discretePr>
        <groupItems count="2">
          <s v="Active"/>
          <s v="Group1"/>
        </groupItems>
      </fieldGroup>
    </cacheField>
    <cacheField name="Quarters" numFmtId="0" databaseField="0">
      <fieldGroup base="10">
        <rangePr groupBy="quarters" startDate="1970-05-21T00:00:00" endDate="2020-04-17T00:00:00"/>
        <groupItems count="6">
          <s v="&lt;5/21/1970"/>
          <s v="Qtr1"/>
          <s v="Qtr2"/>
          <s v="Qtr3"/>
          <s v="Qtr4"/>
          <s v="&gt;4/17/2020"/>
        </groupItems>
      </fieldGroup>
    </cacheField>
    <cacheField name="Years" numFmtId="0" databaseField="0">
      <fieldGroup base="10">
        <rangePr groupBy="years" startDate="1970-05-21T00:00:00" endDate="2020-04-17T00:00:00"/>
        <groupItems count="53">
          <s v="&lt;5/21/1970"/>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gt;4/17/2020"/>
        </groupItems>
      </fieldGroup>
    </cacheField>
  </cacheFields>
  <extLst>
    <ext xmlns:x14="http://schemas.microsoft.com/office/spreadsheetml/2009/9/main" uri="{725AE2AE-9491-48be-B2B4-4EB974FC3084}">
      <x14:pivotCacheDefinition pivotCacheId="17716452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44">
  <r>
    <n v="1"/>
    <s v="Tina Murphy"/>
    <s v="F"/>
    <d v="1997-12-17T00:00:00"/>
    <x v="0"/>
    <s v="Australian"/>
    <x v="0"/>
    <s v="Procurement and Planning"/>
    <x v="0"/>
    <s v="Non-Manager"/>
    <x v="0"/>
    <x v="0"/>
    <x v="0"/>
    <n v="3"/>
    <s v="C"/>
    <n v="50000"/>
    <x v="0"/>
    <s v="USA"/>
    <n v="13"/>
    <n v="8"/>
    <n v="5"/>
  </r>
  <r>
    <n v="2"/>
    <s v="Ann Cook"/>
    <s v="F"/>
    <d v="1989-04-06T00:00:00"/>
    <x v="1"/>
    <s v="Japanese"/>
    <x v="1"/>
    <s v="Sales Clerk"/>
    <x v="1"/>
    <s v="Non-Manager"/>
    <x v="1"/>
    <x v="1"/>
    <x v="1"/>
    <n v="12"/>
    <s v="D"/>
    <n v="60000"/>
    <x v="0"/>
    <s v="France"/>
    <n v="15"/>
    <n v="4"/>
    <n v="11"/>
  </r>
  <r>
    <n v="3"/>
    <s v="Walter Flores"/>
    <s v="M"/>
    <d v="1975-12-18T00:00:00"/>
    <x v="2"/>
    <s v="Chinese"/>
    <x v="1"/>
    <s v="Credit Controller"/>
    <x v="2"/>
    <s v="Non-Manager"/>
    <x v="2"/>
    <x v="1"/>
    <x v="1"/>
    <n v="25"/>
    <s v="C"/>
    <n v="50000"/>
    <x v="0"/>
    <s v="Germany"/>
    <n v="6"/>
    <n v="6"/>
    <n v="0"/>
  </r>
  <r>
    <n v="4"/>
    <s v="Edward Torres"/>
    <s v="M"/>
    <d v="1969-05-29T00:00:00"/>
    <x v="3"/>
    <s v="Portugese"/>
    <x v="0"/>
    <s v="Security Officer"/>
    <x v="3"/>
    <s v="Non-Manager"/>
    <x v="3"/>
    <x v="2"/>
    <x v="0"/>
    <n v="31"/>
    <s v="C"/>
    <n v="50000"/>
    <x v="1"/>
    <s v="Canada"/>
    <n v="9"/>
    <n v="4"/>
    <n v="5"/>
  </r>
  <r>
    <n v="5"/>
    <s v="Catherine Foster"/>
    <s v="F"/>
    <d v="1978-07-31T00:00:00"/>
    <x v="4"/>
    <s v="Australian"/>
    <x v="0"/>
    <s v="HR Administrator"/>
    <x v="4"/>
    <s v="Non-Manager"/>
    <x v="4"/>
    <x v="1"/>
    <x v="1"/>
    <n v="22"/>
    <s v="A"/>
    <n v="30000"/>
    <x v="2"/>
    <s v="South African"/>
    <n v="18"/>
    <n v="4"/>
    <n v="14"/>
  </r>
  <r>
    <n v="6"/>
    <s v="Linda Martinez"/>
    <s v="F"/>
    <d v="1958-11-23T00:00:00"/>
    <x v="5"/>
    <s v="Canadian"/>
    <x v="0"/>
    <s v="Procurement and Planning"/>
    <x v="0"/>
    <s v="Non-Manager"/>
    <x v="5"/>
    <x v="1"/>
    <x v="1"/>
    <n v="42"/>
    <s v="C"/>
    <n v="50000"/>
    <x v="3"/>
    <s v="Australia"/>
    <n v="3"/>
    <n v="3"/>
    <n v="0"/>
  </r>
  <r>
    <n v="7"/>
    <s v="Beverly Parker"/>
    <s v="F"/>
    <d v="1961-10-28T00:00:00"/>
    <x v="6"/>
    <s v="Australian"/>
    <x v="0"/>
    <s v="Sales Clerk"/>
    <x v="1"/>
    <s v="Non-Manager"/>
    <x v="6"/>
    <x v="0"/>
    <x v="0"/>
    <n v="39"/>
    <s v="B"/>
    <n v="40000"/>
    <x v="3"/>
    <s v="Canada"/>
    <n v="10"/>
    <n v="4"/>
    <n v="6"/>
  </r>
  <r>
    <n v="8"/>
    <s v="Julia Hall"/>
    <s v="F"/>
    <d v="1983-12-13T00:00:00"/>
    <x v="7"/>
    <s v="American"/>
    <x v="0"/>
    <s v="Finance Manager"/>
    <x v="2"/>
    <s v="Manager"/>
    <x v="7"/>
    <x v="3"/>
    <x v="0"/>
    <n v="17"/>
    <s v="D"/>
    <n v="60000"/>
    <x v="1"/>
    <s v="Germany"/>
    <n v="5"/>
    <n v="5"/>
    <n v="0"/>
  </r>
  <r>
    <n v="9"/>
    <s v="Betty Hughes"/>
    <s v="F"/>
    <d v="1992-09-27T00:00:00"/>
    <x v="8"/>
    <s v="British"/>
    <x v="0"/>
    <s v="Procurement and Planning"/>
    <x v="0"/>
    <s v="Non-Manager"/>
    <x v="8"/>
    <x v="3"/>
    <x v="0"/>
    <n v="8"/>
    <s v="A"/>
    <n v="30000"/>
    <x v="2"/>
    <s v="Germany"/>
    <n v="5"/>
    <n v="5"/>
    <n v="0"/>
  </r>
  <r>
    <n v="10"/>
    <s v="Bobby Rodriguez"/>
    <s v="M"/>
    <d v="1980-10-07T00:00:00"/>
    <x v="9"/>
    <s v="American"/>
    <x v="0"/>
    <s v="Marketing Manager"/>
    <x v="5"/>
    <s v="Manager"/>
    <x v="9"/>
    <x v="0"/>
    <x v="0"/>
    <n v="20"/>
    <s v="B"/>
    <n v="40000"/>
    <x v="3"/>
    <s v="Australia"/>
    <n v="10"/>
    <n v="4"/>
    <n v="6"/>
  </r>
  <r>
    <n v="11"/>
    <s v="Albert Lewis"/>
    <s v="M"/>
    <d v="1977-06-17T00:00:00"/>
    <x v="10"/>
    <s v="American"/>
    <x v="0"/>
    <s v="Marketing Manager"/>
    <x v="5"/>
    <s v="Manager"/>
    <x v="10"/>
    <x v="1"/>
    <x v="1"/>
    <n v="23"/>
    <s v="D"/>
    <n v="60000"/>
    <x v="4"/>
    <s v="Canada"/>
    <n v="0"/>
    <n v="0"/>
    <n v="0"/>
  </r>
  <r>
    <n v="12"/>
    <s v="Judy Morris"/>
    <s v="F"/>
    <d v="1996-02-15T00:00:00"/>
    <x v="11"/>
    <s v="Canadian"/>
    <x v="0"/>
    <s v="Sales Manager"/>
    <x v="1"/>
    <s v="Manager"/>
    <x v="11"/>
    <x v="3"/>
    <x v="0"/>
    <n v="5"/>
    <s v="A"/>
    <n v="30000"/>
    <x v="0"/>
    <s v="Germany"/>
    <n v="20"/>
    <n v="5"/>
    <n v="15"/>
  </r>
  <r>
    <n v="13"/>
    <s v="Kathleen Coleman"/>
    <s v="F"/>
    <d v="1964-04-23T00:00:00"/>
    <x v="12"/>
    <s v="Australian"/>
    <x v="0"/>
    <s v="Developer"/>
    <x v="3"/>
    <s v="Non-Manager"/>
    <x v="12"/>
    <x v="3"/>
    <x v="0"/>
    <n v="37"/>
    <s v="C"/>
    <n v="50000"/>
    <x v="3"/>
    <s v="UK"/>
    <n v="14"/>
    <n v="4"/>
    <n v="10"/>
  </r>
  <r>
    <n v="14"/>
    <s v="Sean White"/>
    <s v="M"/>
    <d v="1972-06-09T00:00:00"/>
    <x v="13"/>
    <s v="Iranian"/>
    <x v="2"/>
    <s v="Developer"/>
    <x v="3"/>
    <s v="Non-Manager"/>
    <x v="13"/>
    <x v="1"/>
    <x v="2"/>
    <n v="28"/>
    <s v="B"/>
    <n v="40000"/>
    <x v="0"/>
    <s v="South African"/>
    <n v="1"/>
    <n v="1"/>
    <n v="0"/>
  </r>
  <r>
    <n v="15"/>
    <s v="George Clark"/>
    <s v="M"/>
    <d v="1992-05-12T00:00:00"/>
    <x v="8"/>
    <s v="Irish"/>
    <x v="0"/>
    <s v="Sales Clerk"/>
    <x v="1"/>
    <s v="Non-Manager"/>
    <x v="14"/>
    <x v="1"/>
    <x v="1"/>
    <n v="8"/>
    <s v="B"/>
    <n v="40000"/>
    <x v="4"/>
    <s v="Australia"/>
    <n v="0"/>
    <n v="0"/>
    <n v="0"/>
  </r>
  <r>
    <n v="16"/>
    <s v="Timothy Patterson"/>
    <s v="M"/>
    <d v="1956-01-22T00:00:00"/>
    <x v="14"/>
    <s v="French"/>
    <x v="0"/>
    <s v="Recruitment Manager"/>
    <x v="4"/>
    <s v="Manager"/>
    <x v="15"/>
    <x v="3"/>
    <x v="0"/>
    <n v="45"/>
    <s v="A"/>
    <n v="30000"/>
    <x v="4"/>
    <s v="Canada"/>
    <n v="12"/>
    <n v="7"/>
    <n v="5"/>
  </r>
  <r>
    <n v="17"/>
    <s v="Diane Allen"/>
    <s v="F"/>
    <d v="2001-01-28T00:00:00"/>
    <x v="15"/>
    <s v="Indian"/>
    <x v="1"/>
    <s v="Marketing Manager"/>
    <x v="5"/>
    <s v="Manager"/>
    <x v="16"/>
    <x v="3"/>
    <x v="0"/>
    <n v="2"/>
    <s v="D"/>
    <n v="60000"/>
    <x v="2"/>
    <s v="UK"/>
    <n v="6"/>
    <n v="6"/>
    <n v="0"/>
  </r>
  <r>
    <n v="18"/>
    <s v="Emily Taylor"/>
    <s v="F"/>
    <d v="2000-04-01T00:00:00"/>
    <x v="16"/>
    <s v="Chinese"/>
    <x v="1"/>
    <s v="HR Manager"/>
    <x v="4"/>
    <s v="Manager"/>
    <x v="17"/>
    <x v="2"/>
    <x v="0"/>
    <n v="1"/>
    <s v="B"/>
    <n v="40000"/>
    <x v="3"/>
    <s v="UK"/>
    <n v="10"/>
    <n v="9"/>
    <n v="1"/>
  </r>
  <r>
    <n v="19"/>
    <s v="Victor Campbell"/>
    <s v="M"/>
    <d v="1978-07-17T00:00:00"/>
    <x v="4"/>
    <s v="Iranian"/>
    <x v="2"/>
    <s v="HR Assistant"/>
    <x v="4"/>
    <s v="Non-Manager"/>
    <x v="18"/>
    <x v="1"/>
    <x v="1"/>
    <n v="22"/>
    <s v="A"/>
    <n v="30000"/>
    <x v="2"/>
    <s v="USA"/>
    <n v="0"/>
    <n v="0"/>
    <n v="0"/>
  </r>
  <r>
    <n v="20"/>
    <s v="Steve Powell"/>
    <s v="M"/>
    <d v="1957-04-09T00:00:00"/>
    <x v="17"/>
    <s v="French"/>
    <x v="0"/>
    <s v="PA "/>
    <x v="6"/>
    <s v="Non-Manager"/>
    <x v="19"/>
    <x v="2"/>
    <x v="0"/>
    <n v="44"/>
    <s v="C"/>
    <n v="50000"/>
    <x v="1"/>
    <s v="Germany"/>
    <n v="14"/>
    <n v="4"/>
    <n v="10"/>
  </r>
  <r>
    <n v="21"/>
    <s v="Ronald Carter"/>
    <s v="M"/>
    <d v="1981-06-06T00:00:00"/>
    <x v="18"/>
    <s v="Brazilian"/>
    <x v="3"/>
    <s v="Developer"/>
    <x v="3"/>
    <s v="Non-Manager"/>
    <x v="20"/>
    <x v="0"/>
    <x v="0"/>
    <n v="19"/>
    <s v="D"/>
    <n v="60000"/>
    <x v="1"/>
    <s v="Canada"/>
    <n v="15"/>
    <n v="4"/>
    <n v="11"/>
  </r>
  <r>
    <n v="22"/>
    <s v="David Scott"/>
    <s v="M"/>
    <d v="1983-08-17T00:00:00"/>
    <x v="7"/>
    <s v="Australian"/>
    <x v="0"/>
    <s v="Sales Manager"/>
    <x v="1"/>
    <s v="Manager"/>
    <x v="21"/>
    <x v="1"/>
    <x v="1"/>
    <n v="17"/>
    <s v="D"/>
    <n v="60000"/>
    <x v="2"/>
    <s v="USA"/>
    <n v="2"/>
    <n v="2"/>
    <n v="0"/>
  </r>
  <r>
    <n v="23"/>
    <s v="Lori Anderson"/>
    <s v="F"/>
    <d v="1975-09-02T00:00:00"/>
    <x v="2"/>
    <s v="Irish"/>
    <x v="0"/>
    <s v="Sales Assistant"/>
    <x v="1"/>
    <s v="Non-Manager"/>
    <x v="22"/>
    <x v="3"/>
    <x v="0"/>
    <n v="25"/>
    <s v="A"/>
    <n v="30000"/>
    <x v="2"/>
    <s v="UK"/>
    <n v="14"/>
    <n v="4"/>
    <n v="10"/>
  </r>
  <r>
    <n v="24"/>
    <s v="Jerry Moore"/>
    <s v="M"/>
    <d v="1982-10-20T00:00:00"/>
    <x v="19"/>
    <s v="Canadian"/>
    <x v="0"/>
    <s v="Recruitment Manager"/>
    <x v="4"/>
    <s v="Manager"/>
    <x v="23"/>
    <x v="3"/>
    <x v="0"/>
    <n v="18"/>
    <s v="A"/>
    <n v="30000"/>
    <x v="1"/>
    <s v="USA"/>
    <n v="3"/>
    <n v="3"/>
    <n v="0"/>
  </r>
  <r>
    <n v="25"/>
    <s v="Stephen Lee"/>
    <s v="M"/>
    <d v="1995-11-14T00:00:00"/>
    <x v="11"/>
    <s v="Portugese"/>
    <x v="0"/>
    <s v="Security Officer"/>
    <x v="3"/>
    <s v="Non-Manager"/>
    <x v="24"/>
    <x v="2"/>
    <x v="0"/>
    <n v="5"/>
    <s v="A"/>
    <n v="30000"/>
    <x v="4"/>
    <s v="Australia"/>
    <n v="1"/>
    <n v="1"/>
    <n v="0"/>
  </r>
  <r>
    <n v="26"/>
    <s v="Sandra Sanchez"/>
    <s v="F"/>
    <d v="1977-07-10T00:00:00"/>
    <x v="10"/>
    <s v="Canadian"/>
    <x v="0"/>
    <s v="Security Officer"/>
    <x v="3"/>
    <s v="Non-Manager"/>
    <x v="25"/>
    <x v="1"/>
    <x v="1"/>
    <n v="23"/>
    <s v="C"/>
    <n v="50000"/>
    <x v="0"/>
    <s v="Australia"/>
    <n v="11"/>
    <n v="6"/>
    <n v="5"/>
  </r>
  <r>
    <n v="27"/>
    <s v="Louise Butler"/>
    <s v="F"/>
    <d v="1990-01-20T00:00:00"/>
    <x v="20"/>
    <s v="Indian"/>
    <x v="1"/>
    <s v="Sales Manager"/>
    <x v="1"/>
    <s v="Manager"/>
    <x v="26"/>
    <x v="2"/>
    <x v="0"/>
    <n v="11"/>
    <s v="B"/>
    <n v="40000"/>
    <x v="0"/>
    <s v="Canada"/>
    <n v="7"/>
    <n v="7"/>
    <n v="0"/>
  </r>
  <r>
    <n v="28"/>
    <s v="Maria Jenkins"/>
    <s v="F"/>
    <d v="1968-07-22T00:00:00"/>
    <x v="21"/>
    <s v="South African"/>
    <x v="0"/>
    <s v="Sales Clerk"/>
    <x v="1"/>
    <s v="Non-Manager"/>
    <x v="27"/>
    <x v="0"/>
    <x v="0"/>
    <n v="32"/>
    <s v="B"/>
    <n v="40000"/>
    <x v="1"/>
    <s v="UK"/>
    <n v="5"/>
    <n v="5"/>
    <n v="0"/>
  </r>
  <r>
    <n v="29"/>
    <s v="Amanda Phillips"/>
    <s v="F"/>
    <d v="1972-07-17T00:00:00"/>
    <x v="13"/>
    <s v="Iranian"/>
    <x v="2"/>
    <s v="IT Analyst"/>
    <x v="3"/>
    <s v="Non-Manager"/>
    <x v="28"/>
    <x v="1"/>
    <x v="1"/>
    <n v="28"/>
    <s v="D"/>
    <n v="60000"/>
    <x v="0"/>
    <s v="South African"/>
    <n v="0"/>
    <n v="0"/>
    <n v="0"/>
  </r>
  <r>
    <n v="30"/>
    <s v="Phyllis Hernandez"/>
    <s v="F"/>
    <d v="1990-06-18T00:00:00"/>
    <x v="22"/>
    <s v="German"/>
    <x v="0"/>
    <s v="Security Officer"/>
    <x v="3"/>
    <s v="Non-Manager"/>
    <x v="29"/>
    <x v="1"/>
    <x v="1"/>
    <n v="10"/>
    <s v="B"/>
    <n v="40000"/>
    <x v="0"/>
    <s v="Germany"/>
    <n v="2"/>
    <n v="2"/>
    <n v="0"/>
  </r>
  <r>
    <n v="31"/>
    <s v="Wanda Davis"/>
    <s v="F"/>
    <d v="1965-08-25T00:00:00"/>
    <x v="23"/>
    <s v="Portugese"/>
    <x v="0"/>
    <s v="Payroll"/>
    <x v="2"/>
    <s v="Non-Manager"/>
    <x v="30"/>
    <x v="3"/>
    <x v="0"/>
    <n v="35"/>
    <s v="B"/>
    <n v="40000"/>
    <x v="4"/>
    <s v="USA"/>
    <n v="11"/>
    <n v="6"/>
    <n v="5"/>
  </r>
  <r>
    <n v="32"/>
    <s v="Thomas Ramirez"/>
    <s v="M"/>
    <d v="1961-12-15T00:00:00"/>
    <x v="6"/>
    <s v="Iranian"/>
    <x v="2"/>
    <s v="PA "/>
    <x v="6"/>
    <s v="Non-Manager"/>
    <x v="31"/>
    <x v="0"/>
    <x v="0"/>
    <n v="39"/>
    <s v="B"/>
    <n v="40000"/>
    <x v="4"/>
    <s v="Australia"/>
    <n v="11"/>
    <n v="6"/>
    <n v="5"/>
  </r>
  <r>
    <n v="33"/>
    <s v="Alan Miller"/>
    <s v="M"/>
    <d v="1999-03-18T00:00:00"/>
    <x v="24"/>
    <s v="French"/>
    <x v="0"/>
    <s v="Sales Assistant"/>
    <x v="1"/>
    <s v="Non-Manager"/>
    <x v="32"/>
    <x v="0"/>
    <x v="0"/>
    <n v="2"/>
    <s v="A"/>
    <n v="30000"/>
    <x v="0"/>
    <s v="Germany"/>
    <n v="9"/>
    <n v="4"/>
    <n v="5"/>
  </r>
  <r>
    <n v="34"/>
    <s v="Phillip Wood"/>
    <s v="M"/>
    <d v="1990-06-01T00:00:00"/>
    <x v="22"/>
    <s v="Australian"/>
    <x v="0"/>
    <s v="Recruitment Manager"/>
    <x v="4"/>
    <s v="Manager"/>
    <x v="33"/>
    <x v="2"/>
    <x v="0"/>
    <n v="10"/>
    <s v="A"/>
    <n v="30000"/>
    <x v="2"/>
    <s v="Germany"/>
    <n v="9"/>
    <n v="4"/>
    <n v="5"/>
  </r>
  <r>
    <n v="35"/>
    <s v="Frances Russell"/>
    <s v="F"/>
    <d v="1975-05-27T00:00:00"/>
    <x v="2"/>
    <s v="Japanese"/>
    <x v="1"/>
    <s v="Marketing Manager"/>
    <x v="5"/>
    <s v="Manager"/>
    <x v="34"/>
    <x v="0"/>
    <x v="0"/>
    <n v="25"/>
    <s v="A"/>
    <n v="30000"/>
    <x v="2"/>
    <s v="USA"/>
    <n v="1"/>
    <n v="1"/>
    <n v="0"/>
  </r>
  <r>
    <n v="36"/>
    <s v="Jimmy Reed"/>
    <s v="M"/>
    <d v="1975-06-13T00:00:00"/>
    <x v="2"/>
    <s v="Nigerian"/>
    <x v="4"/>
    <s v="Sales Manager"/>
    <x v="1"/>
    <s v="Manager"/>
    <x v="35"/>
    <x v="1"/>
    <x v="1"/>
    <n v="25"/>
    <s v="B"/>
    <n v="40000"/>
    <x v="3"/>
    <s v="Australia"/>
    <n v="15"/>
    <n v="4"/>
    <n v="11"/>
  </r>
  <r>
    <n v="37"/>
    <s v="Andrea Turner"/>
    <s v="F"/>
    <d v="1988-06-16T00:00:00"/>
    <x v="1"/>
    <s v="Irish"/>
    <x v="0"/>
    <s v="Sales Manager"/>
    <x v="1"/>
    <s v="Manager"/>
    <x v="36"/>
    <x v="1"/>
    <x v="1"/>
    <n v="12"/>
    <s v="B"/>
    <n v="40000"/>
    <x v="0"/>
    <s v="Australia"/>
    <n v="8"/>
    <n v="8"/>
    <n v="0"/>
  </r>
  <r>
    <n v="38"/>
    <s v="Alice Jones"/>
    <s v="F"/>
    <d v="1997-03-19T00:00:00"/>
    <x v="25"/>
    <s v="British"/>
    <x v="0"/>
    <s v="Sales Assistant"/>
    <x v="1"/>
    <s v="Non-Manager"/>
    <x v="37"/>
    <x v="1"/>
    <x v="1"/>
    <n v="4"/>
    <s v="A"/>
    <n v="30000"/>
    <x v="4"/>
    <s v="France"/>
    <n v="0"/>
    <n v="0"/>
    <n v="0"/>
  </r>
  <r>
    <n v="39"/>
    <s v="Robert Cooper"/>
    <s v="M"/>
    <d v="1967-12-07T00:00:00"/>
    <x v="26"/>
    <s v="Pakistani"/>
    <x v="1"/>
    <s v="Sales Clerk"/>
    <x v="1"/>
    <s v="Non-Manager"/>
    <x v="38"/>
    <x v="0"/>
    <x v="0"/>
    <n v="33"/>
    <s v="A"/>
    <n v="30000"/>
    <x v="0"/>
    <s v="Australia"/>
    <n v="11"/>
    <n v="6"/>
    <n v="5"/>
  </r>
  <r>
    <n v="40"/>
    <s v="Donna Cox"/>
    <s v="F"/>
    <d v="1970-06-13T00:00:00"/>
    <x v="27"/>
    <s v="Portugese"/>
    <x v="0"/>
    <s v="Brand Manager"/>
    <x v="5"/>
    <s v="Manager"/>
    <x v="39"/>
    <x v="1"/>
    <x v="2"/>
    <n v="30"/>
    <s v="B"/>
    <n v="40000"/>
    <x v="3"/>
    <s v="France"/>
    <n v="9"/>
    <n v="4"/>
    <n v="5"/>
  </r>
  <r>
    <n v="41"/>
    <s v="Mary Williams"/>
    <s v="F"/>
    <d v="1964-06-15T00:00:00"/>
    <x v="28"/>
    <s v="Chinese"/>
    <x v="1"/>
    <s v="Sales Assistant"/>
    <x v="1"/>
    <s v="Non-Manager"/>
    <x v="40"/>
    <x v="3"/>
    <x v="0"/>
    <n v="36"/>
    <s v="C"/>
    <n v="50000"/>
    <x v="3"/>
    <s v="USA"/>
    <n v="15"/>
    <n v="4"/>
    <n v="11"/>
  </r>
  <r>
    <n v="42"/>
    <s v="Lisa Thomas"/>
    <s v="F"/>
    <d v="1996-02-01T00:00:00"/>
    <x v="11"/>
    <s v="Brazilian"/>
    <x v="3"/>
    <s v="Sales Assistant"/>
    <x v="1"/>
    <s v="Non-Manager"/>
    <x v="41"/>
    <x v="0"/>
    <x v="0"/>
    <n v="5"/>
    <s v="B"/>
    <n v="40000"/>
    <x v="1"/>
    <s v="Germany"/>
    <n v="12"/>
    <n v="7"/>
    <n v="5"/>
  </r>
  <r>
    <n v="43"/>
    <s v="Laura Mitchell"/>
    <s v="F"/>
    <d v="1993-11-10T00:00:00"/>
    <x v="29"/>
    <s v="Nigerian"/>
    <x v="4"/>
    <s v="Payroll"/>
    <x v="2"/>
    <s v="Non-Manager"/>
    <x v="42"/>
    <x v="3"/>
    <x v="0"/>
    <n v="7"/>
    <s v="B"/>
    <n v="40000"/>
    <x v="3"/>
    <s v="UK"/>
    <n v="10"/>
    <n v="4"/>
    <n v="6"/>
  </r>
  <r>
    <n v="44"/>
    <s v="Marilyn Henderson"/>
    <s v="F"/>
    <d v="1976-07-24T00:00:00"/>
    <x v="30"/>
    <s v="French"/>
    <x v="0"/>
    <s v="Brand Manager"/>
    <x v="5"/>
    <s v="Manager"/>
    <x v="43"/>
    <x v="1"/>
    <x v="2"/>
    <n v="24"/>
    <s v="D"/>
    <n v="60000"/>
    <x v="0"/>
    <s v="USA"/>
    <n v="10"/>
    <n v="4"/>
    <n v="6"/>
  </r>
  <r>
    <n v="45"/>
    <s v="Jack Martin"/>
    <s v="M"/>
    <d v="1962-03-24T00:00:00"/>
    <x v="6"/>
    <s v="Australian"/>
    <x v="0"/>
    <s v="Developer"/>
    <x v="3"/>
    <s v="Non-Manager"/>
    <x v="44"/>
    <x v="3"/>
    <x v="0"/>
    <n v="39"/>
    <s v="A"/>
    <n v="30000"/>
    <x v="0"/>
    <s v="South African"/>
    <n v="5"/>
    <n v="5"/>
    <n v="0"/>
  </r>
  <r>
    <n v="46"/>
    <s v="Joe Nelson"/>
    <s v="M"/>
    <d v="1979-11-13T00:00:00"/>
    <x v="31"/>
    <s v="Nigerian"/>
    <x v="4"/>
    <s v="Sales Assistant"/>
    <x v="1"/>
    <s v="Non-Manager"/>
    <x v="45"/>
    <x v="0"/>
    <x v="0"/>
    <n v="21"/>
    <s v="A"/>
    <n v="30000"/>
    <x v="1"/>
    <s v="Australia"/>
    <n v="12"/>
    <n v="7"/>
    <n v="5"/>
  </r>
  <r>
    <n v="47"/>
    <s v="Brenda Price"/>
    <s v="F"/>
    <d v="1960-08-06T00:00:00"/>
    <x v="32"/>
    <s v="Canadian"/>
    <x v="0"/>
    <s v="HR Manager"/>
    <x v="4"/>
    <s v="Manager"/>
    <x v="46"/>
    <x v="1"/>
    <x v="2"/>
    <n v="40"/>
    <s v="B"/>
    <n v="40000"/>
    <x v="0"/>
    <s v="France"/>
    <n v="1"/>
    <n v="1"/>
    <n v="0"/>
  </r>
  <r>
    <n v="48"/>
    <s v="Jesse Rivera"/>
    <s v="M"/>
    <d v="1988-12-28T00:00:00"/>
    <x v="1"/>
    <s v="French"/>
    <x v="0"/>
    <s v="Brand Manager"/>
    <x v="5"/>
    <s v="Manager"/>
    <x v="47"/>
    <x v="3"/>
    <x v="0"/>
    <n v="12"/>
    <s v="D"/>
    <n v="60000"/>
    <x v="2"/>
    <s v="South African"/>
    <n v="7"/>
    <n v="7"/>
    <n v="0"/>
  </r>
  <r>
    <n v="49"/>
    <s v="Joan Long"/>
    <s v="F"/>
    <d v="1995-11-05T00:00:00"/>
    <x v="11"/>
    <s v="Mexican"/>
    <x v="3"/>
    <s v="Developer"/>
    <x v="3"/>
    <s v="Non-Manager"/>
    <x v="48"/>
    <x v="2"/>
    <x v="0"/>
    <n v="5"/>
    <s v="B"/>
    <n v="40000"/>
    <x v="0"/>
    <s v="USA"/>
    <n v="8"/>
    <n v="8"/>
    <n v="0"/>
  </r>
  <r>
    <n v="50"/>
    <s v="Lois Smith"/>
    <s v="F"/>
    <d v="1977-12-14T00:00:00"/>
    <x v="10"/>
    <s v="French"/>
    <x v="0"/>
    <s v="Sales Clerk"/>
    <x v="1"/>
    <s v="Non-Manager"/>
    <x v="49"/>
    <x v="1"/>
    <x v="2"/>
    <n v="23"/>
    <s v="B"/>
    <n v="40000"/>
    <x v="2"/>
    <s v="USA"/>
    <n v="3"/>
    <n v="3"/>
    <n v="0"/>
  </r>
  <r>
    <n v="51"/>
    <s v="Ryan Watson"/>
    <s v="M"/>
    <d v="1985-01-13T00:00:00"/>
    <x v="33"/>
    <s v="Canadian"/>
    <x v="0"/>
    <s v="Brand Manager"/>
    <x v="5"/>
    <s v="Manager"/>
    <x v="50"/>
    <x v="1"/>
    <x v="2"/>
    <n v="16"/>
    <s v="A"/>
    <n v="30000"/>
    <x v="4"/>
    <s v="Germany"/>
    <n v="15"/>
    <n v="4"/>
    <n v="11"/>
  </r>
  <r>
    <n v="52"/>
    <s v="Johnny Richardson"/>
    <s v="M"/>
    <d v="1998-09-02T00:00:00"/>
    <x v="24"/>
    <s v="South African"/>
    <x v="0"/>
    <s v="Finance Manager"/>
    <x v="2"/>
    <s v="Manager"/>
    <x v="51"/>
    <x v="2"/>
    <x v="0"/>
    <n v="2"/>
    <s v="B"/>
    <n v="40000"/>
    <x v="0"/>
    <s v="France"/>
    <n v="6"/>
    <n v="6"/>
    <n v="0"/>
  </r>
  <r>
    <n v="53"/>
    <s v="Joshua Peterson"/>
    <s v="M"/>
    <d v="1993-08-18T00:00:00"/>
    <x v="29"/>
    <s v="South African"/>
    <x v="0"/>
    <s v="Planning Manager"/>
    <x v="0"/>
    <s v="Manager"/>
    <x v="52"/>
    <x v="3"/>
    <x v="0"/>
    <n v="7"/>
    <s v="A"/>
    <n v="30000"/>
    <x v="2"/>
    <s v="Australia"/>
    <n v="15"/>
    <n v="4"/>
    <n v="11"/>
  </r>
  <r>
    <n v="54"/>
    <s v="Martha Kelly"/>
    <s v="F"/>
    <d v="1996-11-21T00:00:00"/>
    <x v="25"/>
    <s v="Mexican"/>
    <x v="3"/>
    <s v="Recruitment Manager"/>
    <x v="4"/>
    <s v="Manager"/>
    <x v="53"/>
    <x v="2"/>
    <x v="0"/>
    <n v="4"/>
    <s v="D"/>
    <n v="60000"/>
    <x v="1"/>
    <s v="Australia"/>
    <n v="15"/>
    <n v="4"/>
    <n v="11"/>
  </r>
  <r>
    <n v="55"/>
    <s v="Samuel Simmons"/>
    <s v="M"/>
    <d v="1996-06-01T00:00:00"/>
    <x v="25"/>
    <s v="Japanese"/>
    <x v="1"/>
    <s v="Credit Controller"/>
    <x v="2"/>
    <s v="Non-Manager"/>
    <x v="54"/>
    <x v="1"/>
    <x v="2"/>
    <n v="4"/>
    <s v="D"/>
    <n v="60000"/>
    <x v="3"/>
    <s v="Australia"/>
    <n v="2"/>
    <n v="2"/>
    <n v="0"/>
  </r>
  <r>
    <n v="56"/>
    <s v="Eugene Young"/>
    <s v="M"/>
    <d v="2000-11-17T00:00:00"/>
    <x v="15"/>
    <s v="German"/>
    <x v="0"/>
    <s v="IT Analyst"/>
    <x v="3"/>
    <s v="Non-Manager"/>
    <x v="55"/>
    <x v="0"/>
    <x v="0"/>
    <n v="1"/>
    <s v="C"/>
    <n v="50000"/>
    <x v="1"/>
    <s v="USA"/>
    <n v="4"/>
    <n v="4"/>
    <n v="0"/>
  </r>
  <r>
    <n v="57"/>
    <s v="Cynthia Roberts"/>
    <s v="F"/>
    <d v="1976-12-19T00:00:00"/>
    <x v="30"/>
    <s v="South African"/>
    <x v="0"/>
    <s v="Security Officer"/>
    <x v="3"/>
    <s v="Non-Manager"/>
    <x v="56"/>
    <x v="0"/>
    <x v="0"/>
    <n v="24"/>
    <s v="D"/>
    <n v="60000"/>
    <x v="3"/>
    <s v="South African"/>
    <n v="4"/>
    <n v="4"/>
    <n v="0"/>
  </r>
  <r>
    <n v="58"/>
    <s v="Rachel Ward"/>
    <s v="F"/>
    <d v="1992-06-08T00:00:00"/>
    <x v="8"/>
    <s v="Pakistani"/>
    <x v="1"/>
    <s v="Developer"/>
    <x v="3"/>
    <s v="Non-Manager"/>
    <x v="57"/>
    <x v="0"/>
    <x v="0"/>
    <n v="8"/>
    <s v="C"/>
    <n v="50000"/>
    <x v="1"/>
    <s v="Canada"/>
    <n v="12"/>
    <n v="7"/>
    <n v="5"/>
  </r>
  <r>
    <n v="59"/>
    <s v="Kathryn Gonzales"/>
    <s v="F"/>
    <d v="1959-04-16T00:00:00"/>
    <x v="5"/>
    <s v="American"/>
    <x v="0"/>
    <s v="Finance Manager"/>
    <x v="2"/>
    <s v="Manager"/>
    <x v="58"/>
    <x v="0"/>
    <x v="0"/>
    <n v="42"/>
    <s v="B"/>
    <n v="40000"/>
    <x v="4"/>
    <s v="France"/>
    <n v="12"/>
    <n v="7"/>
    <n v="5"/>
  </r>
  <r>
    <n v="60"/>
    <s v="Christine Howard"/>
    <s v="F"/>
    <d v="1968-03-05T00:00:00"/>
    <x v="26"/>
    <s v="Australian"/>
    <x v="0"/>
    <s v="Sales Assistant"/>
    <x v="1"/>
    <s v="Non-Manager"/>
    <x v="59"/>
    <x v="2"/>
    <x v="0"/>
    <n v="33"/>
    <s v="A"/>
    <n v="30000"/>
    <x v="2"/>
    <s v="Canada"/>
    <n v="3"/>
    <n v="3"/>
    <n v="0"/>
  </r>
  <r>
    <n v="61"/>
    <s v="Randy Harris"/>
    <s v="M"/>
    <d v="1969-07-01T00:00:00"/>
    <x v="3"/>
    <s v="Nigerian"/>
    <x v="4"/>
    <s v="Recruitment Manager"/>
    <x v="4"/>
    <s v="Manager"/>
    <x v="60"/>
    <x v="1"/>
    <x v="2"/>
    <n v="31"/>
    <s v="A"/>
    <n v="30000"/>
    <x v="2"/>
    <s v="USA"/>
    <n v="11"/>
    <n v="6"/>
    <n v="5"/>
  </r>
  <r>
    <n v="62"/>
    <s v="Jason Gray"/>
    <s v="M"/>
    <d v="1962-10-02T00:00:00"/>
    <x v="34"/>
    <s v="South African"/>
    <x v="0"/>
    <s v="Sales Assistant"/>
    <x v="1"/>
    <s v="Non-Manager"/>
    <x v="61"/>
    <x v="2"/>
    <x v="0"/>
    <n v="38"/>
    <s v="B"/>
    <n v="40000"/>
    <x v="1"/>
    <s v="Germany"/>
    <n v="9"/>
    <n v="4"/>
    <n v="5"/>
  </r>
  <r>
    <n v="63"/>
    <s v="Anthony Edwards"/>
    <s v="M"/>
    <d v="1988-12-17T00:00:00"/>
    <x v="1"/>
    <s v="Nigerian"/>
    <x v="4"/>
    <s v="Planning Manager"/>
    <x v="0"/>
    <s v="Manager"/>
    <x v="62"/>
    <x v="3"/>
    <x v="0"/>
    <n v="12"/>
    <s v="C"/>
    <n v="50000"/>
    <x v="2"/>
    <s v="France"/>
    <n v="3"/>
    <n v="3"/>
    <n v="0"/>
  </r>
  <r>
    <n v="64"/>
    <s v="Gerald Johnson"/>
    <s v="M"/>
    <d v="1989-02-12T00:00:00"/>
    <x v="1"/>
    <s v="Iranian"/>
    <x v="2"/>
    <s v="Developer"/>
    <x v="3"/>
    <s v="Non-Manager"/>
    <x v="63"/>
    <x v="3"/>
    <x v="0"/>
    <n v="12"/>
    <s v="C"/>
    <n v="50000"/>
    <x v="1"/>
    <s v="UK"/>
    <n v="14"/>
    <n v="4"/>
    <n v="10"/>
  </r>
  <r>
    <n v="65"/>
    <s v="Patrick Wilson"/>
    <s v="F"/>
    <d v="1995-01-22T00:00:00"/>
    <x v="35"/>
    <s v="South African"/>
    <x v="0"/>
    <s v="HR Manager"/>
    <x v="4"/>
    <s v="Manager"/>
    <x v="64"/>
    <x v="1"/>
    <x v="2"/>
    <n v="6"/>
    <s v="C"/>
    <n v="50000"/>
    <x v="4"/>
    <s v="France"/>
    <n v="7"/>
    <n v="7"/>
    <n v="0"/>
  </r>
  <r>
    <n v="66"/>
    <s v="Craig Brooks"/>
    <s v="M"/>
    <d v="1958-11-26T00:00:00"/>
    <x v="5"/>
    <s v="Canadian"/>
    <x v="0"/>
    <s v="HR Administrator"/>
    <x v="4"/>
    <s v="Non-Manager"/>
    <x v="65"/>
    <x v="0"/>
    <x v="0"/>
    <n v="42"/>
    <s v="A"/>
    <n v="30000"/>
    <x v="1"/>
    <s v="South African"/>
    <n v="9"/>
    <n v="4"/>
    <n v="5"/>
  </r>
  <r>
    <n v="67"/>
    <s v="Matthew Thompson"/>
    <s v="M"/>
    <d v="1969-11-03T00:00:00"/>
    <x v="3"/>
    <s v="Australian"/>
    <x v="0"/>
    <s v="HR Manager"/>
    <x v="4"/>
    <s v="Manager"/>
    <x v="66"/>
    <x v="1"/>
    <x v="2"/>
    <n v="31"/>
    <s v="A"/>
    <n v="30000"/>
    <x v="4"/>
    <s v="Germany"/>
    <n v="13"/>
    <n v="8"/>
    <n v="5"/>
  </r>
  <r>
    <n v="68"/>
    <s v="Juan Stewart"/>
    <s v="M"/>
    <d v="1979-11-19T00:00:00"/>
    <x v="31"/>
    <s v="Australian"/>
    <x v="0"/>
    <s v="Marketing Manager"/>
    <x v="5"/>
    <s v="Manager"/>
    <x v="67"/>
    <x v="1"/>
    <x v="2"/>
    <n v="21"/>
    <s v="A"/>
    <n v="30000"/>
    <x v="4"/>
    <s v="Canada"/>
    <n v="6"/>
    <n v="6"/>
    <n v="0"/>
  </r>
  <r>
    <n v="69"/>
    <s v="Aaron James"/>
    <s v="M"/>
    <d v="1979-08-13T00:00:00"/>
    <x v="31"/>
    <s v="American"/>
    <x v="0"/>
    <s v="Sales Manager"/>
    <x v="1"/>
    <s v="Manager"/>
    <x v="68"/>
    <x v="1"/>
    <x v="2"/>
    <n v="21"/>
    <s v="D"/>
    <n v="60000"/>
    <x v="1"/>
    <s v="USA"/>
    <n v="3"/>
    <n v="3"/>
    <n v="0"/>
  </r>
  <r>
    <n v="70"/>
    <s v="Martin Collins"/>
    <s v="M"/>
    <d v="1959-06-29T00:00:00"/>
    <x v="36"/>
    <s v="Australian"/>
    <x v="0"/>
    <s v="HR Manager"/>
    <x v="4"/>
    <s v="Manager"/>
    <x v="69"/>
    <x v="1"/>
    <x v="2"/>
    <n v="41"/>
    <s v="D"/>
    <n v="60000"/>
    <x v="1"/>
    <s v="France"/>
    <n v="11"/>
    <n v="6"/>
    <n v="5"/>
  </r>
  <r>
    <n v="71"/>
    <s v="Anne Jackson"/>
    <s v="F"/>
    <d v="1974-03-08T00:00:00"/>
    <x v="37"/>
    <s v="Iranian"/>
    <x v="2"/>
    <s v="IT Analyst"/>
    <x v="3"/>
    <s v="Non-Manager"/>
    <x v="70"/>
    <x v="1"/>
    <x v="2"/>
    <n v="27"/>
    <s v="A"/>
    <n v="30000"/>
    <x v="1"/>
    <s v="Australia"/>
    <n v="15"/>
    <n v="4"/>
    <n v="11"/>
  </r>
  <r>
    <n v="72"/>
    <s v="Evelyn Brown"/>
    <s v="F"/>
    <d v="1963-06-29T00:00:00"/>
    <x v="12"/>
    <s v="British"/>
    <x v="0"/>
    <s v="Finance Manager"/>
    <x v="2"/>
    <s v="Manager"/>
    <x v="71"/>
    <x v="3"/>
    <x v="0"/>
    <n v="37"/>
    <s v="C"/>
    <n v="50000"/>
    <x v="0"/>
    <s v="South African"/>
    <n v="9"/>
    <n v="4"/>
    <n v="5"/>
  </r>
  <r>
    <n v="73"/>
    <s v="Joyce Green"/>
    <s v="F"/>
    <d v="1965-06-25T00:00:00"/>
    <x v="23"/>
    <s v="South African"/>
    <x v="0"/>
    <s v="Finance Manager"/>
    <x v="2"/>
    <s v="Manager"/>
    <x v="72"/>
    <x v="1"/>
    <x v="2"/>
    <n v="35"/>
    <s v="A"/>
    <n v="30000"/>
    <x v="4"/>
    <s v="USA"/>
    <n v="8"/>
    <n v="8"/>
    <n v="0"/>
  </r>
  <r>
    <n v="74"/>
    <s v="Ralph Bailey"/>
    <s v="M"/>
    <d v="1989-10-30T00:00:00"/>
    <x v="20"/>
    <s v="German"/>
    <x v="0"/>
    <s v="Credit Controller"/>
    <x v="2"/>
    <s v="Non-Manager"/>
    <x v="73"/>
    <x v="1"/>
    <x v="2"/>
    <n v="11"/>
    <s v="C"/>
    <n v="50000"/>
    <x v="3"/>
    <s v="South African"/>
    <n v="4"/>
    <n v="4"/>
    <n v="0"/>
  </r>
  <r>
    <n v="75"/>
    <s v="Michelle Bryant"/>
    <s v="F"/>
    <d v="1995-06-11T00:00:00"/>
    <x v="11"/>
    <s v="French"/>
    <x v="0"/>
    <s v="Credit Controller"/>
    <x v="2"/>
    <s v="Non-Manager"/>
    <x v="74"/>
    <x v="1"/>
    <x v="2"/>
    <n v="5"/>
    <s v="C"/>
    <n v="50000"/>
    <x v="3"/>
    <s v="Australia"/>
    <n v="8"/>
    <n v="8"/>
    <n v="0"/>
  </r>
  <r>
    <n v="76"/>
    <s v="Nancy King"/>
    <s v="F"/>
    <d v="1993-04-06T00:00:00"/>
    <x v="8"/>
    <s v="Chinese"/>
    <x v="1"/>
    <s v="Recruitment Manager"/>
    <x v="4"/>
    <s v="Manager"/>
    <x v="75"/>
    <x v="2"/>
    <x v="0"/>
    <n v="8"/>
    <s v="C"/>
    <n v="50000"/>
    <x v="0"/>
    <s v="Canada"/>
    <n v="2"/>
    <n v="2"/>
    <n v="0"/>
  </r>
  <r>
    <n v="77"/>
    <s v="Elizabeth Baker"/>
    <s v="F"/>
    <d v="1992-08-28T00:00:00"/>
    <x v="8"/>
    <s v="Iranian"/>
    <x v="2"/>
    <s v="Recruitment Manager"/>
    <x v="4"/>
    <s v="Manager"/>
    <x v="76"/>
    <x v="0"/>
    <x v="0"/>
    <n v="8"/>
    <s v="D"/>
    <n v="60000"/>
    <x v="3"/>
    <s v="France"/>
    <n v="7"/>
    <n v="7"/>
    <n v="0"/>
  </r>
  <r>
    <n v="78"/>
    <s v="Brian Gonzalez"/>
    <s v="M"/>
    <d v="1987-03-14T00:00:00"/>
    <x v="38"/>
    <s v="Japanese"/>
    <x v="1"/>
    <s v="Sales Manager"/>
    <x v="1"/>
    <s v="Manager"/>
    <x v="77"/>
    <x v="2"/>
    <x v="0"/>
    <n v="14"/>
    <s v="A"/>
    <n v="30000"/>
    <x v="2"/>
    <s v="Australia"/>
    <n v="7"/>
    <n v="7"/>
    <n v="0"/>
  </r>
  <r>
    <n v="79"/>
    <s v="Charles Hill"/>
    <s v="M"/>
    <d v="1991-08-13T00:00:00"/>
    <x v="39"/>
    <s v="South African"/>
    <x v="0"/>
    <s v="HR Manager"/>
    <x v="4"/>
    <s v="Manager"/>
    <x v="78"/>
    <x v="1"/>
    <x v="2"/>
    <n v="9"/>
    <s v="B"/>
    <n v="40000"/>
    <x v="3"/>
    <s v="Canada"/>
    <n v="5"/>
    <n v="5"/>
    <n v="0"/>
  </r>
  <r>
    <n v="80"/>
    <s v="Gregory Ross"/>
    <s v="M"/>
    <d v="1986-11-19T00:00:00"/>
    <x v="38"/>
    <s v="Japanese"/>
    <x v="1"/>
    <s v="Credit Controller"/>
    <x v="2"/>
    <s v="Non-Manager"/>
    <x v="79"/>
    <x v="1"/>
    <x v="2"/>
    <n v="14"/>
    <s v="C"/>
    <n v="50000"/>
    <x v="3"/>
    <s v="South African"/>
    <n v="12"/>
    <n v="7"/>
    <n v="5"/>
  </r>
  <r>
    <n v="81"/>
    <s v="Kathy Barnes"/>
    <s v="F"/>
    <d v="1998-06-28T00:00:00"/>
    <x v="24"/>
    <s v="German"/>
    <x v="0"/>
    <s v="Security Officer"/>
    <x v="3"/>
    <s v="Non-Manager"/>
    <x v="80"/>
    <x v="3"/>
    <x v="0"/>
    <n v="2"/>
    <s v="C"/>
    <n v="50000"/>
    <x v="3"/>
    <s v="USA"/>
    <n v="6"/>
    <n v="6"/>
    <n v="0"/>
  </r>
  <r>
    <n v="82"/>
    <s v="Stephanie Walker"/>
    <s v="F"/>
    <d v="1986-04-29T00:00:00"/>
    <x v="40"/>
    <s v="Chinese"/>
    <x v="1"/>
    <s v="Brand Manager"/>
    <x v="5"/>
    <s v="Manager"/>
    <x v="81"/>
    <x v="0"/>
    <x v="0"/>
    <n v="15"/>
    <s v="B"/>
    <n v="40000"/>
    <x v="3"/>
    <s v="South African"/>
    <n v="7"/>
    <n v="7"/>
    <n v="0"/>
  </r>
  <r>
    <n v="83"/>
    <s v="Margaret Evans"/>
    <s v="F"/>
    <d v="1983-11-18T00:00:00"/>
    <x v="7"/>
    <s v="South African"/>
    <x v="0"/>
    <s v="Sales Assistant"/>
    <x v="1"/>
    <s v="Non-Manager"/>
    <x v="82"/>
    <x v="3"/>
    <x v="0"/>
    <n v="17"/>
    <s v="A"/>
    <n v="30000"/>
    <x v="2"/>
    <s v="Canada"/>
    <n v="0"/>
    <n v="0"/>
    <n v="0"/>
  </r>
  <r>
    <n v="84"/>
    <s v="Henry Perry"/>
    <s v="M"/>
    <d v="1986-01-05T00:00:00"/>
    <x v="40"/>
    <s v="Pakistani"/>
    <x v="1"/>
    <s v="Sales Clerk"/>
    <x v="1"/>
    <s v="Non-Manager"/>
    <x v="83"/>
    <x v="3"/>
    <x v="0"/>
    <n v="15"/>
    <s v="D"/>
    <n v="60000"/>
    <x v="3"/>
    <s v="Australia"/>
    <n v="12"/>
    <n v="7"/>
    <n v="5"/>
  </r>
  <r>
    <n v="85"/>
    <s v="Heather Bell"/>
    <s v="F"/>
    <d v="1996-11-11T00:00:00"/>
    <x v="25"/>
    <s v="American"/>
    <x v="0"/>
    <s v="Sales Manager"/>
    <x v="1"/>
    <s v="Manager"/>
    <x v="84"/>
    <x v="3"/>
    <x v="0"/>
    <n v="4"/>
    <s v="A"/>
    <n v="30000"/>
    <x v="0"/>
    <s v="USA"/>
    <n v="0"/>
    <n v="0"/>
    <n v="0"/>
  </r>
  <r>
    <n v="86"/>
    <s v="Harold Perez"/>
    <s v="M"/>
    <d v="1994-08-24T00:00:00"/>
    <x v="35"/>
    <s v="German"/>
    <x v="0"/>
    <s v="Marketing Assistant"/>
    <x v="5"/>
    <s v="Manager"/>
    <x v="85"/>
    <x v="2"/>
    <x v="0"/>
    <n v="6"/>
    <s v="D"/>
    <n v="60000"/>
    <x v="4"/>
    <s v="France"/>
    <n v="4"/>
    <n v="4"/>
    <n v="0"/>
  </r>
  <r>
    <n v="87"/>
    <s v="Karen Garcia"/>
    <s v="F"/>
    <d v="1981-02-27T00:00:00"/>
    <x v="9"/>
    <s v="Iranian"/>
    <x v="2"/>
    <s v="IT Analyst"/>
    <x v="3"/>
    <s v="Non-Manager"/>
    <x v="86"/>
    <x v="1"/>
    <x v="2"/>
    <n v="20"/>
    <s v="D"/>
    <n v="60000"/>
    <x v="2"/>
    <s v="South African"/>
    <n v="8"/>
    <n v="8"/>
    <n v="0"/>
  </r>
  <r>
    <n v="88"/>
    <s v="Michael Wright"/>
    <s v="M"/>
    <d v="1971-01-03T00:00:00"/>
    <x v="27"/>
    <s v="Pakistani"/>
    <x v="1"/>
    <s v="Administrator"/>
    <x v="6"/>
    <s v="Non-Manager"/>
    <x v="87"/>
    <x v="1"/>
    <x v="2"/>
    <n v="30"/>
    <s v="C"/>
    <n v="50000"/>
    <x v="0"/>
    <s v="Germany"/>
    <n v="7"/>
    <n v="7"/>
    <n v="0"/>
  </r>
  <r>
    <n v="89"/>
    <s v="Theresa Sanders"/>
    <s v="F"/>
    <d v="1957-08-28T00:00:00"/>
    <x v="41"/>
    <s v="Pakistani"/>
    <x v="1"/>
    <s v="HR Administrator"/>
    <x v="4"/>
    <s v="Non-Manager"/>
    <x v="88"/>
    <x v="0"/>
    <x v="0"/>
    <n v="43"/>
    <s v="D"/>
    <n v="60000"/>
    <x v="1"/>
    <s v="Canada"/>
    <n v="5"/>
    <n v="5"/>
    <n v="0"/>
  </r>
  <r>
    <n v="90"/>
    <s v="Ruby Lopez"/>
    <s v="F"/>
    <d v="1992-10-24T00:00:00"/>
    <x v="8"/>
    <s v="American"/>
    <x v="0"/>
    <s v="HR Administrator"/>
    <x v="4"/>
    <s v="Non-Manager"/>
    <x v="89"/>
    <x v="1"/>
    <x v="2"/>
    <n v="8"/>
    <s v="A"/>
    <n v="30000"/>
    <x v="1"/>
    <s v="France"/>
    <n v="12"/>
    <n v="7"/>
    <n v="5"/>
  </r>
  <r>
    <n v="91"/>
    <s v="Christopher Robinson"/>
    <s v="M"/>
    <d v="1970-12-29T00:00:00"/>
    <x v="27"/>
    <s v="Japanese"/>
    <x v="1"/>
    <s v="Brand Manager"/>
    <x v="5"/>
    <s v="Manager"/>
    <x v="90"/>
    <x v="2"/>
    <x v="0"/>
    <n v="30"/>
    <s v="A"/>
    <n v="30000"/>
    <x v="3"/>
    <s v="UK"/>
    <n v="6"/>
    <n v="6"/>
    <n v="0"/>
  </r>
  <r>
    <n v="92"/>
    <s v="Andrew Washington"/>
    <s v="M"/>
    <d v="1976-01-19T00:00:00"/>
    <x v="2"/>
    <s v="Australian"/>
    <x v="0"/>
    <s v="Sales Clerk"/>
    <x v="1"/>
    <s v="Non-Manager"/>
    <x v="91"/>
    <x v="0"/>
    <x v="0"/>
    <n v="25"/>
    <s v="C"/>
    <n v="50000"/>
    <x v="1"/>
    <s v="UK"/>
    <n v="0"/>
    <n v="0"/>
    <n v="0"/>
  </r>
  <r>
    <n v="93"/>
    <s v="Nicholas Alexander"/>
    <s v="M"/>
    <d v="1970-04-18T00:00:00"/>
    <x v="3"/>
    <s v="South African"/>
    <x v="0"/>
    <s v="Administrator"/>
    <x v="6"/>
    <s v="Non-Manager"/>
    <x v="92"/>
    <x v="3"/>
    <x v="0"/>
    <n v="31"/>
    <s v="A"/>
    <n v="30000"/>
    <x v="0"/>
    <s v="Australia"/>
    <n v="2"/>
    <n v="2"/>
    <n v="0"/>
  </r>
  <r>
    <n v="94"/>
    <s v="Clarence Diaz"/>
    <s v="M"/>
    <d v="1986-06-21T00:00:00"/>
    <x v="38"/>
    <s v="Nigerian"/>
    <x v="4"/>
    <s v="Sales Manager"/>
    <x v="1"/>
    <s v="Manager"/>
    <x v="93"/>
    <x v="1"/>
    <x v="2"/>
    <n v="14"/>
    <s v="C"/>
    <n v="50000"/>
    <x v="2"/>
    <s v="South African"/>
    <n v="15"/>
    <n v="4"/>
    <n v="11"/>
  </r>
  <r>
    <n v="95"/>
    <s v="Barbara Rogers"/>
    <s v="F"/>
    <d v="1978-11-22T00:00:00"/>
    <x v="4"/>
    <s v="Indian"/>
    <x v="1"/>
    <s v="Payroll"/>
    <x v="2"/>
    <s v="Non-Manager"/>
    <x v="94"/>
    <x v="1"/>
    <x v="2"/>
    <n v="22"/>
    <s v="B"/>
    <n v="40000"/>
    <x v="4"/>
    <s v="USA"/>
    <n v="4"/>
    <n v="4"/>
    <n v="0"/>
  </r>
  <r>
    <n v="96"/>
    <s v="Joseph Bennett"/>
    <s v="M"/>
    <d v="1973-08-11T00:00:00"/>
    <x v="37"/>
    <s v="French"/>
    <x v="0"/>
    <s v="Administrator"/>
    <x v="6"/>
    <s v="Non-Manager"/>
    <x v="95"/>
    <x v="2"/>
    <x v="0"/>
    <n v="27"/>
    <s v="A"/>
    <n v="30000"/>
    <x v="4"/>
    <s v="Canada"/>
    <n v="10"/>
    <n v="4"/>
    <n v="6"/>
  </r>
  <r>
    <n v="97"/>
    <s v="Kevin Morgan"/>
    <s v="M"/>
    <d v="1966-07-30T00:00:00"/>
    <x v="42"/>
    <s v="Cuban"/>
    <x v="3"/>
    <s v="Sales Clerk"/>
    <x v="1"/>
    <s v="Non-Manager"/>
    <x v="96"/>
    <x v="3"/>
    <x v="0"/>
    <n v="34"/>
    <s v="D"/>
    <n v="60000"/>
    <x v="3"/>
    <s v="Australia"/>
    <n v="9"/>
    <n v="4"/>
    <n v="5"/>
  </r>
  <r>
    <n v="98"/>
    <s v="Jessica Adams"/>
    <s v="F"/>
    <d v="1966-03-20T00:00:00"/>
    <x v="23"/>
    <s v="Australian"/>
    <x v="0"/>
    <s v="Security Officer"/>
    <x v="3"/>
    <s v="Non-Manager"/>
    <x v="97"/>
    <x v="1"/>
    <x v="2"/>
    <n v="35"/>
    <s v="B"/>
    <n v="40000"/>
    <x v="4"/>
    <s v="Canada"/>
    <n v="6"/>
    <n v="6"/>
    <n v="0"/>
  </r>
  <r>
    <n v="99"/>
    <s v="Donald Griffin"/>
    <s v="M"/>
    <d v="1957-10-10T00:00:00"/>
    <x v="41"/>
    <s v="Nigerian"/>
    <x v="4"/>
    <s v="Marketing Assistant"/>
    <x v="5"/>
    <s v="Manager"/>
    <x v="98"/>
    <x v="1"/>
    <x v="2"/>
    <n v="43"/>
    <s v="A"/>
    <n v="30000"/>
    <x v="3"/>
    <s v="USA"/>
    <n v="4"/>
    <n v="4"/>
    <n v="0"/>
  </r>
  <r>
    <n v="100"/>
    <s v="Rose Smith"/>
    <s v="F"/>
    <d v="1990-04-28T00:00:00"/>
    <x v="20"/>
    <s v="British"/>
    <x v="0"/>
    <s v="HR Manager"/>
    <x v="4"/>
    <s v="Manager"/>
    <x v="99"/>
    <x v="3"/>
    <x v="0"/>
    <n v="11"/>
    <s v="C"/>
    <n v="50000"/>
    <x v="3"/>
    <s v="Germany"/>
    <n v="11"/>
    <n v="6"/>
    <n v="5"/>
  </r>
  <r>
    <n v="101"/>
    <s v="Jeffrey Wood"/>
    <s v="M"/>
    <d v="1989-02-02T00:00:00"/>
    <x v="1"/>
    <s v="Iranian"/>
    <x v="2"/>
    <s v="Sales Assistant"/>
    <x v="1"/>
    <s v="Non-Manager"/>
    <x v="100"/>
    <x v="1"/>
    <x v="2"/>
    <n v="12"/>
    <s v="B"/>
    <n v="40000"/>
    <x v="2"/>
    <s v="UK"/>
    <n v="7"/>
    <n v="7"/>
    <n v="0"/>
  </r>
  <r>
    <n v="102"/>
    <s v="Carl Ramirez"/>
    <s v="M"/>
    <d v="1965-12-01T00:00:00"/>
    <x v="23"/>
    <s v="South African"/>
    <x v="0"/>
    <s v="Sales Manager"/>
    <x v="1"/>
    <s v="Manager"/>
    <x v="101"/>
    <x v="3"/>
    <x v="0"/>
    <n v="35"/>
    <s v="D"/>
    <n v="60000"/>
    <x v="3"/>
    <s v="Australia"/>
    <n v="3"/>
    <n v="3"/>
    <n v="0"/>
  </r>
  <r>
    <n v="103"/>
    <s v="Andrea Jones"/>
    <s v="F"/>
    <d v="1960-03-28T00:00:00"/>
    <x v="36"/>
    <s v="Brazilian"/>
    <x v="3"/>
    <s v="HR Assistant"/>
    <x v="4"/>
    <s v="Non-Manager"/>
    <x v="102"/>
    <x v="0"/>
    <x v="0"/>
    <n v="41"/>
    <s v="C"/>
    <n v="50000"/>
    <x v="2"/>
    <s v="South African"/>
    <n v="0"/>
    <n v="0"/>
    <n v="0"/>
  </r>
  <r>
    <n v="104"/>
    <s v="Nancy Watson"/>
    <s v="F"/>
    <d v="1997-09-16T00:00:00"/>
    <x v="0"/>
    <s v="Chinese"/>
    <x v="1"/>
    <s v="Recruitment Manager"/>
    <x v="4"/>
    <s v="Manager"/>
    <x v="103"/>
    <x v="1"/>
    <x v="2"/>
    <n v="3"/>
    <s v="D"/>
    <n v="60000"/>
    <x v="1"/>
    <s v="Australia"/>
    <n v="3"/>
    <n v="3"/>
    <n v="0"/>
  </r>
  <r>
    <n v="105"/>
    <s v="Chris Rivera"/>
    <s v="M"/>
    <d v="1989-03-15T00:00:00"/>
    <x v="1"/>
    <s v="Mexican"/>
    <x v="3"/>
    <s v="IT Analyst"/>
    <x v="3"/>
    <s v="Non-Manager"/>
    <x v="104"/>
    <x v="0"/>
    <x v="0"/>
    <n v="12"/>
    <s v="B"/>
    <n v="40000"/>
    <x v="3"/>
    <s v="Canada"/>
    <n v="10"/>
    <n v="4"/>
    <n v="6"/>
  </r>
  <r>
    <n v="106"/>
    <s v="Roger Taylor"/>
    <s v="M"/>
    <d v="1986-06-15T00:00:00"/>
    <x v="38"/>
    <s v="South African"/>
    <x v="0"/>
    <s v="Marketing Assistant"/>
    <x v="5"/>
    <s v="Manager"/>
    <x v="105"/>
    <x v="1"/>
    <x v="2"/>
    <n v="14"/>
    <s v="B"/>
    <n v="40000"/>
    <x v="0"/>
    <s v="France"/>
    <n v="7"/>
    <n v="7"/>
    <n v="0"/>
  </r>
  <r>
    <n v="107"/>
    <s v="Terry Hernandez"/>
    <s v="M"/>
    <d v="1976-11-04T00:00:00"/>
    <x v="30"/>
    <s v="French"/>
    <x v="0"/>
    <s v="Marketing Manager"/>
    <x v="5"/>
    <s v="Manager"/>
    <x v="106"/>
    <x v="0"/>
    <x v="0"/>
    <n v="24"/>
    <s v="A"/>
    <n v="30000"/>
    <x v="1"/>
    <s v="Germany"/>
    <n v="6"/>
    <n v="6"/>
    <n v="0"/>
  </r>
  <r>
    <n v="108"/>
    <s v="Billy Green"/>
    <s v="M"/>
    <d v="2000-10-11T00:00:00"/>
    <x v="15"/>
    <s v="French"/>
    <x v="0"/>
    <s v="Payroll"/>
    <x v="2"/>
    <s v="Non-Manager"/>
    <x v="107"/>
    <x v="0"/>
    <x v="0"/>
    <n v="1"/>
    <s v="D"/>
    <n v="60000"/>
    <x v="0"/>
    <s v="Canada"/>
    <n v="15"/>
    <n v="4"/>
    <n v="11"/>
  </r>
  <r>
    <n v="109"/>
    <s v="Martin Lee"/>
    <s v="M"/>
    <d v="1956-03-10T00:00:00"/>
    <x v="14"/>
    <s v="French"/>
    <x v="0"/>
    <s v="Marketing Assistant"/>
    <x v="5"/>
    <s v="Manager"/>
    <x v="108"/>
    <x v="2"/>
    <x v="0"/>
    <n v="45"/>
    <s v="D"/>
    <n v="60000"/>
    <x v="3"/>
    <s v="Germany"/>
    <n v="8"/>
    <n v="8"/>
    <n v="0"/>
  </r>
  <r>
    <n v="110"/>
    <s v="Paula Long"/>
    <s v="F"/>
    <d v="1967-07-12T00:00:00"/>
    <x v="26"/>
    <s v="American"/>
    <x v="0"/>
    <s v="Procurement and Planning"/>
    <x v="0"/>
    <s v="Non-Manager"/>
    <x v="109"/>
    <x v="0"/>
    <x v="0"/>
    <n v="33"/>
    <s v="D"/>
    <n v="60000"/>
    <x v="3"/>
    <s v="UK"/>
    <n v="6"/>
    <n v="6"/>
    <n v="0"/>
  </r>
  <r>
    <n v="111"/>
    <s v="Phyllis Reed"/>
    <s v="F"/>
    <d v="1988-08-19T00:00:00"/>
    <x v="1"/>
    <s v="British"/>
    <x v="0"/>
    <s v="Marketing Manager"/>
    <x v="5"/>
    <s v="Manager"/>
    <x v="110"/>
    <x v="1"/>
    <x v="2"/>
    <n v="12"/>
    <s v="A"/>
    <n v="30000"/>
    <x v="0"/>
    <s v="South African"/>
    <n v="14"/>
    <n v="4"/>
    <n v="10"/>
  </r>
  <r>
    <n v="112"/>
    <s v="Steve Roberts"/>
    <s v="M"/>
    <d v="1992-01-17T00:00:00"/>
    <x v="39"/>
    <s v="French"/>
    <x v="0"/>
    <s v="Payroll"/>
    <x v="2"/>
    <s v="Non-Manager"/>
    <x v="111"/>
    <x v="0"/>
    <x v="0"/>
    <n v="9"/>
    <s v="C"/>
    <n v="50000"/>
    <x v="0"/>
    <s v="Australia"/>
    <n v="5"/>
    <n v="5"/>
    <n v="0"/>
  </r>
  <r>
    <n v="113"/>
    <s v="Kimberly Bailey"/>
    <s v="F"/>
    <d v="1998-12-30T00:00:00"/>
    <x v="24"/>
    <s v="Indian"/>
    <x v="1"/>
    <s v="Sales Assistant"/>
    <x v="1"/>
    <s v="Non-Manager"/>
    <x v="112"/>
    <x v="3"/>
    <x v="0"/>
    <n v="2"/>
    <s v="D"/>
    <n v="60000"/>
    <x v="1"/>
    <s v="France"/>
    <n v="10"/>
    <n v="4"/>
    <n v="6"/>
  </r>
  <r>
    <n v="114"/>
    <s v="Sandra Walker"/>
    <s v="F"/>
    <d v="1958-02-09T00:00:00"/>
    <x v="41"/>
    <s v="Iranian"/>
    <x v="2"/>
    <s v="Marketing Manager"/>
    <x v="5"/>
    <s v="Manager"/>
    <x v="113"/>
    <x v="3"/>
    <x v="0"/>
    <n v="43"/>
    <s v="D"/>
    <n v="60000"/>
    <x v="3"/>
    <s v="Australia"/>
    <n v="6"/>
    <n v="6"/>
    <n v="0"/>
  </r>
  <r>
    <n v="115"/>
    <s v="Gloria Gonzales"/>
    <s v="F"/>
    <d v="1974-03-14T00:00:00"/>
    <x v="37"/>
    <s v="Japanese"/>
    <x v="1"/>
    <s v="Recruitment Manager"/>
    <x v="4"/>
    <s v="Manager"/>
    <x v="114"/>
    <x v="0"/>
    <x v="0"/>
    <n v="27"/>
    <s v="D"/>
    <n v="60000"/>
    <x v="4"/>
    <s v="France"/>
    <n v="9"/>
    <n v="4"/>
    <n v="5"/>
  </r>
  <r>
    <n v="116"/>
    <s v="Marilyn Bryant"/>
    <s v="F"/>
    <d v="1971-04-16T00:00:00"/>
    <x v="27"/>
    <s v="Pakistani"/>
    <x v="1"/>
    <s v="IT Analyst"/>
    <x v="3"/>
    <s v="Non-Manager"/>
    <x v="115"/>
    <x v="2"/>
    <x v="0"/>
    <n v="30"/>
    <s v="D"/>
    <n v="60000"/>
    <x v="1"/>
    <s v="UK"/>
    <n v="12"/>
    <n v="7"/>
    <n v="5"/>
  </r>
  <r>
    <n v="117"/>
    <s v="Amy Gray"/>
    <s v="F"/>
    <d v="1979-04-04T00:00:00"/>
    <x v="4"/>
    <s v="Nigerian"/>
    <x v="4"/>
    <s v="Credit Controller"/>
    <x v="2"/>
    <s v="Non-Manager"/>
    <x v="116"/>
    <x v="1"/>
    <x v="2"/>
    <n v="22"/>
    <s v="A"/>
    <n v="30000"/>
    <x v="4"/>
    <s v="South African"/>
    <n v="0"/>
    <n v="0"/>
    <n v="0"/>
  </r>
  <r>
    <n v="118"/>
    <s v="Gary Edwards"/>
    <s v="M"/>
    <d v="2001-07-20T00:00:00"/>
    <x v="43"/>
    <s v="Chinese"/>
    <x v="1"/>
    <s v="Marketing Manager"/>
    <x v="5"/>
    <s v="Manager"/>
    <x v="117"/>
    <x v="0"/>
    <x v="0"/>
    <n v="1"/>
    <s v="D"/>
    <n v="60000"/>
    <x v="3"/>
    <s v="France"/>
    <n v="2"/>
    <n v="2"/>
    <n v="0"/>
  </r>
  <r>
    <n v="119"/>
    <s v="Bruce Morris"/>
    <s v="M"/>
    <d v="1991-03-11T00:00:00"/>
    <x v="22"/>
    <s v="German"/>
    <x v="0"/>
    <s v="Marketing Assistant"/>
    <x v="5"/>
    <s v="Manager"/>
    <x v="118"/>
    <x v="3"/>
    <x v="0"/>
    <n v="10"/>
    <s v="D"/>
    <n v="60000"/>
    <x v="3"/>
    <s v="Australia"/>
    <n v="9"/>
    <n v="4"/>
    <n v="5"/>
  </r>
  <r>
    <n v="120"/>
    <s v="Brian Hughes"/>
    <s v="M"/>
    <d v="1956-11-16T00:00:00"/>
    <x v="17"/>
    <s v="Cuban"/>
    <x v="3"/>
    <s v="Procurement and Planning"/>
    <x v="0"/>
    <s v="Non-Manager"/>
    <x v="119"/>
    <x v="1"/>
    <x v="2"/>
    <n v="44"/>
    <s v="D"/>
    <n v="60000"/>
    <x v="3"/>
    <s v="Canada"/>
    <n v="8"/>
    <n v="8"/>
    <n v="0"/>
  </r>
  <r>
    <n v="121"/>
    <s v="Sarah Kelly"/>
    <s v="F"/>
    <d v="1989-01-09T00:00:00"/>
    <x v="1"/>
    <s v="Brazilian"/>
    <x v="3"/>
    <s v="Developer"/>
    <x v="3"/>
    <s v="Non-Manager"/>
    <x v="120"/>
    <x v="1"/>
    <x v="2"/>
    <n v="12"/>
    <s v="B"/>
    <n v="40000"/>
    <x v="1"/>
    <s v="Australia"/>
    <n v="11"/>
    <n v="6"/>
    <n v="5"/>
  </r>
  <r>
    <n v="122"/>
    <s v="Russell Rodriguez"/>
    <s v="M"/>
    <d v="1997-11-29T00:00:00"/>
    <x v="0"/>
    <s v="Mexican"/>
    <x v="3"/>
    <s v="IT Analyst"/>
    <x v="3"/>
    <s v="Non-Manager"/>
    <x v="121"/>
    <x v="0"/>
    <x v="0"/>
    <n v="3"/>
    <s v="D"/>
    <n v="60000"/>
    <x v="0"/>
    <s v="UK"/>
    <n v="3"/>
    <n v="3"/>
    <n v="0"/>
  </r>
  <r>
    <n v="123"/>
    <s v="Joe Washington"/>
    <s v="M"/>
    <d v="1973-12-01T00:00:00"/>
    <x v="37"/>
    <s v="Australian"/>
    <x v="0"/>
    <s v="Credit Controller"/>
    <x v="2"/>
    <s v="Non-Manager"/>
    <x v="122"/>
    <x v="0"/>
    <x v="0"/>
    <n v="27"/>
    <s v="D"/>
    <n v="60000"/>
    <x v="3"/>
    <s v="France"/>
    <n v="1"/>
    <n v="1"/>
    <n v="0"/>
  </r>
  <r>
    <n v="124"/>
    <s v="Michelle Brooks"/>
    <s v="F"/>
    <d v="1993-01-26T00:00:00"/>
    <x v="8"/>
    <s v="Indian"/>
    <x v="1"/>
    <s v="Recruitment Manager"/>
    <x v="4"/>
    <s v="Manager"/>
    <x v="123"/>
    <x v="3"/>
    <x v="0"/>
    <n v="8"/>
    <s v="D"/>
    <n v="60000"/>
    <x v="3"/>
    <s v="France"/>
    <n v="5"/>
    <n v="5"/>
    <n v="0"/>
  </r>
  <r>
    <n v="125"/>
    <s v="Nicole Perry"/>
    <s v="F"/>
    <d v="1955-03-07T00:00:00"/>
    <x v="44"/>
    <s v="British"/>
    <x v="0"/>
    <s v="Marketing Assistant"/>
    <x v="5"/>
    <s v="Manager"/>
    <x v="124"/>
    <x v="2"/>
    <x v="0"/>
    <n v="46"/>
    <s v="C"/>
    <n v="50000"/>
    <x v="1"/>
    <s v="France"/>
    <n v="12"/>
    <n v="7"/>
    <n v="5"/>
  </r>
  <r>
    <n v="126"/>
    <s v="Anne Alexander"/>
    <s v="F"/>
    <d v="1984-08-20T00:00:00"/>
    <x v="33"/>
    <s v="British"/>
    <x v="0"/>
    <s v="Finance Manager"/>
    <x v="2"/>
    <s v="Manager"/>
    <x v="125"/>
    <x v="2"/>
    <x v="0"/>
    <n v="16"/>
    <s v="C"/>
    <n v="50000"/>
    <x v="4"/>
    <s v="Australia"/>
    <n v="7"/>
    <n v="7"/>
    <n v="0"/>
  </r>
  <r>
    <n v="127"/>
    <s v="Amanda Sanders"/>
    <s v="F"/>
    <d v="1973-08-02T00:00:00"/>
    <x v="37"/>
    <s v="Irish"/>
    <x v="0"/>
    <s v="Sales Manager"/>
    <x v="1"/>
    <s v="Manager"/>
    <x v="126"/>
    <x v="1"/>
    <x v="2"/>
    <n v="27"/>
    <s v="C"/>
    <n v="50000"/>
    <x v="1"/>
    <s v="USA"/>
    <n v="0"/>
    <n v="0"/>
    <n v="0"/>
  </r>
  <r>
    <n v="128"/>
    <s v="Angela Garcia"/>
    <s v="F"/>
    <d v="1979-10-15T00:00:00"/>
    <x v="31"/>
    <s v="Japanese"/>
    <x v="1"/>
    <s v="Sales Assistant"/>
    <x v="1"/>
    <s v="Non-Manager"/>
    <x v="127"/>
    <x v="0"/>
    <x v="0"/>
    <n v="21"/>
    <s v="C"/>
    <n v="50000"/>
    <x v="0"/>
    <s v="Canada"/>
    <n v="3"/>
    <n v="3"/>
    <n v="0"/>
  </r>
  <r>
    <n v="129"/>
    <s v="Phillip White"/>
    <s v="M"/>
    <d v="1974-12-22T00:00:00"/>
    <x v="45"/>
    <s v="French"/>
    <x v="0"/>
    <s v="Finance Manager"/>
    <x v="2"/>
    <s v="Manager"/>
    <x v="128"/>
    <x v="0"/>
    <x v="0"/>
    <n v="26"/>
    <s v="B"/>
    <n v="40000"/>
    <x v="2"/>
    <s v="USA"/>
    <n v="9"/>
    <n v="4"/>
    <n v="5"/>
  </r>
  <r>
    <n v="130"/>
    <s v="Bobby Sanchez"/>
    <s v="M"/>
    <d v="1962-01-25T00:00:00"/>
    <x v="6"/>
    <s v="French"/>
    <x v="0"/>
    <s v="IT Analyst"/>
    <x v="3"/>
    <s v="Non-Manager"/>
    <x v="129"/>
    <x v="1"/>
    <x v="2"/>
    <n v="39"/>
    <s v="A"/>
    <n v="30000"/>
    <x v="3"/>
    <s v="France"/>
    <n v="8"/>
    <n v="8"/>
    <n v="0"/>
  </r>
  <r>
    <n v="131"/>
    <s v="Louise Williams"/>
    <s v="F"/>
    <d v="1984-01-05T00:00:00"/>
    <x v="7"/>
    <s v="American"/>
    <x v="0"/>
    <s v="Sales Clerk"/>
    <x v="1"/>
    <s v="Non-Manager"/>
    <x v="130"/>
    <x v="2"/>
    <x v="0"/>
    <n v="17"/>
    <s v="C"/>
    <n v="50000"/>
    <x v="0"/>
    <s v="USA"/>
    <n v="0"/>
    <n v="0"/>
    <n v="0"/>
  </r>
  <r>
    <n v="132"/>
    <s v="Lawrence Anderson"/>
    <s v="M"/>
    <d v="1995-09-13T00:00:00"/>
    <x v="11"/>
    <s v="Portugese"/>
    <x v="0"/>
    <s v="HR Manager"/>
    <x v="4"/>
    <s v="Manager"/>
    <x v="131"/>
    <x v="1"/>
    <x v="2"/>
    <n v="5"/>
    <s v="D"/>
    <n v="60000"/>
    <x v="4"/>
    <s v="South African"/>
    <n v="14"/>
    <n v="4"/>
    <n v="10"/>
  </r>
  <r>
    <n v="133"/>
    <s v="Jerry Hall"/>
    <s v="M"/>
    <d v="1957-03-14T00:00:00"/>
    <x v="17"/>
    <s v="Iranian"/>
    <x v="2"/>
    <s v="Credit Controller"/>
    <x v="2"/>
    <s v="Non-Manager"/>
    <x v="132"/>
    <x v="3"/>
    <x v="0"/>
    <n v="44"/>
    <s v="A"/>
    <n v="30000"/>
    <x v="0"/>
    <s v="USA"/>
    <n v="10"/>
    <n v="4"/>
    <n v="6"/>
  </r>
  <r>
    <n v="134"/>
    <s v="Marie Collins"/>
    <s v="F"/>
    <d v="1972-04-07T00:00:00"/>
    <x v="46"/>
    <s v="South African"/>
    <x v="0"/>
    <s v="Procurement and Planning"/>
    <x v="0"/>
    <s v="Non-Manager"/>
    <x v="133"/>
    <x v="2"/>
    <x v="0"/>
    <n v="29"/>
    <s v="C"/>
    <n v="50000"/>
    <x v="2"/>
    <s v="France"/>
    <n v="1"/>
    <n v="1"/>
    <n v="0"/>
  </r>
  <r>
    <n v="135"/>
    <s v="Frances Torres"/>
    <s v="F"/>
    <d v="1987-08-02T00:00:00"/>
    <x v="47"/>
    <s v="Canadian"/>
    <x v="0"/>
    <s v="HR Administrator"/>
    <x v="4"/>
    <s v="Non-Manager"/>
    <x v="134"/>
    <x v="3"/>
    <x v="0"/>
    <n v="13"/>
    <s v="C"/>
    <n v="50000"/>
    <x v="3"/>
    <s v="South African"/>
    <n v="7"/>
    <n v="7"/>
    <n v="0"/>
  </r>
  <r>
    <n v="136"/>
    <s v="Jack Ward"/>
    <s v="M"/>
    <d v="1963-09-09T00:00:00"/>
    <x v="12"/>
    <s v="Chinese"/>
    <x v="1"/>
    <s v="Recruitment Manager"/>
    <x v="4"/>
    <s v="Manager"/>
    <x v="135"/>
    <x v="0"/>
    <x v="0"/>
    <n v="37"/>
    <s v="D"/>
    <n v="60000"/>
    <x v="3"/>
    <s v="Australia"/>
    <n v="2"/>
    <n v="2"/>
    <n v="0"/>
  </r>
  <r>
    <n v="137"/>
    <s v="Teresa Patterson"/>
    <s v="F"/>
    <d v="1966-10-12T00:00:00"/>
    <x v="42"/>
    <s v="Portugese"/>
    <x v="0"/>
    <s v="Sales Assistant"/>
    <x v="1"/>
    <s v="Non-Manager"/>
    <x v="136"/>
    <x v="3"/>
    <x v="0"/>
    <n v="34"/>
    <s v="D"/>
    <n v="60000"/>
    <x v="0"/>
    <s v="Canada"/>
    <n v="9"/>
    <n v="4"/>
    <n v="5"/>
  </r>
  <r>
    <n v="138"/>
    <s v="Louis Evans"/>
    <s v="M"/>
    <d v="1982-04-22T00:00:00"/>
    <x v="18"/>
    <s v="American"/>
    <x v="0"/>
    <s v="Marketing Manager"/>
    <x v="5"/>
    <s v="Manager"/>
    <x v="137"/>
    <x v="2"/>
    <x v="0"/>
    <n v="19"/>
    <s v="D"/>
    <n v="60000"/>
    <x v="0"/>
    <s v="Canada"/>
    <n v="8"/>
    <n v="8"/>
    <n v="0"/>
  </r>
  <r>
    <n v="139"/>
    <s v="Craig Gonzalez"/>
    <s v="M"/>
    <d v="1956-06-23T00:00:00"/>
    <x v="17"/>
    <s v="Brazilian"/>
    <x v="3"/>
    <s v="Sales Clerk"/>
    <x v="1"/>
    <s v="Non-Manager"/>
    <x v="138"/>
    <x v="3"/>
    <x v="0"/>
    <n v="44"/>
    <s v="C"/>
    <n v="50000"/>
    <x v="4"/>
    <s v="France"/>
    <n v="0"/>
    <n v="0"/>
    <n v="0"/>
  </r>
  <r>
    <n v="140"/>
    <s v="Catherine Butler"/>
    <s v="F"/>
    <d v="1958-03-02T00:00:00"/>
    <x v="41"/>
    <s v="Irish"/>
    <x v="0"/>
    <s v="Payroll"/>
    <x v="2"/>
    <s v="Non-Manager"/>
    <x v="139"/>
    <x v="1"/>
    <x v="2"/>
    <n v="43"/>
    <s v="C"/>
    <n v="50000"/>
    <x v="1"/>
    <s v="Australia"/>
    <n v="3"/>
    <n v="3"/>
    <n v="0"/>
  </r>
  <r>
    <n v="141"/>
    <s v="Jane Foster"/>
    <s v="F"/>
    <d v="1973-02-15T00:00:00"/>
    <x v="13"/>
    <s v="French"/>
    <x v="0"/>
    <s v="Recruitment Manager"/>
    <x v="4"/>
    <s v="Manager"/>
    <x v="140"/>
    <x v="1"/>
    <x v="2"/>
    <n v="28"/>
    <s v="A"/>
    <n v="30000"/>
    <x v="3"/>
    <s v="Canada"/>
    <n v="8"/>
    <n v="8"/>
    <n v="0"/>
  </r>
  <r>
    <n v="142"/>
    <s v="Richard Stewart"/>
    <s v="M"/>
    <d v="1964-02-01T00:00:00"/>
    <x v="12"/>
    <s v="Mexican"/>
    <x v="3"/>
    <s v="Sales Clerk"/>
    <x v="1"/>
    <s v="Non-Manager"/>
    <x v="141"/>
    <x v="1"/>
    <x v="2"/>
    <n v="37"/>
    <s v="C"/>
    <n v="50000"/>
    <x v="3"/>
    <s v="Germany"/>
    <n v="7"/>
    <n v="7"/>
    <n v="0"/>
  </r>
  <r>
    <n v="143"/>
    <s v="Howard Young"/>
    <s v="M"/>
    <d v="1978-10-20T00:00:00"/>
    <x v="4"/>
    <s v="Canadian"/>
    <x v="0"/>
    <s v="Developer"/>
    <x v="3"/>
    <s v="Non-Manager"/>
    <x v="142"/>
    <x v="1"/>
    <x v="2"/>
    <n v="22"/>
    <s v="B"/>
    <n v="40000"/>
    <x v="4"/>
    <s v="France"/>
    <n v="7"/>
    <n v="7"/>
    <n v="0"/>
  </r>
  <r>
    <n v="144"/>
    <s v="Mildred Allen"/>
    <s v="F"/>
    <d v="1993-01-17T00:00:00"/>
    <x v="8"/>
    <s v="Portugese"/>
    <x v="0"/>
    <s v="Marketing Manager"/>
    <x v="5"/>
    <s v="Manager"/>
    <x v="143"/>
    <x v="1"/>
    <x v="2"/>
    <n v="8"/>
    <s v="A"/>
    <n v="30000"/>
    <x v="3"/>
    <s v="Germany"/>
    <n v="0"/>
    <n v="0"/>
    <n v="0"/>
  </r>
  <r>
    <n v="145"/>
    <s v="Shawn Harris"/>
    <s v="M"/>
    <d v="1990-12-24T00:00:00"/>
    <x v="22"/>
    <s v="Australian"/>
    <x v="0"/>
    <s v="Brand Manager"/>
    <x v="5"/>
    <s v="Manager"/>
    <x v="144"/>
    <x v="2"/>
    <x v="0"/>
    <n v="10"/>
    <s v="C"/>
    <n v="50000"/>
    <x v="3"/>
    <s v="Australia"/>
    <n v="14"/>
    <n v="4"/>
    <n v="10"/>
  </r>
  <r>
    <n v="146"/>
    <s v="Charles Coleman"/>
    <s v="M"/>
    <d v="1990-03-25T00:00:00"/>
    <x v="20"/>
    <s v="British"/>
    <x v="0"/>
    <s v="Payroll"/>
    <x v="2"/>
    <s v="Non-Manager"/>
    <x v="145"/>
    <x v="1"/>
    <x v="2"/>
    <n v="11"/>
    <s v="A"/>
    <n v="30000"/>
    <x v="4"/>
    <s v="Australia"/>
    <n v="12"/>
    <n v="7"/>
    <n v="5"/>
  </r>
  <r>
    <n v="147"/>
    <s v="Norma Baker"/>
    <s v="F"/>
    <d v="1997-11-02T00:00:00"/>
    <x v="0"/>
    <s v="Indian"/>
    <x v="1"/>
    <s v="HR Manager"/>
    <x v="4"/>
    <s v="Manager"/>
    <x v="146"/>
    <x v="2"/>
    <x v="0"/>
    <n v="3"/>
    <s v="D"/>
    <n v="60000"/>
    <x v="3"/>
    <s v="France"/>
    <n v="3"/>
    <n v="3"/>
    <n v="0"/>
  </r>
  <r>
    <n v="148"/>
    <s v="Carolyn Ross"/>
    <s v="F"/>
    <d v="1971-12-17T00:00:00"/>
    <x v="46"/>
    <s v="Iranian"/>
    <x v="2"/>
    <s v="Sales Clerk"/>
    <x v="1"/>
    <s v="Non-Manager"/>
    <x v="147"/>
    <x v="1"/>
    <x v="2"/>
    <n v="29"/>
    <s v="C"/>
    <n v="50000"/>
    <x v="3"/>
    <s v="UK"/>
    <n v="13"/>
    <n v="8"/>
    <n v="5"/>
  </r>
  <r>
    <n v="149"/>
    <s v="Matthew Smith"/>
    <s v="M"/>
    <d v="1961-08-01T00:00:00"/>
    <x v="6"/>
    <s v="Irish"/>
    <x v="0"/>
    <s v="Administrator"/>
    <x v="6"/>
    <s v="Non-Manager"/>
    <x v="148"/>
    <x v="1"/>
    <x v="2"/>
    <n v="39"/>
    <s v="C"/>
    <n v="50000"/>
    <x v="4"/>
    <s v="Australia"/>
    <n v="13"/>
    <n v="8"/>
    <n v="5"/>
  </r>
  <r>
    <n v="150"/>
    <s v="Helen Flores"/>
    <s v="F"/>
    <d v="1967-08-11T00:00:00"/>
    <x v="26"/>
    <s v="South African"/>
    <x v="0"/>
    <s v="Security Officer"/>
    <x v="3"/>
    <s v="Non-Manager"/>
    <x v="149"/>
    <x v="1"/>
    <x v="2"/>
    <n v="33"/>
    <s v="B"/>
    <n v="40000"/>
    <x v="1"/>
    <s v="UK"/>
    <n v="11"/>
    <n v="6"/>
    <n v="5"/>
  </r>
  <r>
    <n v="151"/>
    <s v="Tammy Robinson"/>
    <s v="F"/>
    <d v="1971-01-23T00:00:00"/>
    <x v="27"/>
    <s v="Portugese"/>
    <x v="0"/>
    <s v="HR Assistant"/>
    <x v="4"/>
    <s v="Non-Manager"/>
    <x v="150"/>
    <x v="3"/>
    <x v="0"/>
    <n v="30"/>
    <s v="B"/>
    <n v="40000"/>
    <x v="4"/>
    <s v="Canada"/>
    <n v="7"/>
    <n v="7"/>
    <n v="0"/>
  </r>
  <r>
    <n v="152"/>
    <s v="David James"/>
    <s v="M"/>
    <d v="1963-03-21T00:00:00"/>
    <x v="34"/>
    <s v="South African"/>
    <x v="0"/>
    <s v="Finance Manager"/>
    <x v="2"/>
    <s v="Manager"/>
    <x v="151"/>
    <x v="1"/>
    <x v="2"/>
    <n v="38"/>
    <s v="D"/>
    <n v="60000"/>
    <x v="1"/>
    <s v="South African"/>
    <n v="13"/>
    <n v="8"/>
    <n v="5"/>
  </r>
  <r>
    <n v="153"/>
    <s v="Ann Johnson"/>
    <s v="F"/>
    <d v="1987-09-27T00:00:00"/>
    <x v="47"/>
    <s v="Australian"/>
    <x v="0"/>
    <s v="Payroll"/>
    <x v="2"/>
    <s v="Non-Manager"/>
    <x v="152"/>
    <x v="0"/>
    <x v="0"/>
    <n v="13"/>
    <s v="B"/>
    <n v="40000"/>
    <x v="4"/>
    <s v="France"/>
    <n v="8"/>
    <n v="8"/>
    <n v="0"/>
  </r>
  <r>
    <n v="154"/>
    <s v="Lori King"/>
    <s v="F"/>
    <d v="1990-07-29T00:00:00"/>
    <x v="22"/>
    <s v="Pakistani"/>
    <x v="1"/>
    <s v="Sales Clerk"/>
    <x v="1"/>
    <s v="Non-Manager"/>
    <x v="153"/>
    <x v="3"/>
    <x v="0"/>
    <n v="10"/>
    <s v="B"/>
    <n v="40000"/>
    <x v="3"/>
    <s v="Canada"/>
    <n v="13"/>
    <n v="8"/>
    <n v="5"/>
  </r>
  <r>
    <n v="155"/>
    <s v="Eugene Turner"/>
    <s v="M"/>
    <d v="1979-12-08T00:00:00"/>
    <x v="31"/>
    <s v="German"/>
    <x v="0"/>
    <s v="Procurement and Planning"/>
    <x v="0"/>
    <s v="Non-Manager"/>
    <x v="154"/>
    <x v="1"/>
    <x v="2"/>
    <n v="21"/>
    <s v="C"/>
    <n v="50000"/>
    <x v="3"/>
    <s v="France"/>
    <n v="0"/>
    <n v="0"/>
    <n v="0"/>
  </r>
  <r>
    <n v="156"/>
    <s v="Bonnie Richardson"/>
    <s v="M"/>
    <d v="1977-09-15T00:00:00"/>
    <x v="10"/>
    <s v="British"/>
    <x v="0"/>
    <s v="Developer"/>
    <x v="3"/>
    <s v="Non-Manager"/>
    <x v="155"/>
    <x v="3"/>
    <x v="0"/>
    <n v="23"/>
    <s v="A"/>
    <n v="30000"/>
    <x v="4"/>
    <s v="UK"/>
    <n v="5"/>
    <n v="5"/>
    <n v="0"/>
  </r>
  <r>
    <n v="157"/>
    <s v="Scott Howard"/>
    <s v="M"/>
    <d v="1962-10-31T00:00:00"/>
    <x v="34"/>
    <s v="South African"/>
    <x v="0"/>
    <s v="Administrator"/>
    <x v="6"/>
    <s v="Non-Manager"/>
    <x v="156"/>
    <x v="3"/>
    <x v="0"/>
    <n v="38"/>
    <s v="D"/>
    <n v="60000"/>
    <x v="4"/>
    <s v="UK"/>
    <n v="13"/>
    <n v="8"/>
    <n v="5"/>
  </r>
  <r>
    <n v="158"/>
    <s v="Jose Cook"/>
    <s v="M"/>
    <d v="1955-11-13T00:00:00"/>
    <x v="14"/>
    <s v="Iranian"/>
    <x v="2"/>
    <s v="Credit Controller"/>
    <x v="2"/>
    <s v="Non-Manager"/>
    <x v="157"/>
    <x v="2"/>
    <x v="0"/>
    <n v="45"/>
    <s v="B"/>
    <n v="40000"/>
    <x v="3"/>
    <s v="UK"/>
    <n v="1"/>
    <n v="1"/>
    <n v="0"/>
  </r>
  <r>
    <n v="159"/>
    <s v="Andrew Henderson"/>
    <s v="M"/>
    <d v="1998-10-07T00:00:00"/>
    <x v="24"/>
    <s v="Brazilian"/>
    <x v="3"/>
    <s v="Procurement and Planning"/>
    <x v="0"/>
    <s v="Non-Manager"/>
    <x v="158"/>
    <x v="1"/>
    <x v="2"/>
    <n v="2"/>
    <s v="D"/>
    <n v="60000"/>
    <x v="0"/>
    <s v="France"/>
    <n v="8"/>
    <n v="8"/>
    <n v="0"/>
  </r>
  <r>
    <n v="160"/>
    <s v="Anna Martin"/>
    <s v="F"/>
    <d v="1971-02-08T00:00:00"/>
    <x v="27"/>
    <s v="Mexican"/>
    <x v="3"/>
    <s v="Sales Assistant"/>
    <x v="1"/>
    <s v="Non-Manager"/>
    <x v="159"/>
    <x v="1"/>
    <x v="2"/>
    <n v="30"/>
    <s v="C"/>
    <n v="50000"/>
    <x v="1"/>
    <s v="France"/>
    <n v="13"/>
    <n v="8"/>
    <n v="5"/>
  </r>
  <r>
    <n v="161"/>
    <s v="Ryan Thompson"/>
    <s v="M"/>
    <d v="1986-10-24T00:00:00"/>
    <x v="38"/>
    <s v="Cuban"/>
    <x v="3"/>
    <s v="Sales Assistant"/>
    <x v="1"/>
    <s v="Non-Manager"/>
    <x v="160"/>
    <x v="3"/>
    <x v="0"/>
    <n v="14"/>
    <s v="A"/>
    <n v="30000"/>
    <x v="2"/>
    <s v="Canada"/>
    <n v="13"/>
    <n v="8"/>
    <n v="5"/>
  </r>
  <r>
    <n v="162"/>
    <s v="Sara Barnes"/>
    <s v="F"/>
    <d v="1988-04-06T00:00:00"/>
    <x v="47"/>
    <s v="Pakistani"/>
    <x v="1"/>
    <s v="Brand Manager"/>
    <x v="5"/>
    <s v="Manager"/>
    <x v="161"/>
    <x v="2"/>
    <x v="0"/>
    <n v="13"/>
    <s v="A"/>
    <n v="30000"/>
    <x v="3"/>
    <s v="Germany"/>
    <n v="6"/>
    <n v="6"/>
    <n v="0"/>
  </r>
  <r>
    <n v="163"/>
    <s v="Lillian Hill"/>
    <s v="F"/>
    <d v="1992-12-11T00:00:00"/>
    <x v="8"/>
    <s v="Pakistani"/>
    <x v="1"/>
    <s v="Recruitment Manager"/>
    <x v="4"/>
    <s v="Manager"/>
    <x v="162"/>
    <x v="2"/>
    <x v="0"/>
    <n v="8"/>
    <s v="C"/>
    <n v="50000"/>
    <x v="3"/>
    <s v="Canada"/>
    <n v="12"/>
    <n v="7"/>
    <n v="5"/>
  </r>
  <r>
    <n v="164"/>
    <s v="Doris Martinez"/>
    <s v="F"/>
    <d v="1981-01-11T00:00:00"/>
    <x v="9"/>
    <s v="American"/>
    <x v="0"/>
    <s v="Marketing Assistant"/>
    <x v="5"/>
    <s v="Manager"/>
    <x v="163"/>
    <x v="1"/>
    <x v="2"/>
    <n v="20"/>
    <s v="A"/>
    <n v="30000"/>
    <x v="1"/>
    <s v="UK"/>
    <n v="9"/>
    <n v="4"/>
    <n v="5"/>
  </r>
  <r>
    <n v="165"/>
    <s v="Pamela Phillips"/>
    <s v="F"/>
    <d v="1978-01-08T00:00:00"/>
    <x v="10"/>
    <s v="Brazilian"/>
    <x v="3"/>
    <s v="HR Assistant"/>
    <x v="4"/>
    <s v="Non-Manager"/>
    <x v="164"/>
    <x v="1"/>
    <x v="2"/>
    <n v="23"/>
    <s v="B"/>
    <n v="40000"/>
    <x v="4"/>
    <s v="Canada"/>
    <n v="7"/>
    <n v="7"/>
    <n v="0"/>
  </r>
  <r>
    <n v="166"/>
    <s v="Evelyn Bell"/>
    <s v="F"/>
    <d v="1984-11-26T00:00:00"/>
    <x v="33"/>
    <s v="Australian"/>
    <x v="0"/>
    <s v="PA "/>
    <x v="6"/>
    <s v="Non-Manager"/>
    <x v="165"/>
    <x v="1"/>
    <x v="2"/>
    <n v="16"/>
    <s v="B"/>
    <n v="40000"/>
    <x v="2"/>
    <s v="South African"/>
    <n v="0"/>
    <n v="0"/>
    <n v="0"/>
  </r>
  <r>
    <n v="167"/>
    <s v="Jennifer Jackson"/>
    <s v="F"/>
    <d v="1988-07-03T00:00:00"/>
    <x v="1"/>
    <s v="British"/>
    <x v="0"/>
    <s v="Marketing Assistant"/>
    <x v="5"/>
    <s v="Manager"/>
    <x v="166"/>
    <x v="3"/>
    <x v="0"/>
    <n v="12"/>
    <s v="B"/>
    <n v="40000"/>
    <x v="4"/>
    <s v="France"/>
    <n v="15"/>
    <n v="4"/>
    <n v="11"/>
  </r>
  <r>
    <n v="168"/>
    <s v="Brenda Davis"/>
    <s v="F"/>
    <d v="1972-06-10T00:00:00"/>
    <x v="13"/>
    <s v="Nigerian"/>
    <x v="4"/>
    <s v="PA "/>
    <x v="6"/>
    <s v="Non-Manager"/>
    <x v="167"/>
    <x v="0"/>
    <x v="0"/>
    <n v="28"/>
    <s v="A"/>
    <n v="30000"/>
    <x v="4"/>
    <s v="USA"/>
    <n v="11"/>
    <n v="6"/>
    <n v="5"/>
  </r>
  <r>
    <n v="169"/>
    <s v="Annie Cooper"/>
    <s v="F"/>
    <d v="1977-04-21T00:00:00"/>
    <x v="30"/>
    <s v="American"/>
    <x v="0"/>
    <s v="HR Assistant"/>
    <x v="4"/>
    <s v="Non-Manager"/>
    <x v="168"/>
    <x v="0"/>
    <x v="0"/>
    <n v="24"/>
    <s v="C"/>
    <n v="50000"/>
    <x v="4"/>
    <s v="South African"/>
    <n v="2"/>
    <n v="2"/>
    <n v="0"/>
  </r>
  <r>
    <n v="170"/>
    <s v="Jason Adams"/>
    <s v="M"/>
    <d v="1975-02-06T00:00:00"/>
    <x v="45"/>
    <s v="Japanese"/>
    <x v="1"/>
    <s v="Payroll"/>
    <x v="2"/>
    <s v="Non-Manager"/>
    <x v="169"/>
    <x v="2"/>
    <x v="0"/>
    <n v="26"/>
    <s v="B"/>
    <n v="40000"/>
    <x v="1"/>
    <s v="Germany"/>
    <n v="2"/>
    <n v="2"/>
    <n v="0"/>
  </r>
  <r>
    <n v="171"/>
    <s v="Betty Lewis"/>
    <s v="F"/>
    <d v="1978-06-24T00:00:00"/>
    <x v="4"/>
    <s v="South African"/>
    <x v="0"/>
    <s v="Brand Manager"/>
    <x v="5"/>
    <s v="Manager"/>
    <x v="170"/>
    <x v="1"/>
    <x v="2"/>
    <n v="22"/>
    <s v="A"/>
    <n v="30000"/>
    <x v="4"/>
    <s v="Australia"/>
    <n v="14"/>
    <n v="4"/>
    <n v="10"/>
  </r>
  <r>
    <n v="172"/>
    <s v="Larry Bennett"/>
    <s v="M"/>
    <d v="1987-08-30T00:00:00"/>
    <x v="47"/>
    <s v="Chinese"/>
    <x v="1"/>
    <s v="Sales Assistant"/>
    <x v="1"/>
    <s v="Non-Manager"/>
    <x v="171"/>
    <x v="1"/>
    <x v="2"/>
    <n v="13"/>
    <s v="C"/>
    <n v="50000"/>
    <x v="4"/>
    <s v="South African"/>
    <n v="0"/>
    <n v="0"/>
    <n v="0"/>
  </r>
  <r>
    <n v="173"/>
    <s v="Steven Thomas"/>
    <s v="M"/>
    <d v="1972-08-01T00:00:00"/>
    <x v="13"/>
    <s v="Chinese"/>
    <x v="1"/>
    <s v="Finance Manager"/>
    <x v="2"/>
    <s v="Manager"/>
    <x v="172"/>
    <x v="0"/>
    <x v="0"/>
    <n v="28"/>
    <s v="A"/>
    <n v="30000"/>
    <x v="0"/>
    <s v="Australia"/>
    <n v="15"/>
    <n v="4"/>
    <n v="11"/>
  </r>
  <r>
    <n v="174"/>
    <s v="Rebecca Jenkins"/>
    <s v="F"/>
    <d v="1986-07-28T00:00:00"/>
    <x v="38"/>
    <s v="Brazilian"/>
    <x v="3"/>
    <s v="Sales Clerk"/>
    <x v="1"/>
    <s v="Non-Manager"/>
    <x v="173"/>
    <x v="1"/>
    <x v="2"/>
    <n v="14"/>
    <s v="B"/>
    <n v="40000"/>
    <x v="1"/>
    <s v="Canada"/>
    <n v="2"/>
    <n v="2"/>
    <n v="0"/>
  </r>
  <r>
    <n v="175"/>
    <s v="William Parker"/>
    <s v="M"/>
    <d v="1975-08-09T00:00:00"/>
    <x v="2"/>
    <s v="Indian"/>
    <x v="1"/>
    <s v="Security Officer"/>
    <x v="3"/>
    <s v="Non-Manager"/>
    <x v="174"/>
    <x v="0"/>
    <x v="0"/>
    <n v="25"/>
    <s v="D"/>
    <n v="60000"/>
    <x v="4"/>
    <s v="UK"/>
    <n v="5"/>
    <n v="5"/>
    <n v="0"/>
  </r>
  <r>
    <n v="176"/>
    <s v="Henry Campbell"/>
    <s v="M"/>
    <d v="1972-06-28T00:00:00"/>
    <x v="13"/>
    <s v="Mexican"/>
    <x v="3"/>
    <s v="HR Administrator"/>
    <x v="4"/>
    <s v="Non-Manager"/>
    <x v="175"/>
    <x v="1"/>
    <x v="2"/>
    <n v="28"/>
    <s v="A"/>
    <n v="30000"/>
    <x v="4"/>
    <s v="Canada"/>
    <n v="13"/>
    <n v="8"/>
    <n v="5"/>
  </r>
  <r>
    <n v="177"/>
    <s v="Judy Clark"/>
    <s v="F"/>
    <d v="1967-01-10T00:00:00"/>
    <x v="42"/>
    <s v="American"/>
    <x v="0"/>
    <s v="HR Manager"/>
    <x v="4"/>
    <s v="Manager"/>
    <x v="176"/>
    <x v="2"/>
    <x v="0"/>
    <n v="34"/>
    <s v="C"/>
    <n v="50000"/>
    <x v="4"/>
    <s v="France"/>
    <n v="3"/>
    <n v="3"/>
    <n v="0"/>
  </r>
  <r>
    <n v="178"/>
    <s v="Keith Simmons"/>
    <s v="M"/>
    <d v="1989-04-29T00:00:00"/>
    <x v="1"/>
    <s v="Portugese"/>
    <x v="0"/>
    <s v="Finance Manager"/>
    <x v="2"/>
    <s v="Manager"/>
    <x v="177"/>
    <x v="0"/>
    <x v="0"/>
    <n v="12"/>
    <s v="A"/>
    <n v="30000"/>
    <x v="0"/>
    <s v="Australia"/>
    <n v="14"/>
    <n v="4"/>
    <n v="10"/>
  </r>
  <r>
    <n v="179"/>
    <s v="Cynthia Miller"/>
    <s v="F"/>
    <d v="1997-02-26T00:00:00"/>
    <x v="25"/>
    <s v="Indian"/>
    <x v="1"/>
    <s v="Sales Assistant"/>
    <x v="1"/>
    <s v="Non-Manager"/>
    <x v="178"/>
    <x v="2"/>
    <x v="0"/>
    <n v="4"/>
    <s v="C"/>
    <n v="50000"/>
    <x v="4"/>
    <s v="UK"/>
    <n v="8"/>
    <n v="8"/>
    <n v="0"/>
  </r>
  <r>
    <n v="180"/>
    <s v="Joshua Scott"/>
    <s v="M"/>
    <d v="1995-04-07T00:00:00"/>
    <x v="35"/>
    <s v="British"/>
    <x v="0"/>
    <s v="Sales Manager"/>
    <x v="1"/>
    <s v="Manager"/>
    <x v="179"/>
    <x v="1"/>
    <x v="2"/>
    <n v="6"/>
    <s v="B"/>
    <n v="40000"/>
    <x v="4"/>
    <s v="Germany"/>
    <n v="0"/>
    <n v="0"/>
    <n v="0"/>
  </r>
  <r>
    <n v="181"/>
    <s v="Johnny Murphy"/>
    <s v="M"/>
    <d v="1955-12-31T00:00:00"/>
    <x v="14"/>
    <s v="British"/>
    <x v="0"/>
    <s v="Credit Controller"/>
    <x v="2"/>
    <s v="Non-Manager"/>
    <x v="180"/>
    <x v="2"/>
    <x v="0"/>
    <n v="45"/>
    <s v="B"/>
    <n v="40000"/>
    <x v="2"/>
    <s v="South African"/>
    <n v="6"/>
    <n v="6"/>
    <n v="0"/>
  </r>
  <r>
    <n v="182"/>
    <s v="Willie Wilson"/>
    <s v="M"/>
    <d v="1956-12-15T00:00:00"/>
    <x v="17"/>
    <s v="Iranian"/>
    <x v="2"/>
    <s v="HR Administrator"/>
    <x v="4"/>
    <s v="Non-Manager"/>
    <x v="181"/>
    <x v="1"/>
    <x v="2"/>
    <n v="44"/>
    <s v="A"/>
    <n v="30000"/>
    <x v="2"/>
    <s v="UK"/>
    <n v="8"/>
    <n v="8"/>
    <n v="0"/>
  </r>
  <r>
    <n v="183"/>
    <s v="Nicholas Nelson"/>
    <s v="M"/>
    <d v="1983-11-12T00:00:00"/>
    <x v="7"/>
    <s v="South African"/>
    <x v="0"/>
    <s v="Administrator"/>
    <x v="6"/>
    <s v="Non-Manager"/>
    <x v="182"/>
    <x v="2"/>
    <x v="0"/>
    <n v="17"/>
    <s v="B"/>
    <n v="40000"/>
    <x v="4"/>
    <s v="Australia"/>
    <n v="7"/>
    <n v="7"/>
    <n v="0"/>
  </r>
  <r>
    <n v="184"/>
    <s v="Kenneth Cox"/>
    <s v="M"/>
    <d v="2000-01-31T00:00:00"/>
    <x v="16"/>
    <s v="Nigerian"/>
    <x v="4"/>
    <s v="Administrator"/>
    <x v="6"/>
    <s v="Non-Manager"/>
    <x v="183"/>
    <x v="1"/>
    <x v="2"/>
    <n v="1"/>
    <s v="C"/>
    <n v="50000"/>
    <x v="4"/>
    <s v="UK"/>
    <n v="14"/>
    <n v="4"/>
    <n v="10"/>
  </r>
  <r>
    <n v="185"/>
    <s v="Albert Peterson"/>
    <s v="M"/>
    <d v="1977-08-31T00:00:00"/>
    <x v="10"/>
    <s v="Nigerian"/>
    <x v="4"/>
    <s v="Procurement and Planning"/>
    <x v="0"/>
    <s v="Non-Manager"/>
    <x v="184"/>
    <x v="0"/>
    <x v="0"/>
    <n v="23"/>
    <s v="D"/>
    <n v="60000"/>
    <x v="4"/>
    <s v="Germany"/>
    <n v="1"/>
    <n v="1"/>
    <n v="0"/>
  </r>
  <r>
    <n v="186"/>
    <s v="Diane Lopez"/>
    <s v="F"/>
    <d v="1973-03-04T00:00:00"/>
    <x v="13"/>
    <s v="Pakistani"/>
    <x v="1"/>
    <s v="Procurement and Planning"/>
    <x v="0"/>
    <s v="Non-Manager"/>
    <x v="185"/>
    <x v="1"/>
    <x v="2"/>
    <n v="28"/>
    <s v="D"/>
    <n v="60000"/>
    <x v="2"/>
    <s v="Australia"/>
    <n v="4"/>
    <n v="4"/>
    <n v="0"/>
  </r>
  <r>
    <n v="187"/>
    <s v="Anthony Carter"/>
    <s v="M"/>
    <d v="1973-08-29T00:00:00"/>
    <x v="37"/>
    <s v="American"/>
    <x v="0"/>
    <s v="HR Assistant"/>
    <x v="4"/>
    <s v="Non-Manager"/>
    <x v="186"/>
    <x v="2"/>
    <x v="0"/>
    <n v="27"/>
    <s v="B"/>
    <n v="40000"/>
    <x v="1"/>
    <s v="UK"/>
    <n v="2"/>
    <n v="2"/>
    <n v="0"/>
  </r>
  <r>
    <n v="188"/>
    <s v="Ruth Morgan"/>
    <s v="F"/>
    <d v="1992-01-09T00:00:00"/>
    <x v="39"/>
    <s v="British"/>
    <x v="0"/>
    <s v="PA "/>
    <x v="6"/>
    <s v="Non-Manager"/>
    <x v="187"/>
    <x v="2"/>
    <x v="0"/>
    <n v="9"/>
    <s v="B"/>
    <n v="40000"/>
    <x v="4"/>
    <s v="USA"/>
    <n v="5"/>
    <n v="5"/>
    <n v="0"/>
  </r>
  <r>
    <n v="189"/>
    <s v="Katherine Moore"/>
    <s v="F"/>
    <d v="1976-11-25T00:00:00"/>
    <x v="30"/>
    <s v="Indian"/>
    <x v="1"/>
    <s v="Credit Controller"/>
    <x v="2"/>
    <s v="Non-Manager"/>
    <x v="188"/>
    <x v="1"/>
    <x v="2"/>
    <n v="24"/>
    <s v="A"/>
    <n v="30000"/>
    <x v="1"/>
    <s v="Canada"/>
    <n v="5"/>
    <n v="5"/>
    <n v="0"/>
  </r>
  <r>
    <n v="190"/>
    <s v="Aaron Rogers"/>
    <s v="M"/>
    <d v="1972-06-06T00:00:00"/>
    <x v="13"/>
    <s v="Mexican"/>
    <x v="3"/>
    <s v="Security Officer"/>
    <x v="3"/>
    <s v="Non-Manager"/>
    <x v="189"/>
    <x v="2"/>
    <x v="0"/>
    <n v="28"/>
    <s v="A"/>
    <n v="30000"/>
    <x v="2"/>
    <s v="USA"/>
    <n v="11"/>
    <n v="6"/>
    <n v="5"/>
  </r>
  <r>
    <n v="191"/>
    <s v="Sean Price"/>
    <s v="M"/>
    <d v="1980-01-14T00:00:00"/>
    <x v="31"/>
    <s v="Pakistani"/>
    <x v="1"/>
    <s v="Sales Assistant"/>
    <x v="1"/>
    <s v="Non-Manager"/>
    <x v="190"/>
    <x v="1"/>
    <x v="2"/>
    <n v="21"/>
    <s v="A"/>
    <n v="30000"/>
    <x v="0"/>
    <s v="UK"/>
    <n v="15"/>
    <n v="4"/>
    <n v="11"/>
  </r>
  <r>
    <n v="192"/>
    <s v="Ralph Wright"/>
    <s v="M"/>
    <d v="1996-02-19T00:00:00"/>
    <x v="11"/>
    <s v="Australian"/>
    <x v="0"/>
    <s v="PA "/>
    <x v="6"/>
    <s v="Non-Manager"/>
    <x v="191"/>
    <x v="1"/>
    <x v="2"/>
    <n v="5"/>
    <s v="A"/>
    <n v="30000"/>
    <x v="1"/>
    <s v="Australia"/>
    <n v="7"/>
    <n v="7"/>
    <n v="0"/>
  </r>
  <r>
    <n v="193"/>
    <s v="John Diaz"/>
    <s v="M"/>
    <d v="1961-01-05T00:00:00"/>
    <x v="32"/>
    <s v="German"/>
    <x v="0"/>
    <s v="Sales Assistant"/>
    <x v="1"/>
    <s v="Non-Manager"/>
    <x v="192"/>
    <x v="1"/>
    <x v="2"/>
    <n v="40"/>
    <s v="C"/>
    <n v="50000"/>
    <x v="4"/>
    <s v="Germany"/>
    <n v="13"/>
    <n v="8"/>
    <n v="5"/>
  </r>
  <r>
    <n v="194"/>
    <s v="Fred Mitchell"/>
    <s v="M"/>
    <d v="1998-04-11T00:00:00"/>
    <x v="0"/>
    <s v="Cuban"/>
    <x v="3"/>
    <s v="Security Officer"/>
    <x v="3"/>
    <s v="Non-Manager"/>
    <x v="193"/>
    <x v="2"/>
    <x v="0"/>
    <n v="3"/>
    <s v="B"/>
    <n v="40000"/>
    <x v="4"/>
    <s v="Australia"/>
    <n v="14"/>
    <n v="4"/>
    <n v="10"/>
  </r>
  <r>
    <n v="195"/>
    <s v="Beverly Brown"/>
    <s v="F"/>
    <d v="1995-06-02T00:00:00"/>
    <x v="11"/>
    <s v="Nigerian"/>
    <x v="4"/>
    <s v="HR Manager"/>
    <x v="4"/>
    <s v="Manager"/>
    <x v="194"/>
    <x v="1"/>
    <x v="2"/>
    <n v="5"/>
    <s v="B"/>
    <n v="40000"/>
    <x v="4"/>
    <s v="Australia"/>
    <n v="11"/>
    <n v="6"/>
    <n v="5"/>
  </r>
  <r>
    <n v="196"/>
    <s v="Laura Russell"/>
    <s v="F"/>
    <d v="1977-06-23T00:00:00"/>
    <x v="10"/>
    <s v="Pakistani"/>
    <x v="1"/>
    <s v="Sales Assistant"/>
    <x v="1"/>
    <s v="Non-Manager"/>
    <x v="195"/>
    <x v="1"/>
    <x v="2"/>
    <n v="23"/>
    <s v="D"/>
    <n v="60000"/>
    <x v="1"/>
    <s v="UK"/>
    <n v="6"/>
    <n v="6"/>
    <n v="0"/>
  </r>
  <r>
    <n v="197"/>
    <s v="Gerald Griffin"/>
    <s v="M"/>
    <d v="1971-03-11T00:00:00"/>
    <x v="27"/>
    <s v="Mexican"/>
    <x v="3"/>
    <s v="PA "/>
    <x v="6"/>
    <s v="Non-Manager"/>
    <x v="196"/>
    <x v="1"/>
    <x v="2"/>
    <n v="30"/>
    <s v="B"/>
    <n v="40000"/>
    <x v="0"/>
    <s v="UK"/>
    <n v="1"/>
    <n v="1"/>
    <n v="0"/>
  </r>
  <r>
    <n v="198"/>
    <s v="Diana Powell"/>
    <s v="F"/>
    <d v="1965-09-08T00:00:00"/>
    <x v="23"/>
    <s v="South African"/>
    <x v="0"/>
    <s v="HR Administrator"/>
    <x v="4"/>
    <s v="Non-Manager"/>
    <x v="197"/>
    <x v="1"/>
    <x v="2"/>
    <n v="35"/>
    <s v="A"/>
    <n v="30000"/>
    <x v="2"/>
    <s v="South African"/>
    <n v="2"/>
    <n v="2"/>
    <n v="0"/>
  </r>
  <r>
    <n v="199"/>
    <s v="Joseph Perez"/>
    <s v="M"/>
    <d v="1989-10-23T00:00:00"/>
    <x v="20"/>
    <s v="Pakistani"/>
    <x v="1"/>
    <s v="IT Analyst"/>
    <x v="3"/>
    <s v="Non-Manager"/>
    <x v="198"/>
    <x v="1"/>
    <x v="2"/>
    <n v="11"/>
    <s v="A"/>
    <n v="30000"/>
    <x v="4"/>
    <s v="Germany"/>
    <n v="5"/>
    <n v="5"/>
    <n v="0"/>
  </r>
  <r>
    <n v="200"/>
    <s v="Dorothy Bell"/>
    <s v="F"/>
    <d v="1984-10-05T00:00:00"/>
    <x v="33"/>
    <s v="Portugese"/>
    <x v="0"/>
    <s v="Marketing Assistant"/>
    <x v="5"/>
    <s v="Manager"/>
    <x v="199"/>
    <x v="1"/>
    <x v="2"/>
    <n v="16"/>
    <s v="B"/>
    <n v="40000"/>
    <x v="2"/>
    <s v="Germany"/>
    <n v="5"/>
    <n v="5"/>
    <n v="0"/>
  </r>
  <r>
    <n v="201"/>
    <s v="Edward Harris"/>
    <s v="M"/>
    <d v="1999-02-01T00:00:00"/>
    <x v="24"/>
    <s v="Canadian"/>
    <x v="0"/>
    <s v="Marketing Manager"/>
    <x v="5"/>
    <s v="Manager"/>
    <x v="200"/>
    <x v="0"/>
    <x v="0"/>
    <n v="2"/>
    <s v="A"/>
    <n v="30000"/>
    <x v="4"/>
    <s v="Canada"/>
    <n v="4"/>
    <n v="4"/>
    <n v="0"/>
  </r>
  <r>
    <n v="202"/>
    <s v="Wanda Butler"/>
    <s v="F"/>
    <d v="1970-03-30T00:00:00"/>
    <x v="3"/>
    <s v="Nigerian"/>
    <x v="4"/>
    <s v="Recruitment Manager"/>
    <x v="4"/>
    <s v="Manager"/>
    <x v="201"/>
    <x v="1"/>
    <x v="2"/>
    <n v="31"/>
    <s v="D"/>
    <n v="60000"/>
    <x v="4"/>
    <s v="Canada"/>
    <n v="7"/>
    <n v="7"/>
    <n v="0"/>
  </r>
  <r>
    <n v="203"/>
    <s v="Billy Collins"/>
    <s v="M"/>
    <d v="1968-10-30T00:00:00"/>
    <x v="21"/>
    <s v="Portugese"/>
    <x v="0"/>
    <s v="Developer"/>
    <x v="3"/>
    <s v="Non-Manager"/>
    <x v="202"/>
    <x v="0"/>
    <x v="0"/>
    <n v="32"/>
    <s v="A"/>
    <n v="30000"/>
    <x v="0"/>
    <s v="Australia"/>
    <n v="2"/>
    <n v="2"/>
    <n v="0"/>
  </r>
  <r>
    <n v="204"/>
    <s v="Johnny Wilson"/>
    <s v="M"/>
    <d v="2000-01-23T00:00:00"/>
    <x v="16"/>
    <s v="Brazilian"/>
    <x v="3"/>
    <s v="IT Analyst"/>
    <x v="3"/>
    <s v="Non-Manager"/>
    <x v="203"/>
    <x v="2"/>
    <x v="0"/>
    <n v="1"/>
    <s v="B"/>
    <n v="40000"/>
    <x v="4"/>
    <s v="Canada"/>
    <n v="2"/>
    <n v="2"/>
    <n v="0"/>
  </r>
  <r>
    <n v="205"/>
    <s v="Irene Perry"/>
    <s v="F"/>
    <d v="1967-12-31T00:00:00"/>
    <x v="26"/>
    <s v="Iranian"/>
    <x v="2"/>
    <s v="Sales Manager"/>
    <x v="1"/>
    <s v="Manager"/>
    <x v="204"/>
    <x v="2"/>
    <x v="0"/>
    <n v="33"/>
    <s v="D"/>
    <n v="60000"/>
    <x v="2"/>
    <s v="France"/>
    <n v="7"/>
    <n v="7"/>
    <n v="0"/>
  </r>
  <r>
    <n v="206"/>
    <s v="Joe Simmons"/>
    <s v="M"/>
    <d v="1994-09-04T00:00:00"/>
    <x v="35"/>
    <s v="American"/>
    <x v="0"/>
    <s v="Sales Manager"/>
    <x v="1"/>
    <s v="Manager"/>
    <x v="205"/>
    <x v="0"/>
    <x v="0"/>
    <n v="6"/>
    <s v="D"/>
    <n v="60000"/>
    <x v="1"/>
    <s v="South African"/>
    <n v="6"/>
    <n v="6"/>
    <n v="0"/>
  </r>
  <r>
    <n v="207"/>
    <s v="Donna Powell"/>
    <s v="F"/>
    <d v="1990-12-14T00:00:00"/>
    <x v="22"/>
    <s v="Cuban"/>
    <x v="3"/>
    <s v="Sales Assistant"/>
    <x v="1"/>
    <s v="Non-Manager"/>
    <x v="206"/>
    <x v="2"/>
    <x v="0"/>
    <n v="10"/>
    <s v="A"/>
    <n v="30000"/>
    <x v="4"/>
    <s v="USA"/>
    <n v="14"/>
    <n v="4"/>
    <n v="10"/>
  </r>
  <r>
    <n v="208"/>
    <s v="Mark Hughes"/>
    <s v="M"/>
    <d v="1993-03-18T00:00:00"/>
    <x v="8"/>
    <s v="Nigerian"/>
    <x v="4"/>
    <s v="HR Administrator"/>
    <x v="4"/>
    <s v="Non-Manager"/>
    <x v="207"/>
    <x v="2"/>
    <x v="0"/>
    <n v="8"/>
    <s v="B"/>
    <n v="40000"/>
    <x v="1"/>
    <s v="Canada"/>
    <n v="13"/>
    <n v="8"/>
    <n v="5"/>
  </r>
  <r>
    <n v="209"/>
    <s v="Benjamin Kelly"/>
    <s v="M"/>
    <d v="2000-07-23T00:00:00"/>
    <x v="15"/>
    <s v="Japanese"/>
    <x v="1"/>
    <s v="Security Officer"/>
    <x v="3"/>
    <s v="Non-Manager"/>
    <x v="208"/>
    <x v="2"/>
    <x v="0"/>
    <n v="1"/>
    <s v="C"/>
    <n v="50000"/>
    <x v="1"/>
    <s v="USA"/>
    <n v="4"/>
    <n v="4"/>
    <n v="0"/>
  </r>
  <r>
    <n v="210"/>
    <s v="Dennis Lopez"/>
    <s v="M"/>
    <d v="1984-09-24T00:00:00"/>
    <x v="33"/>
    <s v="Australian"/>
    <x v="0"/>
    <s v="Credit Controller"/>
    <x v="2"/>
    <s v="Non-Manager"/>
    <x v="209"/>
    <x v="0"/>
    <x v="0"/>
    <n v="16"/>
    <s v="C"/>
    <n v="50000"/>
    <x v="4"/>
    <s v="France"/>
    <n v="4"/>
    <n v="4"/>
    <n v="0"/>
  </r>
  <r>
    <n v="211"/>
    <s v="Maria Sanders"/>
    <s v="F"/>
    <d v="1983-04-30T00:00:00"/>
    <x v="19"/>
    <s v="Iranian"/>
    <x v="2"/>
    <s v="Credit Controller"/>
    <x v="2"/>
    <s v="Non-Manager"/>
    <x v="210"/>
    <x v="1"/>
    <x v="2"/>
    <n v="18"/>
    <s v="C"/>
    <n v="50000"/>
    <x v="4"/>
    <s v="UK"/>
    <n v="15"/>
    <n v="4"/>
    <n v="11"/>
  </r>
  <r>
    <n v="212"/>
    <s v="John Diaz"/>
    <s v="M"/>
    <d v="1990-08-31T00:00:00"/>
    <x v="22"/>
    <s v="Australian"/>
    <x v="0"/>
    <s v="Sales Assistant"/>
    <x v="1"/>
    <s v="Non-Manager"/>
    <x v="211"/>
    <x v="1"/>
    <x v="2"/>
    <n v="10"/>
    <s v="A"/>
    <n v="30000"/>
    <x v="4"/>
    <s v="USA"/>
    <n v="5"/>
    <n v="5"/>
    <n v="0"/>
  </r>
  <r>
    <n v="213"/>
    <s v="Albert Smith"/>
    <s v="M"/>
    <d v="1960-06-28T00:00:00"/>
    <x v="32"/>
    <s v="Mexican"/>
    <x v="3"/>
    <s v="Sales Manager"/>
    <x v="1"/>
    <s v="Manager"/>
    <x v="212"/>
    <x v="0"/>
    <x v="0"/>
    <n v="40"/>
    <s v="A"/>
    <n v="30000"/>
    <x v="1"/>
    <s v="Germany"/>
    <n v="12"/>
    <n v="7"/>
    <n v="5"/>
  </r>
  <r>
    <n v="214"/>
    <s v="Ernest Brooks"/>
    <s v="M"/>
    <d v="1984-10-15T00:00:00"/>
    <x v="33"/>
    <s v="Australian"/>
    <x v="0"/>
    <s v="Sales Assistant"/>
    <x v="1"/>
    <s v="Non-Manager"/>
    <x v="213"/>
    <x v="0"/>
    <x v="0"/>
    <n v="16"/>
    <s v="C"/>
    <n v="50000"/>
    <x v="0"/>
    <s v="France"/>
    <n v="7"/>
    <n v="7"/>
    <n v="0"/>
  </r>
  <r>
    <n v="215"/>
    <s v="Ralph Long"/>
    <s v="M"/>
    <d v="1963-09-13T00:00:00"/>
    <x v="12"/>
    <s v="Mexican"/>
    <x v="3"/>
    <s v="Payroll"/>
    <x v="2"/>
    <s v="Non-Manager"/>
    <x v="214"/>
    <x v="1"/>
    <x v="2"/>
    <n v="37"/>
    <s v="B"/>
    <n v="40000"/>
    <x v="1"/>
    <s v="Canada"/>
    <n v="13"/>
    <n v="8"/>
    <n v="5"/>
  </r>
  <r>
    <n v="216"/>
    <s v="Jessica Miller"/>
    <s v="F"/>
    <d v="1986-10-15T00:00:00"/>
    <x v="38"/>
    <s v="Nigerian"/>
    <x v="4"/>
    <s v="Administrator"/>
    <x v="6"/>
    <s v="Non-Manager"/>
    <x v="215"/>
    <x v="0"/>
    <x v="0"/>
    <n v="14"/>
    <s v="D"/>
    <n v="60000"/>
    <x v="2"/>
    <s v="USA"/>
    <n v="0"/>
    <n v="0"/>
    <n v="0"/>
  </r>
  <r>
    <n v="217"/>
    <s v="Kathy Reed"/>
    <s v="F"/>
    <d v="1995-07-08T00:00:00"/>
    <x v="11"/>
    <s v="Canadian"/>
    <x v="0"/>
    <s v="Developer"/>
    <x v="3"/>
    <s v="Non-Manager"/>
    <x v="216"/>
    <x v="1"/>
    <x v="2"/>
    <n v="5"/>
    <s v="B"/>
    <n v="40000"/>
    <x v="4"/>
    <s v="UK"/>
    <n v="5"/>
    <n v="5"/>
    <n v="0"/>
  </r>
  <r>
    <n v="218"/>
    <s v="Terry Foster"/>
    <s v="M"/>
    <d v="1980-07-17T00:00:00"/>
    <x v="9"/>
    <s v="American"/>
    <x v="0"/>
    <s v="HR Assistant"/>
    <x v="4"/>
    <s v="Non-Manager"/>
    <x v="217"/>
    <x v="1"/>
    <x v="2"/>
    <n v="20"/>
    <s v="C"/>
    <n v="50000"/>
    <x v="4"/>
    <s v="Germany"/>
    <n v="2"/>
    <n v="2"/>
    <n v="0"/>
  </r>
  <r>
    <n v="219"/>
    <s v="Wayne Watson"/>
    <s v="M"/>
    <d v="1958-06-07T00:00:00"/>
    <x v="5"/>
    <s v="Cuban"/>
    <x v="3"/>
    <s v="Marketing Assistant"/>
    <x v="5"/>
    <s v="Manager"/>
    <x v="218"/>
    <x v="0"/>
    <x v="0"/>
    <n v="42"/>
    <s v="D"/>
    <n v="60000"/>
    <x v="4"/>
    <s v="UK"/>
    <n v="11"/>
    <n v="6"/>
    <n v="5"/>
  </r>
  <r>
    <n v="220"/>
    <s v="Kevin Lee"/>
    <s v="M"/>
    <d v="1996-12-12T00:00:00"/>
    <x v="25"/>
    <s v="Mexican"/>
    <x v="3"/>
    <s v="Security Officer"/>
    <x v="3"/>
    <s v="Non-Manager"/>
    <x v="219"/>
    <x v="1"/>
    <x v="2"/>
    <n v="4"/>
    <s v="B"/>
    <n v="40000"/>
    <x v="4"/>
    <s v="Australia"/>
    <n v="2"/>
    <n v="2"/>
    <n v="0"/>
  </r>
  <r>
    <n v="221"/>
    <s v="Beverly Morgan"/>
    <s v="F"/>
    <d v="1981-07-21T00:00:00"/>
    <x v="18"/>
    <s v="Canadian"/>
    <x v="0"/>
    <s v="Procurement and Planning"/>
    <x v="0"/>
    <s v="Non-Manager"/>
    <x v="220"/>
    <x v="1"/>
    <x v="2"/>
    <n v="19"/>
    <s v="D"/>
    <n v="60000"/>
    <x v="2"/>
    <s v="Canada"/>
    <n v="2"/>
    <n v="2"/>
    <n v="0"/>
  </r>
  <r>
    <n v="222"/>
    <s v="Samuel Sanchez"/>
    <s v="M"/>
    <d v="1988-06-11T00:00:00"/>
    <x v="1"/>
    <s v="Australian"/>
    <x v="0"/>
    <s v="Sales Manager"/>
    <x v="1"/>
    <s v="Manager"/>
    <x v="221"/>
    <x v="1"/>
    <x v="2"/>
    <n v="12"/>
    <s v="B"/>
    <n v="40000"/>
    <x v="0"/>
    <s v="USA"/>
    <n v="3"/>
    <n v="3"/>
    <n v="0"/>
  </r>
  <r>
    <n v="223"/>
    <s v="Anna Garcia"/>
    <s v="F"/>
    <d v="1955-03-26T00:00:00"/>
    <x v="44"/>
    <s v="Brazilian"/>
    <x v="3"/>
    <s v="IT Analyst"/>
    <x v="3"/>
    <s v="Non-Manager"/>
    <x v="222"/>
    <x v="2"/>
    <x v="0"/>
    <n v="46"/>
    <s v="A"/>
    <n v="30000"/>
    <x v="1"/>
    <s v="Canada"/>
    <n v="9"/>
    <n v="4"/>
    <n v="5"/>
  </r>
  <r>
    <n v="224"/>
    <s v="Frances Lewis"/>
    <s v="F"/>
    <d v="1990-09-12T00:00:00"/>
    <x v="22"/>
    <s v="Pakistani"/>
    <x v="1"/>
    <s v="Marketing Manager"/>
    <x v="5"/>
    <s v="Manager"/>
    <x v="223"/>
    <x v="1"/>
    <x v="2"/>
    <n v="10"/>
    <s v="D"/>
    <n v="60000"/>
    <x v="2"/>
    <s v="Germany"/>
    <n v="7"/>
    <n v="7"/>
    <n v="0"/>
  </r>
  <r>
    <n v="225"/>
    <s v="Larry Allen"/>
    <s v="M"/>
    <d v="1974-08-15T00:00:00"/>
    <x v="45"/>
    <s v="Indian"/>
    <x v="1"/>
    <s v="HR Assistant"/>
    <x v="4"/>
    <s v="Non-Manager"/>
    <x v="224"/>
    <x v="0"/>
    <x v="0"/>
    <n v="26"/>
    <s v="D"/>
    <n v="60000"/>
    <x v="1"/>
    <s v="Canada"/>
    <n v="4"/>
    <n v="4"/>
    <n v="0"/>
  </r>
  <r>
    <n v="226"/>
    <s v="Sandra Brown"/>
    <s v="F"/>
    <d v="1981-02-28T00:00:00"/>
    <x v="9"/>
    <s v="Indian"/>
    <x v="1"/>
    <s v="Marketing Manager"/>
    <x v="5"/>
    <s v="Manager"/>
    <x v="225"/>
    <x v="1"/>
    <x v="2"/>
    <n v="20"/>
    <s v="C"/>
    <n v="50000"/>
    <x v="0"/>
    <s v="South African"/>
    <n v="6"/>
    <n v="6"/>
    <n v="0"/>
  </r>
  <r>
    <n v="227"/>
    <s v="Fred Hill"/>
    <s v="M"/>
    <d v="1962-04-25T00:00:00"/>
    <x v="6"/>
    <s v="South African"/>
    <x v="0"/>
    <s v="Sales Clerk"/>
    <x v="1"/>
    <s v="Non-Manager"/>
    <x v="226"/>
    <x v="2"/>
    <x v="0"/>
    <n v="39"/>
    <s v="B"/>
    <n v="40000"/>
    <x v="4"/>
    <s v="Germany"/>
    <n v="5"/>
    <n v="5"/>
    <n v="0"/>
  </r>
  <r>
    <n v="228"/>
    <s v="Jose Walker"/>
    <s v="M"/>
    <d v="1969-10-19T00:00:00"/>
    <x v="3"/>
    <s v="South African"/>
    <x v="0"/>
    <s v="Security Officer"/>
    <x v="3"/>
    <s v="Non-Manager"/>
    <x v="227"/>
    <x v="1"/>
    <x v="2"/>
    <n v="31"/>
    <s v="B"/>
    <n v="40000"/>
    <x v="1"/>
    <s v="UK"/>
    <n v="0"/>
    <n v="0"/>
    <n v="0"/>
  </r>
  <r>
    <n v="229"/>
    <s v="Andrea James"/>
    <s v="F"/>
    <d v="1969-02-26T00:00:00"/>
    <x v="21"/>
    <s v="Portugese"/>
    <x v="0"/>
    <s v="PA "/>
    <x v="6"/>
    <s v="Non-Manager"/>
    <x v="228"/>
    <x v="1"/>
    <x v="2"/>
    <n v="32"/>
    <s v="B"/>
    <n v="40000"/>
    <x v="4"/>
    <s v="USA"/>
    <n v="2"/>
    <n v="2"/>
    <n v="0"/>
  </r>
  <r>
    <n v="230"/>
    <s v="Mary Price"/>
    <s v="F"/>
    <d v="1955-09-26T00:00:00"/>
    <x v="14"/>
    <s v="Brazilian"/>
    <x v="3"/>
    <s v="Sales Manager"/>
    <x v="1"/>
    <s v="Manager"/>
    <x v="229"/>
    <x v="2"/>
    <x v="0"/>
    <n v="45"/>
    <s v="B"/>
    <n v="40000"/>
    <x v="4"/>
    <s v="Australia"/>
    <n v="5"/>
    <n v="5"/>
    <n v="0"/>
  </r>
  <r>
    <n v="231"/>
    <s v="Martin Edwards"/>
    <s v="M"/>
    <d v="1990-07-17T00:00:00"/>
    <x v="22"/>
    <s v="French"/>
    <x v="0"/>
    <s v="Sales Manager"/>
    <x v="1"/>
    <s v="Manager"/>
    <x v="230"/>
    <x v="0"/>
    <x v="0"/>
    <n v="10"/>
    <s v="C"/>
    <n v="50000"/>
    <x v="4"/>
    <s v="UK"/>
    <n v="5"/>
    <n v="5"/>
    <n v="0"/>
  </r>
  <r>
    <n v="232"/>
    <s v="Russell White"/>
    <s v="M"/>
    <d v="1975-04-12T00:00:00"/>
    <x v="45"/>
    <s v="Cuban"/>
    <x v="3"/>
    <s v="PA "/>
    <x v="6"/>
    <s v="Non-Manager"/>
    <x v="231"/>
    <x v="1"/>
    <x v="2"/>
    <n v="26"/>
    <s v="D"/>
    <n v="60000"/>
    <x v="2"/>
    <s v="Australia"/>
    <n v="11"/>
    <n v="6"/>
    <n v="5"/>
  </r>
  <r>
    <n v="233"/>
    <s v="Donald Young"/>
    <s v="M"/>
    <d v="1987-10-20T00:00:00"/>
    <x v="47"/>
    <s v="Irish"/>
    <x v="0"/>
    <s v="HR Administrator"/>
    <x v="4"/>
    <s v="Non-Manager"/>
    <x v="232"/>
    <x v="1"/>
    <x v="2"/>
    <n v="13"/>
    <s v="B"/>
    <n v="40000"/>
    <x v="2"/>
    <s v="Germany"/>
    <n v="15"/>
    <n v="4"/>
    <n v="11"/>
  </r>
  <r>
    <n v="234"/>
    <s v="Jeffrey Rodriguez"/>
    <s v="M"/>
    <d v="1959-04-15T00:00:00"/>
    <x v="5"/>
    <s v="Japanese"/>
    <x v="1"/>
    <s v="Recruitment Manager"/>
    <x v="4"/>
    <s v="Manager"/>
    <x v="233"/>
    <x v="1"/>
    <x v="2"/>
    <n v="42"/>
    <s v="A"/>
    <n v="30000"/>
    <x v="4"/>
    <s v="France"/>
    <n v="11"/>
    <n v="6"/>
    <n v="5"/>
  </r>
  <r>
    <n v="235"/>
    <s v="Ashley Mitchell"/>
    <s v="F"/>
    <d v="1982-08-09T00:00:00"/>
    <x v="19"/>
    <s v="Pakistani"/>
    <x v="1"/>
    <s v="Sales Manager"/>
    <x v="1"/>
    <s v="Manager"/>
    <x v="234"/>
    <x v="1"/>
    <x v="2"/>
    <n v="18"/>
    <s v="A"/>
    <n v="30000"/>
    <x v="1"/>
    <s v="UK"/>
    <n v="6"/>
    <n v="6"/>
    <n v="0"/>
  </r>
  <r>
    <n v="236"/>
    <s v="Keith Williams"/>
    <s v="M"/>
    <d v="1999-07-01T00:00:00"/>
    <x v="16"/>
    <s v="German"/>
    <x v="0"/>
    <s v="Security Officer"/>
    <x v="3"/>
    <s v="Non-Manager"/>
    <x v="235"/>
    <x v="1"/>
    <x v="2"/>
    <n v="1"/>
    <s v="B"/>
    <n v="40000"/>
    <x v="4"/>
    <s v="France"/>
    <n v="9"/>
    <n v="4"/>
    <n v="5"/>
  </r>
  <r>
    <n v="237"/>
    <s v="Charles Martinez"/>
    <s v="M"/>
    <d v="2000-09-17T00:00:00"/>
    <x v="15"/>
    <s v="Brazilian"/>
    <x v="3"/>
    <s v="HR Assistant"/>
    <x v="4"/>
    <s v="Non-Manager"/>
    <x v="236"/>
    <x v="1"/>
    <x v="2"/>
    <n v="1"/>
    <s v="A"/>
    <n v="30000"/>
    <x v="4"/>
    <s v="South African"/>
    <n v="2"/>
    <n v="2"/>
    <n v="0"/>
  </r>
  <r>
    <n v="238"/>
    <s v="Julie Henderson"/>
    <s v="F"/>
    <d v="1974-06-08T00:00:00"/>
    <x v="45"/>
    <s v="Brazilian"/>
    <x v="3"/>
    <s v="Sales Clerk"/>
    <x v="1"/>
    <s v="Non-Manager"/>
    <x v="237"/>
    <x v="1"/>
    <x v="2"/>
    <n v="26"/>
    <s v="C"/>
    <n v="50000"/>
    <x v="1"/>
    <s v="UK"/>
    <n v="3"/>
    <n v="3"/>
    <n v="0"/>
  </r>
  <r>
    <n v="239"/>
    <s v="Kenneth Ross"/>
    <s v="M"/>
    <d v="1971-11-08T00:00:00"/>
    <x v="46"/>
    <s v="South African"/>
    <x v="0"/>
    <s v="Sales Assistant"/>
    <x v="1"/>
    <s v="Non-Manager"/>
    <x v="238"/>
    <x v="2"/>
    <x v="0"/>
    <n v="29"/>
    <s v="A"/>
    <n v="30000"/>
    <x v="1"/>
    <s v="Australia"/>
    <n v="0"/>
    <n v="0"/>
    <n v="0"/>
  </r>
  <r>
    <n v="240"/>
    <s v="Ruth Alexander"/>
    <s v="F"/>
    <d v="1997-12-25T00:00:00"/>
    <x v="0"/>
    <s v="Indian"/>
    <x v="1"/>
    <s v="Security Officer"/>
    <x v="3"/>
    <s v="Non-Manager"/>
    <x v="239"/>
    <x v="1"/>
    <x v="2"/>
    <n v="3"/>
    <s v="B"/>
    <n v="40000"/>
    <x v="2"/>
    <s v="Germany"/>
    <n v="7"/>
    <n v="7"/>
    <n v="0"/>
  </r>
  <r>
    <n v="241"/>
    <s v="Sarah Russell"/>
    <s v="F"/>
    <d v="1970-01-09T00:00:00"/>
    <x v="3"/>
    <s v="Australian"/>
    <x v="0"/>
    <s v="Procurement and Planning"/>
    <x v="0"/>
    <s v="Non-Manager"/>
    <x v="240"/>
    <x v="1"/>
    <x v="2"/>
    <n v="31"/>
    <s v="B"/>
    <n v="40000"/>
    <x v="4"/>
    <s v="South African"/>
    <n v="8"/>
    <n v="8"/>
    <n v="0"/>
  </r>
  <r>
    <n v="242"/>
    <s v="Nicole Perez"/>
    <s v="F"/>
    <d v="1982-10-05T00:00:00"/>
    <x v="19"/>
    <s v="South African"/>
    <x v="0"/>
    <s v="Credit Controller"/>
    <x v="2"/>
    <s v="Non-Manager"/>
    <x v="241"/>
    <x v="1"/>
    <x v="2"/>
    <n v="18"/>
    <s v="A"/>
    <n v="30000"/>
    <x v="2"/>
    <s v="UK"/>
    <n v="12"/>
    <n v="7"/>
    <n v="5"/>
  </r>
  <r>
    <n v="243"/>
    <s v="Phyllis Torres"/>
    <s v="F"/>
    <d v="1980-02-27T00:00:00"/>
    <x v="31"/>
    <s v="Japanese"/>
    <x v="1"/>
    <s v="Credit Controller"/>
    <x v="2"/>
    <s v="Non-Manager"/>
    <x v="242"/>
    <x v="2"/>
    <x v="0"/>
    <n v="21"/>
    <s v="D"/>
    <n v="60000"/>
    <x v="2"/>
    <s v="France"/>
    <n v="11"/>
    <n v="6"/>
    <n v="5"/>
  </r>
  <r>
    <n v="244"/>
    <s v="Shawn Clark"/>
    <s v="M"/>
    <d v="1958-01-07T00:00:00"/>
    <x v="41"/>
    <s v="Chinese"/>
    <x v="1"/>
    <s v="Marketing Assistant"/>
    <x v="5"/>
    <s v="Manager"/>
    <x v="243"/>
    <x v="2"/>
    <x v="0"/>
    <n v="43"/>
    <s v="C"/>
    <n v="50000"/>
    <x v="0"/>
    <s v="France"/>
    <n v="0"/>
    <n v="0"/>
    <n v="0"/>
  </r>
  <r>
    <n v="245"/>
    <s v="Kimberly Washington"/>
    <s v="F"/>
    <d v="1973-07-22T00:00:00"/>
    <x v="37"/>
    <s v="Pakistani"/>
    <x v="1"/>
    <s v="IT Director"/>
    <x v="3"/>
    <s v="Manager"/>
    <x v="244"/>
    <x v="0"/>
    <x v="0"/>
    <n v="27"/>
    <s v="D"/>
    <n v="60000"/>
    <x v="2"/>
    <s v="Australia"/>
    <n v="11"/>
    <n v="6"/>
    <n v="5"/>
  </r>
  <r>
    <n v="246"/>
    <s v="Brenda Phillips"/>
    <s v="F"/>
    <d v="2000-01-05T00:00:00"/>
    <x v="16"/>
    <s v="Canadian"/>
    <x v="0"/>
    <s v="Administrator"/>
    <x v="6"/>
    <s v="Non-Manager"/>
    <x v="245"/>
    <x v="1"/>
    <x v="2"/>
    <n v="1"/>
    <s v="D"/>
    <n v="60000"/>
    <x v="0"/>
    <s v="Germany"/>
    <n v="1"/>
    <n v="1"/>
    <n v="0"/>
  </r>
  <r>
    <n v="247"/>
    <s v="Theresa Evans"/>
    <s v="F"/>
    <d v="1965-12-04T00:00:00"/>
    <x v="23"/>
    <s v="Nigerian"/>
    <x v="4"/>
    <s v="IT Analyst"/>
    <x v="3"/>
    <s v="Non-Manager"/>
    <x v="246"/>
    <x v="2"/>
    <x v="0"/>
    <n v="35"/>
    <s v="D"/>
    <n v="60000"/>
    <x v="2"/>
    <s v="France"/>
    <n v="3"/>
    <n v="3"/>
    <n v="0"/>
  </r>
  <r>
    <n v="248"/>
    <s v="Henry Baker"/>
    <s v="M"/>
    <d v="1967-11-04T00:00:00"/>
    <x v="26"/>
    <s v="Irish"/>
    <x v="0"/>
    <s v="Finance Manager"/>
    <x v="2"/>
    <s v="Manager"/>
    <x v="247"/>
    <x v="1"/>
    <x v="2"/>
    <n v="33"/>
    <s v="B"/>
    <n v="40000"/>
    <x v="2"/>
    <s v="USA"/>
    <n v="12"/>
    <n v="7"/>
    <n v="5"/>
  </r>
  <r>
    <n v="249"/>
    <s v="Ryan Martin"/>
    <s v="M"/>
    <d v="1963-06-22T00:00:00"/>
    <x v="12"/>
    <s v="Australian"/>
    <x v="0"/>
    <s v="Developer"/>
    <x v="3"/>
    <s v="Non-Manager"/>
    <x v="248"/>
    <x v="1"/>
    <x v="2"/>
    <n v="37"/>
    <s v="B"/>
    <n v="40000"/>
    <x v="2"/>
    <s v="Germany"/>
    <n v="5"/>
    <n v="5"/>
    <n v="0"/>
  </r>
  <r>
    <n v="250"/>
    <s v="Cynthia Ward"/>
    <s v="F"/>
    <d v="1996-11-26T00:00:00"/>
    <x v="25"/>
    <s v="Irish"/>
    <x v="0"/>
    <s v="PA "/>
    <x v="6"/>
    <s v="Non-Manager"/>
    <x v="249"/>
    <x v="0"/>
    <x v="0"/>
    <n v="4"/>
    <s v="B"/>
    <n v="40000"/>
    <x v="4"/>
    <s v="UK"/>
    <n v="0"/>
    <n v="0"/>
    <n v="0"/>
  </r>
  <r>
    <n v="251"/>
    <s v="Sharon Bryant"/>
    <s v="F"/>
    <d v="1999-03-11T00:00:00"/>
    <x v="24"/>
    <s v="Iranian"/>
    <x v="2"/>
    <s v="Recruitment Manager"/>
    <x v="4"/>
    <s v="Manager"/>
    <x v="250"/>
    <x v="1"/>
    <x v="2"/>
    <n v="2"/>
    <s v="D"/>
    <n v="60000"/>
    <x v="4"/>
    <s v="Canada"/>
    <n v="3"/>
    <n v="3"/>
    <n v="0"/>
  </r>
  <r>
    <n v="252"/>
    <s v="Jesse Anderson"/>
    <s v="F"/>
    <d v="1955-03-16T00:00:00"/>
    <x v="44"/>
    <s v="German"/>
    <x v="0"/>
    <s v="Marketing Manager"/>
    <x v="5"/>
    <s v="Manager"/>
    <x v="251"/>
    <x v="2"/>
    <x v="0"/>
    <n v="46"/>
    <s v="D"/>
    <n v="60000"/>
    <x v="0"/>
    <s v="USA"/>
    <n v="10"/>
    <n v="4"/>
    <n v="6"/>
  </r>
  <r>
    <n v="253"/>
    <s v="Craig Wood"/>
    <s v="M"/>
    <d v="1987-10-25T00:00:00"/>
    <x v="47"/>
    <s v="Iranian"/>
    <x v="2"/>
    <s v="Brand Manager"/>
    <x v="5"/>
    <s v="Manager"/>
    <x v="252"/>
    <x v="1"/>
    <x v="2"/>
    <n v="13"/>
    <s v="C"/>
    <n v="50000"/>
    <x v="2"/>
    <s v="Germany"/>
    <n v="10"/>
    <n v="4"/>
    <n v="6"/>
  </r>
  <r>
    <n v="254"/>
    <s v="Christine Stewart"/>
    <s v="F"/>
    <d v="1992-10-08T00:00:00"/>
    <x v="8"/>
    <s v="Mexican"/>
    <x v="3"/>
    <s v="PA "/>
    <x v="6"/>
    <s v="Non-Manager"/>
    <x v="253"/>
    <x v="2"/>
    <x v="0"/>
    <n v="8"/>
    <s v="A"/>
    <n v="30000"/>
    <x v="4"/>
    <s v="USA"/>
    <n v="8"/>
    <n v="8"/>
    <n v="0"/>
  </r>
  <r>
    <n v="255"/>
    <s v="Robert Morris"/>
    <s v="M"/>
    <d v="1997-11-25T00:00:00"/>
    <x v="0"/>
    <s v="Mexican"/>
    <x v="3"/>
    <s v="HR Assistant"/>
    <x v="4"/>
    <s v="Non-Manager"/>
    <x v="254"/>
    <x v="2"/>
    <x v="0"/>
    <n v="3"/>
    <s v="C"/>
    <n v="50000"/>
    <x v="0"/>
    <s v="Australia"/>
    <n v="15"/>
    <n v="4"/>
    <n v="11"/>
  </r>
  <r>
    <n v="256"/>
    <s v="Angela Patterson"/>
    <s v="F"/>
    <d v="1991-11-13T00:00:00"/>
    <x v="39"/>
    <s v="Australian"/>
    <x v="0"/>
    <s v="Marketing Manager"/>
    <x v="5"/>
    <s v="Manager"/>
    <x v="255"/>
    <x v="0"/>
    <x v="0"/>
    <n v="9"/>
    <s v="D"/>
    <n v="60000"/>
    <x v="2"/>
    <s v="Australia"/>
    <n v="14"/>
    <n v="4"/>
    <n v="10"/>
  </r>
  <r>
    <n v="257"/>
    <s v="Steven Coleman"/>
    <s v="M"/>
    <d v="1971-03-29T00:00:00"/>
    <x v="27"/>
    <s v="Canadian"/>
    <x v="0"/>
    <s v="Credit Controller"/>
    <x v="2"/>
    <s v="Non-Manager"/>
    <x v="256"/>
    <x v="0"/>
    <x v="0"/>
    <n v="30"/>
    <s v="C"/>
    <n v="50000"/>
    <x v="1"/>
    <s v="Australia"/>
    <n v="12"/>
    <n v="7"/>
    <n v="5"/>
  </r>
  <r>
    <n v="258"/>
    <s v="Jacqueline Johnson"/>
    <s v="F"/>
    <d v="1985-06-27T00:00:00"/>
    <x v="40"/>
    <s v="Japanese"/>
    <x v="1"/>
    <s v="HR Manager"/>
    <x v="4"/>
    <s v="Manager"/>
    <x v="257"/>
    <x v="1"/>
    <x v="2"/>
    <n v="15"/>
    <s v="D"/>
    <n v="60000"/>
    <x v="2"/>
    <s v="UK"/>
    <n v="5"/>
    <n v="5"/>
    <n v="0"/>
  </r>
  <r>
    <n v="259"/>
    <s v="Stephen Peterson"/>
    <s v="M"/>
    <d v="1980-11-18T00:00:00"/>
    <x v="9"/>
    <s v="Cuban"/>
    <x v="3"/>
    <s v="Developer"/>
    <x v="3"/>
    <s v="Non-Manager"/>
    <x v="258"/>
    <x v="1"/>
    <x v="2"/>
    <n v="20"/>
    <s v="D"/>
    <n v="60000"/>
    <x v="1"/>
    <s v="Germany"/>
    <n v="0"/>
    <n v="0"/>
    <n v="0"/>
  </r>
  <r>
    <n v="260"/>
    <s v="Arthur Davis"/>
    <s v="M"/>
    <d v="1991-11-03T00:00:00"/>
    <x v="39"/>
    <s v="Japanese"/>
    <x v="1"/>
    <s v="HR Administrator"/>
    <x v="4"/>
    <s v="Non-Manager"/>
    <x v="259"/>
    <x v="1"/>
    <x v="2"/>
    <n v="9"/>
    <s v="C"/>
    <n v="50000"/>
    <x v="2"/>
    <s v="USA"/>
    <n v="12"/>
    <n v="7"/>
    <n v="5"/>
  </r>
  <r>
    <n v="261"/>
    <s v="Janet King"/>
    <s v="F"/>
    <d v="1992-03-17T00:00:00"/>
    <x v="39"/>
    <s v="Indian"/>
    <x v="1"/>
    <s v="Credit Controller"/>
    <x v="2"/>
    <s v="Non-Manager"/>
    <x v="260"/>
    <x v="0"/>
    <x v="0"/>
    <n v="9"/>
    <s v="B"/>
    <n v="40000"/>
    <x v="0"/>
    <s v="Canada"/>
    <n v="14"/>
    <n v="4"/>
    <n v="10"/>
  </r>
  <r>
    <n v="262"/>
    <s v="Rebecca Howard"/>
    <s v="F"/>
    <d v="1995-04-06T00:00:00"/>
    <x v="35"/>
    <s v="Brazilian"/>
    <x v="3"/>
    <s v="Finance Manager"/>
    <x v="2"/>
    <s v="Manager"/>
    <x v="261"/>
    <x v="1"/>
    <x v="2"/>
    <n v="6"/>
    <s v="D"/>
    <n v="60000"/>
    <x v="0"/>
    <s v="USA"/>
    <n v="7"/>
    <n v="7"/>
    <n v="0"/>
  </r>
  <r>
    <n v="263"/>
    <s v="Louise Hall"/>
    <s v="F"/>
    <d v="1979-07-08T00:00:00"/>
    <x v="31"/>
    <s v="South African"/>
    <x v="0"/>
    <s v="Marketing Assistant"/>
    <x v="5"/>
    <s v="Manager"/>
    <x v="262"/>
    <x v="1"/>
    <x v="2"/>
    <n v="21"/>
    <s v="C"/>
    <n v="50000"/>
    <x v="4"/>
    <s v="UK"/>
    <n v="0"/>
    <n v="0"/>
    <n v="0"/>
  </r>
  <r>
    <n v="264"/>
    <s v="Roger Nelson"/>
    <s v="M"/>
    <d v="1987-09-25T00:00:00"/>
    <x v="47"/>
    <s v="Australian"/>
    <x v="0"/>
    <s v="Credit Controller"/>
    <x v="2"/>
    <s v="Non-Manager"/>
    <x v="263"/>
    <x v="2"/>
    <x v="0"/>
    <n v="13"/>
    <s v="D"/>
    <n v="60000"/>
    <x v="2"/>
    <s v="Australia"/>
    <n v="6"/>
    <n v="6"/>
    <n v="0"/>
  </r>
  <r>
    <n v="265"/>
    <s v="Christina Gonzales"/>
    <s v="F"/>
    <d v="1980-09-17T00:00:00"/>
    <x v="9"/>
    <s v="South African"/>
    <x v="0"/>
    <s v="HR Manager"/>
    <x v="4"/>
    <s v="Manager"/>
    <x v="264"/>
    <x v="1"/>
    <x v="2"/>
    <n v="20"/>
    <s v="C"/>
    <n v="50000"/>
    <x v="2"/>
    <s v="Germany"/>
    <n v="5"/>
    <n v="5"/>
    <n v="0"/>
  </r>
  <r>
    <n v="266"/>
    <s v="Teresa Murphy"/>
    <s v="F"/>
    <d v="1989-10-07T00:00:00"/>
    <x v="20"/>
    <s v="Australian"/>
    <x v="0"/>
    <s v="Procurement and Planning"/>
    <x v="0"/>
    <s v="Non-Manager"/>
    <x v="265"/>
    <x v="1"/>
    <x v="2"/>
    <n v="11"/>
    <s v="C"/>
    <n v="50000"/>
    <x v="4"/>
    <s v="South African"/>
    <n v="8"/>
    <n v="8"/>
    <n v="0"/>
  </r>
  <r>
    <n v="267"/>
    <s v="Sean Griffin"/>
    <s v="M"/>
    <d v="1985-12-21T00:00:00"/>
    <x v="40"/>
    <s v="Japanese"/>
    <x v="1"/>
    <s v="HR Assistant"/>
    <x v="4"/>
    <s v="Non-Manager"/>
    <x v="266"/>
    <x v="1"/>
    <x v="2"/>
    <n v="15"/>
    <s v="A"/>
    <n v="30000"/>
    <x v="4"/>
    <s v="UK"/>
    <n v="2"/>
    <n v="2"/>
    <n v="0"/>
  </r>
  <r>
    <n v="268"/>
    <s v="Ann Ramirez"/>
    <s v="F"/>
    <d v="1982-02-23T00:00:00"/>
    <x v="18"/>
    <s v="French"/>
    <x v="0"/>
    <s v="Credit Controller"/>
    <x v="2"/>
    <s v="Non-Manager"/>
    <x v="267"/>
    <x v="2"/>
    <x v="0"/>
    <n v="19"/>
    <s v="B"/>
    <n v="40000"/>
    <x v="4"/>
    <s v="South African"/>
    <n v="14"/>
    <n v="4"/>
    <n v="10"/>
  </r>
  <r>
    <n v="269"/>
    <s v="Eric Adams"/>
    <s v="M"/>
    <d v="1960-11-01T00:00:00"/>
    <x v="32"/>
    <s v="Pakistani"/>
    <x v="1"/>
    <s v="Brand Manager"/>
    <x v="5"/>
    <s v="Manager"/>
    <x v="268"/>
    <x v="1"/>
    <x v="2"/>
    <n v="40"/>
    <s v="D"/>
    <n v="60000"/>
    <x v="4"/>
    <s v="Germany"/>
    <n v="14"/>
    <n v="4"/>
    <n v="10"/>
  </r>
  <r>
    <n v="270"/>
    <s v="Virginia Gray"/>
    <s v="F"/>
    <d v="1980-08-22T00:00:00"/>
    <x v="9"/>
    <s v="South African"/>
    <x v="0"/>
    <s v="IT Analyst"/>
    <x v="3"/>
    <s v="Non-Manager"/>
    <x v="269"/>
    <x v="0"/>
    <x v="0"/>
    <n v="20"/>
    <s v="A"/>
    <n v="30000"/>
    <x v="0"/>
    <s v="South African"/>
    <n v="8"/>
    <n v="8"/>
    <n v="0"/>
  </r>
  <r>
    <n v="271"/>
    <s v="Richard Hernandez"/>
    <s v="M"/>
    <d v="1997-11-08T00:00:00"/>
    <x v="0"/>
    <s v="Portugese"/>
    <x v="0"/>
    <s v="Procurement and Planning"/>
    <x v="0"/>
    <s v="Non-Manager"/>
    <x v="270"/>
    <x v="1"/>
    <x v="2"/>
    <n v="3"/>
    <s v="A"/>
    <n v="30000"/>
    <x v="4"/>
    <s v="USA"/>
    <n v="0"/>
    <n v="0"/>
    <n v="0"/>
  </r>
  <r>
    <n v="272"/>
    <s v="Chris Cooper"/>
    <s v="M"/>
    <d v="1959-01-16T00:00:00"/>
    <x v="5"/>
    <s v="Iranian"/>
    <x v="2"/>
    <s v="Developer"/>
    <x v="3"/>
    <s v="Non-Manager"/>
    <x v="271"/>
    <x v="1"/>
    <x v="2"/>
    <n v="42"/>
    <s v="A"/>
    <n v="30000"/>
    <x v="4"/>
    <s v="South African"/>
    <n v="4"/>
    <n v="4"/>
    <n v="0"/>
  </r>
  <r>
    <n v="273"/>
    <s v="Clarence Scott"/>
    <s v="M"/>
    <d v="1975-07-05T00:00:00"/>
    <x v="2"/>
    <s v="American"/>
    <x v="0"/>
    <s v="HR Administrator"/>
    <x v="4"/>
    <s v="Non-Manager"/>
    <x v="272"/>
    <x v="2"/>
    <x v="0"/>
    <n v="25"/>
    <s v="C"/>
    <n v="50000"/>
    <x v="0"/>
    <s v="Germany"/>
    <n v="0"/>
    <n v="0"/>
    <n v="0"/>
  </r>
  <r>
    <n v="274"/>
    <s v="Catherine Jenkins"/>
    <s v="F"/>
    <d v="1980-02-22T00:00:00"/>
    <x v="31"/>
    <s v="German"/>
    <x v="0"/>
    <s v="IT Manager"/>
    <x v="3"/>
    <s v="Manager"/>
    <x v="273"/>
    <x v="0"/>
    <x v="0"/>
    <n v="21"/>
    <s v="B"/>
    <n v="40000"/>
    <x v="4"/>
    <s v="USA"/>
    <n v="1"/>
    <n v="1"/>
    <n v="0"/>
  </r>
  <r>
    <n v="275"/>
    <s v="Joshua Jackson"/>
    <s v="M"/>
    <d v="1983-10-25T00:00:00"/>
    <x v="7"/>
    <s v="British"/>
    <x v="0"/>
    <s v="Sales Manager"/>
    <x v="1"/>
    <s v="Manager"/>
    <x v="274"/>
    <x v="2"/>
    <x v="0"/>
    <n v="17"/>
    <s v="A"/>
    <n v="30000"/>
    <x v="1"/>
    <s v="Australia"/>
    <n v="1"/>
    <n v="1"/>
    <n v="0"/>
  </r>
  <r>
    <n v="276"/>
    <s v="Rachel Barnes"/>
    <s v="F"/>
    <d v="1978-04-07T00:00:00"/>
    <x v="10"/>
    <s v="Irish"/>
    <x v="0"/>
    <s v="Sales Clerk"/>
    <x v="1"/>
    <s v="Non-Manager"/>
    <x v="275"/>
    <x v="1"/>
    <x v="2"/>
    <n v="23"/>
    <s v="A"/>
    <n v="30000"/>
    <x v="2"/>
    <s v="Australia"/>
    <n v="4"/>
    <n v="4"/>
    <n v="0"/>
  </r>
  <r>
    <n v="277"/>
    <s v="Gregory Wright"/>
    <s v="M"/>
    <d v="1990-03-28T00:00:00"/>
    <x v="20"/>
    <s v="Nigerian"/>
    <x v="4"/>
    <s v="Brand Manager"/>
    <x v="5"/>
    <s v="Manager"/>
    <x v="276"/>
    <x v="1"/>
    <x v="2"/>
    <n v="11"/>
    <s v="C"/>
    <n v="50000"/>
    <x v="0"/>
    <s v="Germany"/>
    <n v="1"/>
    <n v="1"/>
    <n v="0"/>
  </r>
  <r>
    <n v="278"/>
    <s v="Marie Taylor"/>
    <s v="F"/>
    <d v="1969-12-13T00:00:00"/>
    <x v="3"/>
    <s v="South African"/>
    <x v="0"/>
    <s v="Marketing Assistant"/>
    <x v="5"/>
    <s v="Manager"/>
    <x v="277"/>
    <x v="1"/>
    <x v="2"/>
    <n v="31"/>
    <s v="D"/>
    <n v="60000"/>
    <x v="0"/>
    <s v="Germany"/>
    <n v="15"/>
    <n v="4"/>
    <n v="11"/>
  </r>
  <r>
    <n v="279"/>
    <s v="Tammy Moore"/>
    <s v="F"/>
    <d v="1970-12-13T00:00:00"/>
    <x v="27"/>
    <s v="South African"/>
    <x v="0"/>
    <s v="Payroll"/>
    <x v="2"/>
    <s v="Non-Manager"/>
    <x v="278"/>
    <x v="0"/>
    <x v="0"/>
    <n v="30"/>
    <s v="B"/>
    <n v="40000"/>
    <x v="4"/>
    <s v="Australia"/>
    <n v="3"/>
    <n v="3"/>
    <n v="0"/>
  </r>
  <r>
    <n v="280"/>
    <s v="Gary Richardson"/>
    <s v="M"/>
    <d v="1983-12-08T00:00:00"/>
    <x v="7"/>
    <s v="Pakistani"/>
    <x v="1"/>
    <s v="IT Analyst"/>
    <x v="3"/>
    <s v="Non-Manager"/>
    <x v="279"/>
    <x v="2"/>
    <x v="0"/>
    <n v="17"/>
    <s v="D"/>
    <n v="60000"/>
    <x v="4"/>
    <s v="UK"/>
    <n v="6"/>
    <n v="6"/>
    <n v="0"/>
  </r>
  <r>
    <n v="281"/>
    <s v="Peter Cox"/>
    <s v="M"/>
    <d v="1965-04-06T00:00:00"/>
    <x v="28"/>
    <s v="Chinese"/>
    <x v="1"/>
    <s v="HR Administrator"/>
    <x v="4"/>
    <s v="Non-Manager"/>
    <x v="280"/>
    <x v="1"/>
    <x v="2"/>
    <n v="36"/>
    <s v="A"/>
    <n v="30000"/>
    <x v="4"/>
    <s v="USA"/>
    <n v="13"/>
    <n v="8"/>
    <n v="5"/>
  </r>
  <r>
    <n v="282"/>
    <s v="Matthew Roberts"/>
    <s v="M"/>
    <d v="2000-03-23T00:00:00"/>
    <x v="16"/>
    <s v="Iranian"/>
    <x v="2"/>
    <s v="Administrator"/>
    <x v="6"/>
    <s v="Non-Manager"/>
    <x v="281"/>
    <x v="0"/>
    <x v="0"/>
    <n v="1"/>
    <s v="B"/>
    <n v="40000"/>
    <x v="4"/>
    <s v="USA"/>
    <n v="1"/>
    <n v="1"/>
    <n v="0"/>
  </r>
  <r>
    <n v="283"/>
    <s v="Elizabeth Thomas"/>
    <s v="F"/>
    <d v="1957-09-30T00:00:00"/>
    <x v="41"/>
    <s v="Japanese"/>
    <x v="1"/>
    <s v="Marketing Assistant"/>
    <x v="5"/>
    <s v="Manager"/>
    <x v="282"/>
    <x v="0"/>
    <x v="0"/>
    <n v="43"/>
    <s v="A"/>
    <n v="30000"/>
    <x v="4"/>
    <s v="Canada"/>
    <n v="14"/>
    <n v="4"/>
    <n v="10"/>
  </r>
  <r>
    <n v="284"/>
    <s v="Gloria Jones"/>
    <s v="F"/>
    <d v="1991-12-13T00:00:00"/>
    <x v="39"/>
    <s v="Iranian"/>
    <x v="2"/>
    <s v="Brand Manager"/>
    <x v="5"/>
    <s v="Manager"/>
    <x v="283"/>
    <x v="0"/>
    <x v="0"/>
    <n v="9"/>
    <s v="B"/>
    <n v="40000"/>
    <x v="4"/>
    <s v="USA"/>
    <n v="13"/>
    <n v="8"/>
    <n v="5"/>
  </r>
  <r>
    <n v="285"/>
    <s v="William Bennett"/>
    <s v="M"/>
    <d v="1967-10-14T00:00:00"/>
    <x v="26"/>
    <s v="Nigerian"/>
    <x v="4"/>
    <s v="Security Officer"/>
    <x v="3"/>
    <s v="Non-Manager"/>
    <x v="284"/>
    <x v="1"/>
    <x v="2"/>
    <n v="33"/>
    <s v="B"/>
    <n v="40000"/>
    <x v="2"/>
    <s v="Australia"/>
    <n v="4"/>
    <n v="4"/>
    <n v="0"/>
  </r>
  <r>
    <n v="286"/>
    <s v="Diana Robinson"/>
    <s v="F"/>
    <d v="1996-07-16T00:00:00"/>
    <x v="25"/>
    <s v="American"/>
    <x v="0"/>
    <s v="Payroll"/>
    <x v="2"/>
    <s v="Non-Manager"/>
    <x v="285"/>
    <x v="1"/>
    <x v="2"/>
    <n v="4"/>
    <s v="B"/>
    <n v="40000"/>
    <x v="4"/>
    <s v="Canada"/>
    <n v="14"/>
    <n v="4"/>
    <n v="10"/>
  </r>
  <r>
    <n v="287"/>
    <s v="Michael Thompson"/>
    <s v="M"/>
    <d v="1956-11-30T00:00:00"/>
    <x v="17"/>
    <s v="Nigerian"/>
    <x v="4"/>
    <s v="Marketing Assistant"/>
    <x v="5"/>
    <s v="Manager"/>
    <x v="286"/>
    <x v="1"/>
    <x v="2"/>
    <n v="44"/>
    <s v="B"/>
    <n v="40000"/>
    <x v="2"/>
    <s v="USA"/>
    <n v="12"/>
    <n v="10"/>
    <n v="2"/>
  </r>
  <r>
    <n v="288"/>
    <s v="Lori Parker"/>
    <s v="F"/>
    <d v="1973-06-19T00:00:00"/>
    <x v="37"/>
    <s v="French"/>
    <x v="0"/>
    <s v="Credit Controller"/>
    <x v="2"/>
    <s v="Non-Manager"/>
    <x v="287"/>
    <x v="0"/>
    <x v="0"/>
    <n v="27"/>
    <s v="B"/>
    <n v="40000"/>
    <x v="4"/>
    <s v="UK"/>
    <n v="2"/>
    <n v="2"/>
    <n v="0"/>
  </r>
  <r>
    <n v="289"/>
    <s v="Joan Rivera"/>
    <s v="F"/>
    <d v="1986-09-25T00:00:00"/>
    <x v="38"/>
    <s v="German"/>
    <x v="0"/>
    <s v="Sales Assistant"/>
    <x v="1"/>
    <s v="Non-Manager"/>
    <x v="288"/>
    <x v="0"/>
    <x v="0"/>
    <n v="14"/>
    <s v="C"/>
    <n v="50000"/>
    <x v="0"/>
    <s v="France"/>
    <n v="0"/>
    <n v="0"/>
    <n v="0"/>
  </r>
  <r>
    <n v="290"/>
    <s v="Douglas Cook"/>
    <s v="M"/>
    <d v="1976-04-03T00:00:00"/>
    <x v="2"/>
    <s v="Irish"/>
    <x v="0"/>
    <s v="Administrator"/>
    <x v="6"/>
    <s v="Non-Manager"/>
    <x v="289"/>
    <x v="1"/>
    <x v="2"/>
    <n v="25"/>
    <s v="C"/>
    <n v="50000"/>
    <x v="1"/>
    <s v="USA"/>
    <n v="6"/>
    <n v="6"/>
    <n v="0"/>
  </r>
  <r>
    <n v="291"/>
    <s v="Lillian Rogers"/>
    <s v="F"/>
    <d v="1981-09-10T00:00:00"/>
    <x v="18"/>
    <s v="Irish"/>
    <x v="0"/>
    <s v="Sales Clerk"/>
    <x v="1"/>
    <s v="Non-Manager"/>
    <x v="290"/>
    <x v="0"/>
    <x v="0"/>
    <n v="19"/>
    <s v="C"/>
    <n v="50000"/>
    <x v="4"/>
    <s v="Australia"/>
    <n v="0"/>
    <n v="0"/>
    <n v="0"/>
  </r>
  <r>
    <n v="292"/>
    <s v="Andrew Flores"/>
    <s v="M"/>
    <d v="1967-12-25T00:00:00"/>
    <x v="26"/>
    <s v="Irish"/>
    <x v="0"/>
    <s v="IT Support Team Lead"/>
    <x v="3"/>
    <s v="Manager"/>
    <x v="291"/>
    <x v="1"/>
    <x v="2"/>
    <n v="33"/>
    <s v="B"/>
    <n v="40000"/>
    <x v="4"/>
    <s v="France"/>
    <n v="1"/>
    <n v="1"/>
    <n v="0"/>
  </r>
  <r>
    <n v="293"/>
    <s v="Doris Turner"/>
    <s v="F"/>
    <d v="1982-03-18T00:00:00"/>
    <x v="18"/>
    <s v="Nigerian"/>
    <x v="4"/>
    <s v="Sales Manager"/>
    <x v="1"/>
    <s v="Manager"/>
    <x v="292"/>
    <x v="1"/>
    <x v="2"/>
    <n v="19"/>
    <s v="A"/>
    <n v="30000"/>
    <x v="4"/>
    <s v="Germany"/>
    <n v="7"/>
    <n v="7"/>
    <n v="0"/>
  </r>
  <r>
    <n v="294"/>
    <s v="Sara Bailey"/>
    <s v="F"/>
    <d v="1961-11-10T00:00:00"/>
    <x v="6"/>
    <s v="Irish"/>
    <x v="0"/>
    <s v="Sales Manager"/>
    <x v="1"/>
    <s v="Manager"/>
    <x v="293"/>
    <x v="1"/>
    <x v="2"/>
    <n v="39"/>
    <s v="D"/>
    <n v="60000"/>
    <x v="1"/>
    <s v="Germany"/>
    <n v="9"/>
    <n v="4"/>
    <n v="5"/>
  </r>
  <r>
    <n v="295"/>
    <s v="Roy Gonzalez"/>
    <s v="M"/>
    <d v="1963-09-28T00:00:00"/>
    <x v="12"/>
    <s v="British"/>
    <x v="0"/>
    <s v="HR Administrator"/>
    <x v="4"/>
    <s v="Non-Manager"/>
    <x v="294"/>
    <x v="1"/>
    <x v="2"/>
    <n v="37"/>
    <s v="B"/>
    <n v="40000"/>
    <x v="4"/>
    <s v="France"/>
    <n v="15"/>
    <n v="4"/>
    <n v="11"/>
  </r>
  <r>
    <n v="296"/>
    <s v="Kelly Green"/>
    <s v="F"/>
    <d v="1958-11-05T00:00:00"/>
    <x v="5"/>
    <s v="Canadian"/>
    <x v="0"/>
    <s v="Sales Clerk"/>
    <x v="1"/>
    <s v="Non-Manager"/>
    <x v="295"/>
    <x v="0"/>
    <x v="0"/>
    <n v="42"/>
    <s v="B"/>
    <n v="40000"/>
    <x v="0"/>
    <s v="USA"/>
    <n v="7"/>
    <n v="7"/>
    <n v="0"/>
  </r>
  <r>
    <n v="297"/>
    <s v="Rose Carter"/>
    <s v="F"/>
    <d v="1977-01-03T00:00:00"/>
    <x v="30"/>
    <s v="French"/>
    <x v="0"/>
    <s v="Sales Clerk"/>
    <x v="1"/>
    <s v="Non-Manager"/>
    <x v="296"/>
    <x v="1"/>
    <x v="2"/>
    <n v="24"/>
    <s v="C"/>
    <n v="50000"/>
    <x v="4"/>
    <s v="Germany"/>
    <n v="11"/>
    <n v="6"/>
    <n v="5"/>
  </r>
  <r>
    <n v="298"/>
    <s v="Bruce Campbell"/>
    <s v="M"/>
    <d v="1990-11-07T00:00:00"/>
    <x v="22"/>
    <s v="German"/>
    <x v="0"/>
    <s v="Developer"/>
    <x v="3"/>
    <s v="Non-Manager"/>
    <x v="297"/>
    <x v="1"/>
    <x v="2"/>
    <n v="10"/>
    <s v="A"/>
    <n v="30000"/>
    <x v="2"/>
    <s v="Germany"/>
    <n v="12"/>
    <n v="7"/>
    <n v="5"/>
  </r>
  <r>
    <n v="299"/>
    <s v="Sandra James"/>
    <s v="F"/>
    <d v="1982-01-22T00:00:00"/>
    <x v="18"/>
    <s v="Brazilian"/>
    <x v="3"/>
    <s v="Finance Manager"/>
    <x v="2"/>
    <s v="Manager"/>
    <x v="298"/>
    <x v="1"/>
    <x v="2"/>
    <n v="19"/>
    <s v="B"/>
    <n v="40000"/>
    <x v="0"/>
    <s v="Canada"/>
    <n v="14"/>
    <n v="4"/>
    <n v="10"/>
  </r>
  <r>
    <n v="300"/>
    <s v="Nancy Morris"/>
    <s v="F"/>
    <d v="1979-05-06T00:00:00"/>
    <x v="31"/>
    <s v="Pakistani"/>
    <x v="1"/>
    <s v="IT Analyst"/>
    <x v="3"/>
    <s v="Non-Manager"/>
    <x v="299"/>
    <x v="1"/>
    <x v="2"/>
    <n v="21"/>
    <s v="A"/>
    <n v="30000"/>
    <x v="4"/>
    <s v="South African"/>
    <n v="6"/>
    <n v="6"/>
    <n v="0"/>
  </r>
  <r>
    <n v="301"/>
    <s v="Ruth Davis"/>
    <s v="F"/>
    <d v="1997-12-19T00:00:00"/>
    <x v="0"/>
    <s v="British"/>
    <x v="0"/>
    <s v="Administrator"/>
    <x v="6"/>
    <s v="Non-Manager"/>
    <x v="300"/>
    <x v="0"/>
    <x v="0"/>
    <n v="3"/>
    <s v="D"/>
    <n v="60000"/>
    <x v="0"/>
    <s v="Germany"/>
    <n v="5"/>
    <n v="5"/>
    <n v="0"/>
  </r>
  <r>
    <n v="302"/>
    <s v="Steve Bailey"/>
    <s v="M"/>
    <d v="1968-08-08T00:00:00"/>
    <x v="21"/>
    <s v="Australian"/>
    <x v="0"/>
    <s v="HR Administrator"/>
    <x v="4"/>
    <s v="Non-Manager"/>
    <x v="301"/>
    <x v="1"/>
    <x v="0"/>
    <n v="32"/>
    <s v="C"/>
    <n v="50000"/>
    <x v="0"/>
    <s v="UK"/>
    <n v="2"/>
    <n v="2"/>
    <n v="0"/>
  </r>
  <r>
    <n v="303"/>
    <s v="Lillian Hughes"/>
    <s v="F"/>
    <d v="1985-08-31T00:00:00"/>
    <x v="40"/>
    <s v="Portugese"/>
    <x v="0"/>
    <s v="Administrator"/>
    <x v="6"/>
    <s v="Non-Manager"/>
    <x v="302"/>
    <x v="2"/>
    <x v="0"/>
    <n v="15"/>
    <s v="A"/>
    <n v="30000"/>
    <x v="1"/>
    <s v="France"/>
    <n v="1"/>
    <n v="1"/>
    <n v="0"/>
  </r>
  <r>
    <n v="304"/>
    <s v="Carlos Moore"/>
    <s v="M"/>
    <d v="1991-08-02T00:00:00"/>
    <x v="39"/>
    <s v="Chinese"/>
    <x v="1"/>
    <s v="Marketing Manager"/>
    <x v="5"/>
    <s v="Manager"/>
    <x v="303"/>
    <x v="1"/>
    <x v="2"/>
    <n v="9"/>
    <s v="C"/>
    <n v="50000"/>
    <x v="2"/>
    <s v="South African"/>
    <n v="13"/>
    <n v="8"/>
    <n v="5"/>
  </r>
  <r>
    <n v="305"/>
    <s v="Gerald Robinson"/>
    <s v="M"/>
    <d v="1968-08-28T00:00:00"/>
    <x v="21"/>
    <s v="Brazilian"/>
    <x v="3"/>
    <s v="Marketing Assistant"/>
    <x v="5"/>
    <s v="Manager"/>
    <x v="304"/>
    <x v="2"/>
    <x v="0"/>
    <n v="32"/>
    <s v="D"/>
    <n v="60000"/>
    <x v="4"/>
    <s v="Australia"/>
    <n v="14"/>
    <n v="4"/>
    <n v="10"/>
  </r>
  <r>
    <n v="306"/>
    <s v="Michelle King"/>
    <s v="F"/>
    <d v="1967-02-11T00:00:00"/>
    <x v="42"/>
    <s v="Pakistani"/>
    <x v="1"/>
    <s v="Marketing Assistant"/>
    <x v="5"/>
    <s v="Manager"/>
    <x v="305"/>
    <x v="1"/>
    <x v="2"/>
    <n v="34"/>
    <s v="D"/>
    <n v="60000"/>
    <x v="1"/>
    <s v="USA"/>
    <n v="12"/>
    <n v="7"/>
    <n v="5"/>
  </r>
  <r>
    <n v="307"/>
    <s v="Harold Jones"/>
    <s v="M"/>
    <d v="1971-12-17T00:00:00"/>
    <x v="46"/>
    <s v="Australian"/>
    <x v="0"/>
    <s v="PA "/>
    <x v="6"/>
    <s v="Non-Manager"/>
    <x v="147"/>
    <x v="1"/>
    <x v="0"/>
    <n v="29"/>
    <s v="B"/>
    <n v="40000"/>
    <x v="1"/>
    <s v="UK"/>
    <n v="13"/>
    <n v="8"/>
    <n v="5"/>
  </r>
  <r>
    <n v="308"/>
    <s v="Marilyn Harris"/>
    <s v="F"/>
    <d v="1982-01-12T00:00:00"/>
    <x v="18"/>
    <s v="Canadian"/>
    <x v="0"/>
    <s v="Brand Manager"/>
    <x v="5"/>
    <s v="Manager"/>
    <x v="306"/>
    <x v="1"/>
    <x v="0"/>
    <n v="19"/>
    <s v="A"/>
    <n v="30000"/>
    <x v="0"/>
    <s v="South African"/>
    <n v="13"/>
    <n v="8"/>
    <n v="5"/>
  </r>
  <r>
    <n v="309"/>
    <s v="Willie Young"/>
    <s v="M"/>
    <d v="1985-08-29T00:00:00"/>
    <x v="40"/>
    <s v="Portugese"/>
    <x v="0"/>
    <s v="Sales Manager"/>
    <x v="1"/>
    <s v="Manager"/>
    <x v="307"/>
    <x v="2"/>
    <x v="0"/>
    <n v="15"/>
    <s v="B"/>
    <n v="40000"/>
    <x v="4"/>
    <s v="USA"/>
    <n v="13"/>
    <n v="8"/>
    <n v="5"/>
  </r>
  <r>
    <n v="310"/>
    <s v="Johnny Turner"/>
    <s v="M"/>
    <d v="1958-08-21T00:00:00"/>
    <x v="5"/>
    <s v="Nigerian"/>
    <x v="4"/>
    <s v="Sales Assistant"/>
    <x v="1"/>
    <s v="Non-Manager"/>
    <x v="308"/>
    <x v="1"/>
    <x v="0"/>
    <n v="42"/>
    <s v="B"/>
    <n v="40000"/>
    <x v="4"/>
    <s v="UK"/>
    <n v="10"/>
    <n v="4"/>
    <n v="6"/>
  </r>
  <r>
    <n v="311"/>
    <s v="Bonnie Gray"/>
    <s v="F"/>
    <d v="1967-12-28T00:00:00"/>
    <x v="26"/>
    <s v="French"/>
    <x v="0"/>
    <s v="Procurement and Planning"/>
    <x v="0"/>
    <s v="Non-Manager"/>
    <x v="309"/>
    <x v="1"/>
    <x v="2"/>
    <n v="33"/>
    <s v="C"/>
    <n v="50000"/>
    <x v="4"/>
    <s v="South African"/>
    <n v="11"/>
    <n v="6"/>
    <n v="5"/>
  </r>
  <r>
    <n v="312"/>
    <s v="Bruce Flores"/>
    <s v="M"/>
    <d v="2000-03-17T00:00:00"/>
    <x v="16"/>
    <s v="Indian"/>
    <x v="1"/>
    <s v="Procurement and Planning"/>
    <x v="0"/>
    <s v="Non-Manager"/>
    <x v="310"/>
    <x v="1"/>
    <x v="2"/>
    <n v="1"/>
    <s v="C"/>
    <n v="50000"/>
    <x v="1"/>
    <s v="South African"/>
    <n v="10"/>
    <n v="4"/>
    <n v="6"/>
  </r>
  <r>
    <n v="313"/>
    <s v="Joan Thomas"/>
    <s v="F"/>
    <d v="1978-11-25T00:00:00"/>
    <x v="4"/>
    <s v="Indian"/>
    <x v="1"/>
    <s v="Recruitment Manager"/>
    <x v="4"/>
    <s v="Manager"/>
    <x v="311"/>
    <x v="1"/>
    <x v="2"/>
    <n v="22"/>
    <s v="C"/>
    <n v="50000"/>
    <x v="1"/>
    <s v="Australia"/>
    <n v="10"/>
    <n v="4"/>
    <n v="6"/>
  </r>
  <r>
    <n v="314"/>
    <s v="Phillip Russell"/>
    <s v="M"/>
    <d v="1983-01-19T00:00:00"/>
    <x v="19"/>
    <s v="American"/>
    <x v="0"/>
    <s v="Marketing Manager"/>
    <x v="5"/>
    <s v="Manager"/>
    <x v="312"/>
    <x v="2"/>
    <x v="0"/>
    <n v="18"/>
    <s v="C"/>
    <n v="50000"/>
    <x v="2"/>
    <s v="UK"/>
    <n v="15"/>
    <n v="4"/>
    <n v="11"/>
  </r>
  <r>
    <n v="315"/>
    <s v="Wanda Powell"/>
    <s v="F"/>
    <d v="1975-06-26T00:00:00"/>
    <x v="2"/>
    <s v="Japanese"/>
    <x v="1"/>
    <s v="HR Assistant"/>
    <x v="4"/>
    <s v="Non-Manager"/>
    <x v="313"/>
    <x v="1"/>
    <x v="2"/>
    <n v="25"/>
    <s v="C"/>
    <n v="50000"/>
    <x v="4"/>
    <s v="Canada"/>
    <n v="11"/>
    <n v="6"/>
    <n v="5"/>
  </r>
  <r>
    <n v="316"/>
    <s v="Ashley Ross"/>
    <s v="F"/>
    <d v="1973-04-06T00:00:00"/>
    <x v="13"/>
    <s v="Nigerian"/>
    <x v="4"/>
    <s v="Brand Manager"/>
    <x v="5"/>
    <s v="Manager"/>
    <x v="314"/>
    <x v="1"/>
    <x v="2"/>
    <n v="28"/>
    <s v="A"/>
    <n v="30000"/>
    <x v="4"/>
    <s v="USA"/>
    <n v="15"/>
    <n v="4"/>
    <n v="11"/>
  </r>
  <r>
    <n v="317"/>
    <s v="Julia Richardson"/>
    <s v="F"/>
    <d v="1988-10-06T00:00:00"/>
    <x v="1"/>
    <s v="Indian"/>
    <x v="1"/>
    <s v="Marketing Manager"/>
    <x v="5"/>
    <s v="Manager"/>
    <x v="315"/>
    <x v="1"/>
    <x v="2"/>
    <n v="12"/>
    <s v="C"/>
    <n v="50000"/>
    <x v="2"/>
    <s v="South African"/>
    <n v="8"/>
    <n v="8"/>
    <n v="0"/>
  </r>
  <r>
    <n v="318"/>
    <s v="Katherine Miller"/>
    <s v="F"/>
    <d v="1958-08-20T00:00:00"/>
    <x v="5"/>
    <s v="Indian"/>
    <x v="1"/>
    <s v="Recruitment Manager"/>
    <x v="4"/>
    <s v="Manager"/>
    <x v="316"/>
    <x v="1"/>
    <x v="2"/>
    <n v="42"/>
    <s v="A"/>
    <n v="30000"/>
    <x v="4"/>
    <s v="Germany"/>
    <n v="1"/>
    <n v="1"/>
    <n v="0"/>
  </r>
  <r>
    <n v="319"/>
    <s v="Clarence Jackson"/>
    <s v="M"/>
    <d v="1962-03-16T00:00:00"/>
    <x v="6"/>
    <s v="British"/>
    <x v="0"/>
    <s v="Administrator"/>
    <x v="6"/>
    <s v="Non-Manager"/>
    <x v="317"/>
    <x v="1"/>
    <x v="2"/>
    <n v="39"/>
    <s v="D"/>
    <n v="60000"/>
    <x v="4"/>
    <s v="USA"/>
    <n v="11"/>
    <n v="6"/>
    <n v="5"/>
  </r>
  <r>
    <n v="320"/>
    <s v="Jacqueline Lopez"/>
    <s v="F"/>
    <d v="1970-09-26T00:00:00"/>
    <x v="27"/>
    <s v="Japanese"/>
    <x v="1"/>
    <s v="Procurement and Planning"/>
    <x v="0"/>
    <s v="Non-Manager"/>
    <x v="318"/>
    <x v="1"/>
    <x v="2"/>
    <n v="30"/>
    <s v="C"/>
    <n v="50000"/>
    <x v="0"/>
    <s v="Canada"/>
    <n v="13"/>
    <n v="8"/>
    <n v="5"/>
  </r>
  <r>
    <n v="321"/>
    <s v="Andrew Price"/>
    <s v="M"/>
    <d v="1960-03-08T00:00:00"/>
    <x v="36"/>
    <s v="Chinese"/>
    <x v="1"/>
    <s v="Sales Clerk"/>
    <x v="1"/>
    <s v="Non-Manager"/>
    <x v="319"/>
    <x v="1"/>
    <x v="2"/>
    <n v="41"/>
    <s v="B"/>
    <n v="40000"/>
    <x v="2"/>
    <s v="UK"/>
    <n v="10"/>
    <n v="4"/>
    <n v="6"/>
  </r>
  <r>
    <n v="322"/>
    <s v="Lisa Coleman"/>
    <s v="F"/>
    <d v="1980-02-24T00:00:00"/>
    <x v="31"/>
    <s v="Brazilian"/>
    <x v="3"/>
    <s v="Security Officer"/>
    <x v="3"/>
    <s v="Non-Manager"/>
    <x v="320"/>
    <x v="1"/>
    <x v="0"/>
    <n v="21"/>
    <s v="C"/>
    <n v="50000"/>
    <x v="1"/>
    <s v="Canada"/>
    <n v="15"/>
    <n v="4"/>
    <n v="11"/>
  </r>
  <r>
    <n v="323"/>
    <s v="Sean Collins"/>
    <s v="M"/>
    <d v="1959-08-24T00:00:00"/>
    <x v="36"/>
    <s v="Brazilian"/>
    <x v="3"/>
    <s v="Payroll"/>
    <x v="2"/>
    <s v="Non-Manager"/>
    <x v="321"/>
    <x v="1"/>
    <x v="2"/>
    <n v="41"/>
    <s v="C"/>
    <n v="50000"/>
    <x v="1"/>
    <s v="France"/>
    <n v="4"/>
    <n v="4"/>
    <n v="0"/>
  </r>
  <r>
    <n v="324"/>
    <s v="Stephen Hall"/>
    <s v="M"/>
    <d v="1972-02-21T00:00:00"/>
    <x v="46"/>
    <s v="Mexican"/>
    <x v="3"/>
    <s v="HR Administrator"/>
    <x v="4"/>
    <s v="Non-Manager"/>
    <x v="322"/>
    <x v="2"/>
    <x v="0"/>
    <n v="29"/>
    <s v="C"/>
    <n v="50000"/>
    <x v="4"/>
    <s v="UK"/>
    <n v="1"/>
    <n v="1"/>
    <n v="0"/>
  </r>
  <r>
    <n v="325"/>
    <s v="Jennifer Rogers"/>
    <s v="F"/>
    <d v="1978-09-04T00:00:00"/>
    <x v="4"/>
    <s v="Pakistani"/>
    <x v="1"/>
    <s v="PA "/>
    <x v="6"/>
    <s v="Non-Manager"/>
    <x v="323"/>
    <x v="1"/>
    <x v="0"/>
    <n v="22"/>
    <s v="C"/>
    <n v="50000"/>
    <x v="1"/>
    <s v="USA"/>
    <n v="5"/>
    <n v="5"/>
    <n v="0"/>
  </r>
  <r>
    <n v="326"/>
    <s v="Raymond Martinez"/>
    <s v="M"/>
    <d v="1986-11-21T00:00:00"/>
    <x v="38"/>
    <s v="Australian"/>
    <x v="0"/>
    <s v="HR Administrator"/>
    <x v="4"/>
    <s v="Non-Manager"/>
    <x v="324"/>
    <x v="1"/>
    <x v="2"/>
    <n v="14"/>
    <s v="C"/>
    <n v="50000"/>
    <x v="4"/>
    <s v="Germany"/>
    <n v="15"/>
    <n v="4"/>
    <n v="11"/>
  </r>
  <r>
    <n v="327"/>
    <s v="Carl Simmons"/>
    <s v="M"/>
    <d v="1964-08-01T00:00:00"/>
    <x v="28"/>
    <s v="German"/>
    <x v="0"/>
    <s v="HR Administrator"/>
    <x v="4"/>
    <s v="Non-Manager"/>
    <x v="325"/>
    <x v="1"/>
    <x v="2"/>
    <n v="36"/>
    <s v="C"/>
    <n v="50000"/>
    <x v="1"/>
    <s v="Germany"/>
    <n v="5"/>
    <n v="5"/>
    <n v="0"/>
  </r>
  <r>
    <n v="328"/>
    <s v="Russell Baker"/>
    <s v="M"/>
    <d v="1975-09-24T00:00:00"/>
    <x v="2"/>
    <s v="British"/>
    <x v="0"/>
    <s v="IT Analyst"/>
    <x v="3"/>
    <s v="Non-Manager"/>
    <x v="326"/>
    <x v="1"/>
    <x v="2"/>
    <n v="25"/>
    <s v="A"/>
    <n v="30000"/>
    <x v="0"/>
    <s v="USA"/>
    <n v="9"/>
    <n v="4"/>
    <n v="5"/>
  </r>
  <r>
    <n v="329"/>
    <s v="Andrea Perez"/>
    <s v="F"/>
    <d v="1986-04-20T00:00:00"/>
    <x v="40"/>
    <s v="Portugese"/>
    <x v="0"/>
    <s v="HR Manager"/>
    <x v="4"/>
    <s v="Manager"/>
    <x v="327"/>
    <x v="1"/>
    <x v="2"/>
    <n v="15"/>
    <s v="A"/>
    <n v="30000"/>
    <x v="4"/>
    <s v="South African"/>
    <n v="2"/>
    <n v="2"/>
    <n v="0"/>
  </r>
  <r>
    <n v="330"/>
    <s v="Lori Lee"/>
    <s v="F"/>
    <d v="1983-04-28T00:00:00"/>
    <x v="19"/>
    <s v="Chinese"/>
    <x v="1"/>
    <s v="Developer"/>
    <x v="3"/>
    <s v="Non-Manager"/>
    <x v="328"/>
    <x v="1"/>
    <x v="2"/>
    <n v="18"/>
    <s v="D"/>
    <n v="60000"/>
    <x v="0"/>
    <s v="UK"/>
    <n v="13"/>
    <n v="8"/>
    <n v="5"/>
  </r>
  <r>
    <n v="331"/>
    <s v="Anna Howard"/>
    <s v="F"/>
    <d v="1967-11-18T00:00:00"/>
    <x v="26"/>
    <s v="Pakistani"/>
    <x v="1"/>
    <s v="Sales Manager"/>
    <x v="1"/>
    <s v="Manager"/>
    <x v="329"/>
    <x v="1"/>
    <x v="2"/>
    <n v="33"/>
    <s v="D"/>
    <n v="60000"/>
    <x v="4"/>
    <s v="UK"/>
    <n v="0"/>
    <n v="0"/>
    <n v="0"/>
  </r>
  <r>
    <n v="332"/>
    <s v="Brenda Gonzalez"/>
    <s v="F"/>
    <d v="1958-12-31T00:00:00"/>
    <x v="5"/>
    <s v="French"/>
    <x v="0"/>
    <s v="HR Manager"/>
    <x v="4"/>
    <s v="Manager"/>
    <x v="330"/>
    <x v="1"/>
    <x v="2"/>
    <n v="42"/>
    <s v="C"/>
    <n v="50000"/>
    <x v="1"/>
    <s v="USA"/>
    <n v="12"/>
    <n v="7"/>
    <n v="5"/>
  </r>
  <r>
    <n v="333"/>
    <s v="Kathy Reed"/>
    <s v="F"/>
    <d v="1958-04-13T00:00:00"/>
    <x v="41"/>
    <s v="Cuban"/>
    <x v="3"/>
    <s v="Administrator"/>
    <x v="6"/>
    <s v="Non-Manager"/>
    <x v="331"/>
    <x v="1"/>
    <x v="2"/>
    <n v="43"/>
    <s v="A"/>
    <n v="30000"/>
    <x v="1"/>
    <s v="Canada"/>
    <n v="9"/>
    <n v="4"/>
    <n v="5"/>
  </r>
  <r>
    <n v="334"/>
    <s v="Dorothy Watson"/>
    <s v="F"/>
    <d v="1968-11-23T00:00:00"/>
    <x v="21"/>
    <s v="American"/>
    <x v="0"/>
    <s v="Security Officer"/>
    <x v="3"/>
    <s v="Non-Manager"/>
    <x v="332"/>
    <x v="1"/>
    <x v="0"/>
    <n v="32"/>
    <s v="C"/>
    <n v="50000"/>
    <x v="1"/>
    <s v="UK"/>
    <n v="5"/>
    <n v="5"/>
    <n v="0"/>
  </r>
  <r>
    <n v="335"/>
    <s v="Angela Wood"/>
    <s v="F"/>
    <d v="1955-03-11T00:00:00"/>
    <x v="44"/>
    <s v="Australian"/>
    <x v="0"/>
    <s v="Payroll"/>
    <x v="2"/>
    <s v="Non-Manager"/>
    <x v="333"/>
    <x v="2"/>
    <x v="0"/>
    <n v="46"/>
    <s v="A"/>
    <n v="30000"/>
    <x v="4"/>
    <s v="Canada"/>
    <n v="0"/>
    <n v="0"/>
    <n v="0"/>
  </r>
  <r>
    <n v="336"/>
    <s v="Judith Allen"/>
    <s v="F"/>
    <d v="1977-08-23T00:00:00"/>
    <x v="10"/>
    <s v="Brazilian"/>
    <x v="3"/>
    <s v="Marketing Assistant"/>
    <x v="5"/>
    <s v="Manager"/>
    <x v="334"/>
    <x v="1"/>
    <x v="2"/>
    <n v="23"/>
    <s v="B"/>
    <n v="40000"/>
    <x v="1"/>
    <s v="Australia"/>
    <n v="10"/>
    <n v="4"/>
    <n v="6"/>
  </r>
  <r>
    <n v="337"/>
    <s v="Beverly Taylor"/>
    <s v="F"/>
    <d v="1961-04-29T00:00:00"/>
    <x v="32"/>
    <s v="Nigerian"/>
    <x v="4"/>
    <s v="Sales Assistant"/>
    <x v="1"/>
    <s v="Non-Manager"/>
    <x v="335"/>
    <x v="1"/>
    <x v="2"/>
    <n v="40"/>
    <s v="A"/>
    <n v="30000"/>
    <x v="2"/>
    <s v="Australia"/>
    <n v="6"/>
    <n v="6"/>
    <n v="0"/>
  </r>
  <r>
    <n v="338"/>
    <s v="Irene Scott"/>
    <s v="F"/>
    <d v="1969-07-10T00:00:00"/>
    <x v="3"/>
    <s v="Portugese"/>
    <x v="0"/>
    <s v="Recruitment Manager"/>
    <x v="4"/>
    <s v="Manager"/>
    <x v="336"/>
    <x v="1"/>
    <x v="2"/>
    <n v="31"/>
    <s v="D"/>
    <n v="60000"/>
    <x v="1"/>
    <s v="Australia"/>
    <n v="5"/>
    <n v="5"/>
    <n v="0"/>
  </r>
  <r>
    <n v="339"/>
    <s v="Kimberly Hill"/>
    <s v="F"/>
    <d v="1976-01-25T00:00:00"/>
    <x v="2"/>
    <s v="Canadian"/>
    <x v="0"/>
    <s v="Credit Controller"/>
    <x v="2"/>
    <s v="Non-Manager"/>
    <x v="337"/>
    <x v="1"/>
    <x v="2"/>
    <n v="25"/>
    <s v="A"/>
    <n v="30000"/>
    <x v="2"/>
    <s v="France"/>
    <n v="9"/>
    <n v="4"/>
    <n v="5"/>
  </r>
  <r>
    <n v="340"/>
    <s v="Peter Sanders"/>
    <s v="M"/>
    <d v="1958-08-13T00:00:00"/>
    <x v="5"/>
    <s v="Australian"/>
    <x v="0"/>
    <s v="Marketing Manager"/>
    <x v="5"/>
    <s v="Manager"/>
    <x v="338"/>
    <x v="1"/>
    <x v="2"/>
    <n v="42"/>
    <s v="A"/>
    <n v="30000"/>
    <x v="0"/>
    <s v="Australia"/>
    <n v="14"/>
    <n v="4"/>
    <n v="10"/>
  </r>
  <r>
    <n v="341"/>
    <s v="Jeffrey Clark"/>
    <s v="M"/>
    <d v="1998-02-02T00:00:00"/>
    <x v="0"/>
    <s v="French"/>
    <x v="0"/>
    <s v="Recruitment Manager"/>
    <x v="4"/>
    <s v="Manager"/>
    <x v="339"/>
    <x v="1"/>
    <x v="2"/>
    <n v="3"/>
    <s v="A"/>
    <n v="30000"/>
    <x v="4"/>
    <s v="Germany"/>
    <n v="1"/>
    <n v="1"/>
    <n v="0"/>
  </r>
  <r>
    <n v="342"/>
    <s v="Annie Jenkins"/>
    <s v="F"/>
    <d v="1974-02-05T00:00:00"/>
    <x v="37"/>
    <s v="German"/>
    <x v="0"/>
    <s v="Credit Controller"/>
    <x v="2"/>
    <s v="Non-Manager"/>
    <x v="340"/>
    <x v="1"/>
    <x v="0"/>
    <n v="27"/>
    <s v="A"/>
    <n v="30000"/>
    <x v="4"/>
    <s v="UK"/>
    <n v="10"/>
    <n v="4"/>
    <n v="6"/>
  </r>
  <r>
    <n v="343"/>
    <s v="Kevin Long"/>
    <s v="M"/>
    <d v="1970-08-04T00:00:00"/>
    <x v="27"/>
    <s v="French"/>
    <x v="0"/>
    <s v="Sales Assistant"/>
    <x v="1"/>
    <s v="Non-Manager"/>
    <x v="341"/>
    <x v="1"/>
    <x v="2"/>
    <n v="30"/>
    <s v="B"/>
    <n v="40000"/>
    <x v="2"/>
    <s v="Germany"/>
    <n v="5"/>
    <n v="5"/>
    <n v="0"/>
  </r>
  <r>
    <n v="344"/>
    <s v="Louise Barnes"/>
    <s v="F"/>
    <d v="1961-07-09T00:00:00"/>
    <x v="6"/>
    <s v="Chinese"/>
    <x v="1"/>
    <s v="Sales Manager"/>
    <x v="1"/>
    <s v="Manager"/>
    <x v="342"/>
    <x v="1"/>
    <x v="2"/>
    <n v="39"/>
    <s v="D"/>
    <n v="60000"/>
    <x v="2"/>
    <s v="Germany"/>
    <n v="2"/>
    <n v="2"/>
    <n v="0"/>
  </r>
  <r>
    <n v="345"/>
    <s v="Gary Cooper"/>
    <s v="M"/>
    <d v="1973-02-14T00:00:00"/>
    <x v="13"/>
    <s v="Australian"/>
    <x v="0"/>
    <s v="Planning Manager"/>
    <x v="0"/>
    <s v="Manager"/>
    <x v="343"/>
    <x v="1"/>
    <x v="2"/>
    <n v="28"/>
    <s v="B"/>
    <n v="40000"/>
    <x v="4"/>
    <s v="USA"/>
    <n v="2"/>
    <n v="2"/>
    <n v="0"/>
  </r>
  <r>
    <n v="346"/>
    <s v="Linda Murphy"/>
    <s v="F"/>
    <d v="1990-10-10T00:00:00"/>
    <x v="22"/>
    <s v="Australian"/>
    <x v="0"/>
    <s v="Marketing Assistant"/>
    <x v="5"/>
    <s v="Manager"/>
    <x v="344"/>
    <x v="1"/>
    <x v="2"/>
    <n v="10"/>
    <s v="A"/>
    <n v="30000"/>
    <x v="4"/>
    <s v="France"/>
    <n v="0"/>
    <n v="0"/>
    <n v="0"/>
  </r>
  <r>
    <n v="347"/>
    <s v="Ruby Hernandez"/>
    <s v="F"/>
    <d v="1986-08-25T00:00:00"/>
    <x v="38"/>
    <s v="Australian"/>
    <x v="0"/>
    <s v="HR Administrator"/>
    <x v="4"/>
    <s v="Non-Manager"/>
    <x v="345"/>
    <x v="1"/>
    <x v="0"/>
    <n v="14"/>
    <s v="C"/>
    <n v="50000"/>
    <x v="1"/>
    <s v="Australia"/>
    <n v="6"/>
    <n v="6"/>
    <n v="0"/>
  </r>
  <r>
    <n v="348"/>
    <s v="Joshua Perry"/>
    <s v="M"/>
    <d v="1973-07-12T00:00:00"/>
    <x v="37"/>
    <s v="Pakistani"/>
    <x v="1"/>
    <s v="Brand Manager"/>
    <x v="5"/>
    <s v="Manager"/>
    <x v="346"/>
    <x v="1"/>
    <x v="2"/>
    <n v="27"/>
    <s v="D"/>
    <n v="60000"/>
    <x v="4"/>
    <s v="Australia"/>
    <n v="9"/>
    <n v="4"/>
    <n v="5"/>
  </r>
  <r>
    <n v="349"/>
    <s v="Jerry Morgan"/>
    <s v="M"/>
    <d v="2000-02-12T00:00:00"/>
    <x v="16"/>
    <s v="South African"/>
    <x v="0"/>
    <s v="PA "/>
    <x v="6"/>
    <s v="Non-Manager"/>
    <x v="347"/>
    <x v="1"/>
    <x v="0"/>
    <n v="1"/>
    <s v="D"/>
    <n v="60000"/>
    <x v="1"/>
    <s v="Germany"/>
    <n v="15"/>
    <n v="4"/>
    <n v="11"/>
  </r>
  <r>
    <n v="350"/>
    <s v="Philip Torres"/>
    <s v="M"/>
    <d v="1970-04-26T00:00:00"/>
    <x v="3"/>
    <s v="Canadian"/>
    <x v="0"/>
    <s v="Sales Manager"/>
    <x v="1"/>
    <s v="Manager"/>
    <x v="348"/>
    <x v="1"/>
    <x v="2"/>
    <n v="31"/>
    <s v="C"/>
    <n v="50000"/>
    <x v="0"/>
    <s v="Germany"/>
    <n v="11"/>
    <n v="6"/>
    <n v="5"/>
  </r>
  <r>
    <n v="351"/>
    <s v="Judy Stewart"/>
    <s v="F"/>
    <d v="1996-01-28T00:00:00"/>
    <x v="11"/>
    <s v="Nigerian"/>
    <x v="4"/>
    <s v="Planning Manager"/>
    <x v="0"/>
    <s v="Manager"/>
    <x v="349"/>
    <x v="1"/>
    <x v="2"/>
    <n v="5"/>
    <s v="B"/>
    <n v="40000"/>
    <x v="1"/>
    <s v="USA"/>
    <n v="6"/>
    <n v="6"/>
    <n v="0"/>
  </r>
  <r>
    <n v="352"/>
    <s v="Samuel Thompson"/>
    <s v="M"/>
    <d v="1990-01-16T00:00:00"/>
    <x v="20"/>
    <s v="Chinese"/>
    <x v="1"/>
    <s v="Marketing Manager"/>
    <x v="5"/>
    <s v="Manager"/>
    <x v="350"/>
    <x v="2"/>
    <x v="0"/>
    <n v="11"/>
    <s v="A"/>
    <n v="30000"/>
    <x v="4"/>
    <s v="USA"/>
    <n v="9"/>
    <n v="4"/>
    <n v="5"/>
  </r>
  <r>
    <n v="353"/>
    <s v="Patrick White"/>
    <s v="F"/>
    <d v="1993-02-17T00:00:00"/>
    <x v="8"/>
    <s v="British"/>
    <x v="0"/>
    <s v="HR Manager"/>
    <x v="4"/>
    <s v="Manager"/>
    <x v="351"/>
    <x v="2"/>
    <x v="0"/>
    <n v="8"/>
    <s v="D"/>
    <n v="60000"/>
    <x v="1"/>
    <s v="Australia"/>
    <n v="6"/>
    <n v="6"/>
    <n v="0"/>
  </r>
  <r>
    <n v="354"/>
    <s v="Julie Henderson"/>
    <s v="F"/>
    <d v="1997-07-26T00:00:00"/>
    <x v="0"/>
    <s v="Australian"/>
    <x v="0"/>
    <s v="Credit Controller"/>
    <x v="2"/>
    <s v="Non-Manager"/>
    <x v="352"/>
    <x v="2"/>
    <x v="0"/>
    <n v="3"/>
    <s v="B"/>
    <n v="40000"/>
    <x v="2"/>
    <s v="Canada"/>
    <n v="7"/>
    <n v="7"/>
    <n v="0"/>
  </r>
  <r>
    <n v="355"/>
    <s v="Albert Cox"/>
    <s v="M"/>
    <d v="1977-09-09T00:00:00"/>
    <x v="10"/>
    <s v="Chinese"/>
    <x v="1"/>
    <s v="IT Analyst"/>
    <x v="3"/>
    <s v="Non-Manager"/>
    <x v="353"/>
    <x v="1"/>
    <x v="2"/>
    <n v="23"/>
    <s v="D"/>
    <n v="60000"/>
    <x v="1"/>
    <s v="Australia"/>
    <n v="4"/>
    <n v="4"/>
    <n v="0"/>
  </r>
  <r>
    <n v="356"/>
    <s v="Diana Roberts"/>
    <s v="F"/>
    <d v="1963-11-07T00:00:00"/>
    <x v="12"/>
    <s v="Indian"/>
    <x v="1"/>
    <s v="HR Administrator"/>
    <x v="4"/>
    <s v="Non-Manager"/>
    <x v="354"/>
    <x v="1"/>
    <x v="2"/>
    <n v="37"/>
    <s v="A"/>
    <n v="30000"/>
    <x v="1"/>
    <s v="Canada"/>
    <n v="7"/>
    <n v="7"/>
    <n v="0"/>
  </r>
  <r>
    <n v="357"/>
    <s v="Jean Walker"/>
    <s v="F"/>
    <d v="1992-11-10T00:00:00"/>
    <x v="8"/>
    <s v="German"/>
    <x v="0"/>
    <s v="Developer"/>
    <x v="3"/>
    <s v="Non-Manager"/>
    <x v="355"/>
    <x v="1"/>
    <x v="0"/>
    <n v="8"/>
    <s v="C"/>
    <n v="50000"/>
    <x v="1"/>
    <s v="UK"/>
    <n v="4"/>
    <n v="4"/>
    <n v="0"/>
  </r>
  <r>
    <n v="358"/>
    <s v="Alice Brown"/>
    <s v="F"/>
    <d v="1982-12-03T00:00:00"/>
    <x v="19"/>
    <s v="German"/>
    <x v="0"/>
    <s v="Administrator"/>
    <x v="6"/>
    <s v="Non-Manager"/>
    <x v="356"/>
    <x v="2"/>
    <x v="0"/>
    <n v="18"/>
    <s v="D"/>
    <n v="60000"/>
    <x v="4"/>
    <s v="Canada"/>
    <n v="7"/>
    <n v="7"/>
    <n v="0"/>
  </r>
  <r>
    <n v="359"/>
    <s v="Gregory Lewis"/>
    <s v="M"/>
    <d v="1986-08-07T00:00:00"/>
    <x v="38"/>
    <s v="Japanese"/>
    <x v="1"/>
    <s v="Finance Manager"/>
    <x v="2"/>
    <s v="Manager"/>
    <x v="357"/>
    <x v="1"/>
    <x v="2"/>
    <n v="14"/>
    <s v="B"/>
    <n v="40000"/>
    <x v="0"/>
    <s v="Germany"/>
    <n v="6"/>
    <n v="6"/>
    <n v="0"/>
  </r>
  <r>
    <n v="360"/>
    <s v="Melissa Parker"/>
    <s v="F"/>
    <d v="1999-01-14T00:00:00"/>
    <x v="24"/>
    <s v="Nigerian"/>
    <x v="4"/>
    <s v="HR Administrator"/>
    <x v="4"/>
    <s v="Non-Manager"/>
    <x v="358"/>
    <x v="1"/>
    <x v="2"/>
    <n v="2"/>
    <s v="B"/>
    <n v="40000"/>
    <x v="4"/>
    <s v="Canada"/>
    <n v="3"/>
    <n v="3"/>
    <n v="0"/>
  </r>
  <r>
    <n v="361"/>
    <s v="Jane Washington"/>
    <s v="F"/>
    <d v="1976-11-05T00:00:00"/>
    <x v="30"/>
    <s v="Australian"/>
    <x v="0"/>
    <s v="Security Officer"/>
    <x v="3"/>
    <s v="Non-Manager"/>
    <x v="359"/>
    <x v="2"/>
    <x v="0"/>
    <n v="24"/>
    <s v="C"/>
    <n v="50000"/>
    <x v="2"/>
    <s v="France"/>
    <n v="7"/>
    <n v="7"/>
    <n v="0"/>
  </r>
  <r>
    <n v="362"/>
    <s v="Virginia Patterson"/>
    <s v="F"/>
    <d v="1991-07-02T00:00:00"/>
    <x v="39"/>
    <s v="Chinese"/>
    <x v="1"/>
    <s v="Recruitment Manager"/>
    <x v="4"/>
    <s v="Manager"/>
    <x v="360"/>
    <x v="1"/>
    <x v="2"/>
    <n v="9"/>
    <s v="B"/>
    <n v="40000"/>
    <x v="1"/>
    <s v="Australia"/>
    <n v="13"/>
    <n v="8"/>
    <n v="5"/>
  </r>
  <r>
    <n v="363"/>
    <s v="Stephanie Diaz"/>
    <s v="F"/>
    <d v="1997-08-30T00:00:00"/>
    <x v="0"/>
    <s v="Australian"/>
    <x v="0"/>
    <s v="Recruitment Manager"/>
    <x v="4"/>
    <s v="Manager"/>
    <x v="361"/>
    <x v="1"/>
    <x v="2"/>
    <n v="3"/>
    <s v="D"/>
    <n v="60000"/>
    <x v="2"/>
    <s v="South African"/>
    <n v="14"/>
    <n v="4"/>
    <n v="10"/>
  </r>
  <r>
    <n v="364"/>
    <s v="Joe Alexander"/>
    <s v="M"/>
    <d v="1991-12-24T00:00:00"/>
    <x v="39"/>
    <s v="Canadian"/>
    <x v="0"/>
    <s v="Marketing Assistant"/>
    <x v="5"/>
    <s v="Manager"/>
    <x v="362"/>
    <x v="2"/>
    <x v="0"/>
    <n v="9"/>
    <s v="A"/>
    <n v="30000"/>
    <x v="4"/>
    <s v="Germany"/>
    <n v="14"/>
    <n v="4"/>
    <n v="10"/>
  </r>
  <r>
    <n v="365"/>
    <s v="Mark Gonzales"/>
    <s v="M"/>
    <d v="1973-09-11T00:00:00"/>
    <x v="37"/>
    <s v="Brazilian"/>
    <x v="3"/>
    <s v="Marketing Assistant"/>
    <x v="5"/>
    <s v="Manager"/>
    <x v="363"/>
    <x v="1"/>
    <x v="2"/>
    <n v="27"/>
    <s v="C"/>
    <n v="50000"/>
    <x v="2"/>
    <s v="USA"/>
    <n v="2"/>
    <n v="2"/>
    <n v="0"/>
  </r>
  <r>
    <n v="366"/>
    <s v="Ralph Rivera"/>
    <s v="M"/>
    <d v="1974-08-26T00:00:00"/>
    <x v="45"/>
    <s v="Mexican"/>
    <x v="3"/>
    <s v="Marketing Manager"/>
    <x v="5"/>
    <s v="Manager"/>
    <x v="364"/>
    <x v="1"/>
    <x v="2"/>
    <n v="26"/>
    <s v="D"/>
    <n v="60000"/>
    <x v="0"/>
    <s v="UK"/>
    <n v="10"/>
    <n v="4"/>
    <n v="6"/>
  </r>
  <r>
    <n v="367"/>
    <s v="Jonathan Adams"/>
    <s v="M"/>
    <d v="1968-08-27T00:00:00"/>
    <x v="21"/>
    <s v="Mexican"/>
    <x v="3"/>
    <s v="Security Officer"/>
    <x v="3"/>
    <s v="Non-Manager"/>
    <x v="365"/>
    <x v="2"/>
    <x v="0"/>
    <n v="32"/>
    <s v="D"/>
    <n v="60000"/>
    <x v="1"/>
    <s v="Germany"/>
    <n v="12"/>
    <n v="7"/>
    <n v="5"/>
  </r>
  <r>
    <n v="368"/>
    <s v="Kelly Smith"/>
    <s v="F"/>
    <d v="1958-04-30T00:00:00"/>
    <x v="41"/>
    <s v="British"/>
    <x v="0"/>
    <s v="Sales Manager"/>
    <x v="1"/>
    <s v="Manager"/>
    <x v="366"/>
    <x v="1"/>
    <x v="2"/>
    <n v="43"/>
    <s v="C"/>
    <n v="50000"/>
    <x v="4"/>
    <s v="Australia"/>
    <n v="10"/>
    <n v="4"/>
    <n v="6"/>
  </r>
  <r>
    <n v="369"/>
    <s v="Earl Bryant"/>
    <s v="M"/>
    <d v="1994-10-09T00:00:00"/>
    <x v="35"/>
    <s v="Chinese"/>
    <x v="1"/>
    <s v="PA "/>
    <x v="6"/>
    <s v="Non-Manager"/>
    <x v="367"/>
    <x v="1"/>
    <x v="2"/>
    <n v="6"/>
    <s v="B"/>
    <n v="40000"/>
    <x v="2"/>
    <s v="South African"/>
    <n v="9"/>
    <n v="4"/>
    <n v="5"/>
  </r>
  <r>
    <n v="370"/>
    <s v="Donald Nelson"/>
    <s v="M"/>
    <d v="1962-01-18T00:00:00"/>
    <x v="6"/>
    <s v="Iranian"/>
    <x v="2"/>
    <s v="HR Administrator"/>
    <x v="4"/>
    <s v="Non-Manager"/>
    <x v="368"/>
    <x v="1"/>
    <x v="0"/>
    <n v="39"/>
    <s v="B"/>
    <n v="40000"/>
    <x v="0"/>
    <s v="France"/>
    <n v="11"/>
    <n v="6"/>
    <n v="5"/>
  </r>
  <r>
    <n v="371"/>
    <s v="Ronald Evans"/>
    <s v="M"/>
    <d v="1955-02-25T00:00:00"/>
    <x v="44"/>
    <s v="Pakistani"/>
    <x v="1"/>
    <s v="Sales Clerk"/>
    <x v="1"/>
    <s v="Non-Manager"/>
    <x v="369"/>
    <x v="2"/>
    <x v="0"/>
    <n v="46"/>
    <s v="A"/>
    <n v="30000"/>
    <x v="2"/>
    <s v="South African"/>
    <n v="11"/>
    <n v="6"/>
    <n v="5"/>
  </r>
  <r>
    <n v="372"/>
    <s v="David Garcia"/>
    <s v="M"/>
    <d v="1998-04-07T00:00:00"/>
    <x v="0"/>
    <s v="South African"/>
    <x v="0"/>
    <s v="HR Manager"/>
    <x v="4"/>
    <s v="Manager"/>
    <x v="370"/>
    <x v="1"/>
    <x v="2"/>
    <n v="3"/>
    <s v="B"/>
    <n v="40000"/>
    <x v="0"/>
    <s v="Germany"/>
    <n v="8"/>
    <n v="8"/>
    <n v="0"/>
  </r>
  <r>
    <n v="373"/>
    <s v="Alan Green"/>
    <s v="M"/>
    <d v="1983-10-12T00:00:00"/>
    <x v="7"/>
    <s v="Australian"/>
    <x v="0"/>
    <s v="Marketing Assistant"/>
    <x v="5"/>
    <s v="Manager"/>
    <x v="371"/>
    <x v="1"/>
    <x v="2"/>
    <n v="17"/>
    <s v="C"/>
    <n v="50000"/>
    <x v="4"/>
    <s v="USA"/>
    <n v="1"/>
    <n v="1"/>
    <n v="0"/>
  </r>
  <r>
    <n v="374"/>
    <s v="Jack Bell"/>
    <s v="M"/>
    <d v="1995-01-10T00:00:00"/>
    <x v="35"/>
    <s v="Canadian"/>
    <x v="0"/>
    <s v="Sales Manager"/>
    <x v="1"/>
    <s v="Manager"/>
    <x v="372"/>
    <x v="2"/>
    <x v="0"/>
    <n v="6"/>
    <s v="C"/>
    <n v="50000"/>
    <x v="2"/>
    <s v="Australia"/>
    <n v="2"/>
    <n v="2"/>
    <n v="0"/>
  </r>
  <r>
    <n v="375"/>
    <s v="Joseph Bennett"/>
    <s v="M"/>
    <d v="1998-04-09T00:00:00"/>
    <x v="0"/>
    <s v="Australian"/>
    <x v="0"/>
    <s v="Marketing Assistant"/>
    <x v="5"/>
    <s v="Manager"/>
    <x v="373"/>
    <x v="1"/>
    <x v="2"/>
    <n v="3"/>
    <s v="D"/>
    <n v="60000"/>
    <x v="2"/>
    <s v="Germany"/>
    <n v="0"/>
    <n v="0"/>
    <n v="0"/>
  </r>
  <r>
    <n v="376"/>
    <s v="Thomas Brooks"/>
    <s v="M"/>
    <d v="1973-02-05T00:00:00"/>
    <x v="13"/>
    <s v="British"/>
    <x v="0"/>
    <s v="Marketing Assistant"/>
    <x v="5"/>
    <s v="Manager"/>
    <x v="374"/>
    <x v="1"/>
    <x v="2"/>
    <n v="28"/>
    <s v="B"/>
    <n v="40000"/>
    <x v="1"/>
    <s v="South African"/>
    <n v="10"/>
    <n v="4"/>
    <n v="6"/>
  </r>
  <r>
    <n v="377"/>
    <s v="Matthew Johnson"/>
    <s v="M"/>
    <d v="1979-09-26T00:00:00"/>
    <x v="31"/>
    <s v="Indian"/>
    <x v="1"/>
    <s v="Recruitment Manager"/>
    <x v="4"/>
    <s v="Manager"/>
    <x v="375"/>
    <x v="1"/>
    <x v="2"/>
    <n v="21"/>
    <s v="A"/>
    <n v="30000"/>
    <x v="4"/>
    <s v="Australia"/>
    <n v="5"/>
    <n v="5"/>
    <n v="0"/>
  </r>
  <r>
    <n v="378"/>
    <s v="Louis Campbell"/>
    <s v="M"/>
    <d v="1971-02-04T00:00:00"/>
    <x v="27"/>
    <s v="French"/>
    <x v="0"/>
    <s v="Finance Manager"/>
    <x v="2"/>
    <s v="Manager"/>
    <x v="376"/>
    <x v="1"/>
    <x v="2"/>
    <n v="30"/>
    <s v="C"/>
    <n v="50000"/>
    <x v="1"/>
    <s v="Canada"/>
    <n v="14"/>
    <n v="4"/>
    <n v="10"/>
  </r>
  <r>
    <n v="379"/>
    <s v="Sara Griffin"/>
    <s v="F"/>
    <d v="1958-09-05T00:00:00"/>
    <x v="5"/>
    <s v="German"/>
    <x v="0"/>
    <s v="Administrator"/>
    <x v="6"/>
    <s v="Non-Manager"/>
    <x v="377"/>
    <x v="1"/>
    <x v="2"/>
    <n v="42"/>
    <s v="B"/>
    <n v="40000"/>
    <x v="1"/>
    <s v="South African"/>
    <n v="8"/>
    <n v="8"/>
    <n v="0"/>
  </r>
  <r>
    <n v="380"/>
    <s v="Howard Phillips"/>
    <s v="M"/>
    <d v="1992-01-03T00:00:00"/>
    <x v="39"/>
    <s v="American"/>
    <x v="0"/>
    <s v="PA "/>
    <x v="6"/>
    <s v="Non-Manager"/>
    <x v="378"/>
    <x v="2"/>
    <x v="0"/>
    <n v="9"/>
    <s v="C"/>
    <n v="50000"/>
    <x v="4"/>
    <s v="Germany"/>
    <n v="3"/>
    <n v="3"/>
    <n v="0"/>
  </r>
  <r>
    <n v="381"/>
    <s v="Frances Butler"/>
    <s v="F"/>
    <d v="1961-11-14T00:00:00"/>
    <x v="6"/>
    <s v="Japanese"/>
    <x v="1"/>
    <s v="PA "/>
    <x v="6"/>
    <s v="Non-Manager"/>
    <x v="379"/>
    <x v="1"/>
    <x v="2"/>
    <n v="39"/>
    <s v="B"/>
    <n v="40000"/>
    <x v="1"/>
    <s v="South African"/>
    <n v="5"/>
    <n v="5"/>
    <n v="0"/>
  </r>
  <r>
    <n v="382"/>
    <s v="Carol Carter"/>
    <s v="F"/>
    <d v="1999-02-24T00:00:00"/>
    <x v="24"/>
    <s v="French"/>
    <x v="0"/>
    <s v="Marketing Assistant"/>
    <x v="5"/>
    <s v="Manager"/>
    <x v="380"/>
    <x v="2"/>
    <x v="0"/>
    <n v="2"/>
    <s v="D"/>
    <n v="60000"/>
    <x v="0"/>
    <s v="UK"/>
    <n v="7"/>
    <n v="7"/>
    <n v="0"/>
  </r>
  <r>
    <n v="383"/>
    <s v="Janice Anderson"/>
    <s v="F"/>
    <d v="1964-11-09T00:00:00"/>
    <x v="28"/>
    <s v="South African"/>
    <x v="0"/>
    <s v="Recruitment Manager"/>
    <x v="4"/>
    <s v="Manager"/>
    <x v="381"/>
    <x v="1"/>
    <x v="2"/>
    <n v="36"/>
    <s v="B"/>
    <n v="40000"/>
    <x v="4"/>
    <s v="USA"/>
    <n v="0"/>
    <n v="0"/>
    <n v="0"/>
  </r>
  <r>
    <n v="384"/>
    <s v="Jose Wright"/>
    <s v="M"/>
    <d v="1996-02-06T00:00:00"/>
    <x v="11"/>
    <s v="Japanese"/>
    <x v="1"/>
    <s v="Recruitment Manager"/>
    <x v="4"/>
    <s v="Manager"/>
    <x v="382"/>
    <x v="1"/>
    <x v="2"/>
    <n v="5"/>
    <s v="D"/>
    <n v="60000"/>
    <x v="1"/>
    <s v="South African"/>
    <n v="12"/>
    <n v="7"/>
    <n v="5"/>
  </r>
  <r>
    <n v="385"/>
    <s v="Susan Ramirez"/>
    <s v="F"/>
    <d v="1996-03-22T00:00:00"/>
    <x v="11"/>
    <s v="French"/>
    <x v="0"/>
    <s v="Planning Manager"/>
    <x v="0"/>
    <s v="Manager"/>
    <x v="383"/>
    <x v="1"/>
    <x v="2"/>
    <n v="5"/>
    <s v="D"/>
    <n v="60000"/>
    <x v="2"/>
    <s v="Canada"/>
    <n v="9"/>
    <n v="4"/>
    <n v="5"/>
  </r>
  <r>
    <n v="386"/>
    <s v="Diane Ward"/>
    <s v="F"/>
    <d v="1989-10-02T00:00:00"/>
    <x v="20"/>
    <s v="French"/>
    <x v="0"/>
    <s v="Security Officer"/>
    <x v="3"/>
    <s v="Non-Manager"/>
    <x v="384"/>
    <x v="2"/>
    <x v="0"/>
    <n v="11"/>
    <s v="C"/>
    <n v="50000"/>
    <x v="4"/>
    <s v="UK"/>
    <n v="14"/>
    <n v="4"/>
    <n v="10"/>
  </r>
  <r>
    <n v="387"/>
    <s v="Steven Williams"/>
    <s v="M"/>
    <d v="1989-04-22T00:00:00"/>
    <x v="1"/>
    <s v="Irish"/>
    <x v="0"/>
    <s v="HR Manager"/>
    <x v="4"/>
    <s v="Manager"/>
    <x v="385"/>
    <x v="1"/>
    <x v="0"/>
    <n v="12"/>
    <s v="D"/>
    <n v="60000"/>
    <x v="2"/>
    <s v="France"/>
    <n v="4"/>
    <n v="4"/>
    <n v="0"/>
  </r>
  <r>
    <n v="388"/>
    <s v="Ann Cook"/>
    <s v="F"/>
    <d v="1976-09-16T00:00:00"/>
    <x v="30"/>
    <s v="Iranian"/>
    <x v="2"/>
    <s v="Marketing Manager"/>
    <x v="5"/>
    <s v="Manager"/>
    <x v="386"/>
    <x v="2"/>
    <x v="0"/>
    <n v="24"/>
    <s v="B"/>
    <n v="40000"/>
    <x v="4"/>
    <s v="Germany"/>
    <n v="7"/>
    <n v="7"/>
    <n v="0"/>
  </r>
  <r>
    <n v="389"/>
    <s v="Shawn Foster"/>
    <s v="M"/>
    <d v="1990-08-06T00:00:00"/>
    <x v="22"/>
    <s v="Australian"/>
    <x v="0"/>
    <s v="Security Officer"/>
    <x v="3"/>
    <s v="Non-Manager"/>
    <x v="387"/>
    <x v="2"/>
    <x v="0"/>
    <n v="10"/>
    <s v="A"/>
    <n v="30000"/>
    <x v="4"/>
    <s v="Canada"/>
    <n v="3"/>
    <n v="3"/>
    <n v="0"/>
  </r>
  <r>
    <n v="390"/>
    <s v="Brian Edwards"/>
    <s v="M"/>
    <d v="1970-04-10T00:00:00"/>
    <x v="3"/>
    <s v="Iranian"/>
    <x v="2"/>
    <s v="Marketing Assistant"/>
    <x v="5"/>
    <s v="Manager"/>
    <x v="388"/>
    <x v="1"/>
    <x v="2"/>
    <n v="31"/>
    <s v="A"/>
    <n v="30000"/>
    <x v="0"/>
    <s v="UK"/>
    <n v="9"/>
    <n v="4"/>
    <n v="5"/>
  </r>
  <r>
    <n v="391"/>
    <s v="Helen Sanchez"/>
    <s v="F"/>
    <d v="1997-10-11T00:00:00"/>
    <x v="0"/>
    <s v="Iranian"/>
    <x v="2"/>
    <s v="Payroll"/>
    <x v="2"/>
    <s v="Non-Manager"/>
    <x v="389"/>
    <x v="1"/>
    <x v="2"/>
    <n v="3"/>
    <s v="D"/>
    <n v="60000"/>
    <x v="0"/>
    <s v="Canada"/>
    <n v="13"/>
    <n v="8"/>
    <n v="5"/>
  </r>
  <r>
    <n v="392"/>
    <s v="Gloria Wilson"/>
    <s v="F"/>
    <d v="1997-02-10T00:00:00"/>
    <x v="25"/>
    <s v="Iranian"/>
    <x v="2"/>
    <s v="Finance Manager"/>
    <x v="2"/>
    <s v="Manager"/>
    <x v="390"/>
    <x v="2"/>
    <x v="0"/>
    <n v="4"/>
    <s v="A"/>
    <n v="30000"/>
    <x v="4"/>
    <s v="France"/>
    <n v="6"/>
    <n v="6"/>
    <n v="0"/>
  </r>
  <r>
    <n v="393"/>
    <s v="Anthony Peterson"/>
    <s v="M"/>
    <d v="1956-04-28T00:00:00"/>
    <x v="14"/>
    <s v="Irish"/>
    <x v="0"/>
    <s v="Credit Controller"/>
    <x v="2"/>
    <s v="Non-Manager"/>
    <x v="391"/>
    <x v="1"/>
    <x v="2"/>
    <n v="45"/>
    <s v="B"/>
    <n v="40000"/>
    <x v="4"/>
    <s v="South African"/>
    <n v="10"/>
    <n v="4"/>
    <n v="6"/>
  </r>
  <r>
    <n v="394"/>
    <s v="Nicole Kelly"/>
    <s v="F"/>
    <d v="1957-07-21T00:00:00"/>
    <x v="41"/>
    <s v="Cuban"/>
    <x v="3"/>
    <s v="Administrator"/>
    <x v="6"/>
    <s v="Non-Manager"/>
    <x v="392"/>
    <x v="1"/>
    <x v="2"/>
    <n v="43"/>
    <s v="A"/>
    <n v="30000"/>
    <x v="4"/>
    <s v="France"/>
    <n v="11"/>
    <n v="6"/>
    <n v="5"/>
  </r>
  <r>
    <n v="395"/>
    <s v="Sarah Mitchell"/>
    <s v="F"/>
    <d v="1984-10-08T00:00:00"/>
    <x v="33"/>
    <s v="German"/>
    <x v="0"/>
    <s v="Finance Manager"/>
    <x v="2"/>
    <s v="Manager"/>
    <x v="393"/>
    <x v="1"/>
    <x v="2"/>
    <n v="16"/>
    <s v="B"/>
    <n v="40000"/>
    <x v="2"/>
    <s v="South African"/>
    <n v="12"/>
    <n v="7"/>
    <n v="5"/>
  </r>
  <r>
    <n v="396"/>
    <s v="Tina Martin"/>
    <s v="F"/>
    <d v="1965-07-13T00:00:00"/>
    <x v="23"/>
    <s v="Canadian"/>
    <x v="0"/>
    <s v="Credit Controller"/>
    <x v="2"/>
    <s v="Non-Manager"/>
    <x v="394"/>
    <x v="1"/>
    <x v="2"/>
    <n v="35"/>
    <s v="A"/>
    <n v="30000"/>
    <x v="4"/>
    <s v="USA"/>
    <n v="15"/>
    <n v="4"/>
    <n v="11"/>
  </r>
  <r>
    <n v="397"/>
    <s v="Anne Rodriguez"/>
    <s v="F"/>
    <d v="1971-08-15T00:00:00"/>
    <x v="46"/>
    <s v="Pakistani"/>
    <x v="1"/>
    <s v="Brand Manager"/>
    <x v="5"/>
    <s v="Manager"/>
    <x v="395"/>
    <x v="1"/>
    <x v="2"/>
    <n v="29"/>
    <s v="A"/>
    <n v="30000"/>
    <x v="4"/>
    <s v="USA"/>
    <n v="8"/>
    <n v="8"/>
    <n v="0"/>
  </r>
  <r>
    <n v="398"/>
    <s v="Jerry Davis"/>
    <s v="M"/>
    <d v="1984-04-09T00:00:00"/>
    <x v="7"/>
    <s v="Indian"/>
    <x v="1"/>
    <s v="HR Assistant"/>
    <x v="4"/>
    <s v="Non-Manager"/>
    <x v="396"/>
    <x v="1"/>
    <x v="0"/>
    <n v="17"/>
    <s v="D"/>
    <n v="60000"/>
    <x v="4"/>
    <s v="Canada"/>
    <n v="6"/>
    <n v="6"/>
    <n v="0"/>
  </r>
  <r>
    <n v="399"/>
    <s v="Stephen Gonzales"/>
    <s v="M"/>
    <d v="1960-04-29T00:00:00"/>
    <x v="36"/>
    <s v="Australian"/>
    <x v="0"/>
    <s v="Security Officer"/>
    <x v="3"/>
    <s v="Non-Manager"/>
    <x v="397"/>
    <x v="1"/>
    <x v="0"/>
    <n v="41"/>
    <s v="D"/>
    <n v="60000"/>
    <x v="4"/>
    <s v="Australia"/>
    <n v="9"/>
    <n v="4"/>
    <n v="5"/>
  </r>
  <r>
    <n v="400"/>
    <s v="Susan King"/>
    <s v="F"/>
    <d v="1995-06-08T00:00:00"/>
    <x v="11"/>
    <s v="Cuban"/>
    <x v="3"/>
    <s v="Administrator"/>
    <x v="6"/>
    <s v="Non-Manager"/>
    <x v="398"/>
    <x v="2"/>
    <x v="0"/>
    <n v="5"/>
    <s v="B"/>
    <n v="40000"/>
    <x v="4"/>
    <s v="USA"/>
    <n v="0"/>
    <n v="0"/>
    <n v="0"/>
  </r>
  <r>
    <n v="401"/>
    <s v="Shirley Bryant"/>
    <s v="F"/>
    <d v="1993-06-10T00:00:00"/>
    <x v="29"/>
    <s v="Nigerian"/>
    <x v="4"/>
    <s v="Marketing Manager"/>
    <x v="5"/>
    <s v="Manager"/>
    <x v="399"/>
    <x v="1"/>
    <x v="2"/>
    <n v="7"/>
    <s v="B"/>
    <n v="40000"/>
    <x v="1"/>
    <s v="UK"/>
    <n v="1"/>
    <n v="1"/>
    <n v="0"/>
  </r>
  <r>
    <n v="402"/>
    <s v="Brian Watson"/>
    <s v="M"/>
    <d v="1982-01-01T00:00:00"/>
    <x v="18"/>
    <s v="Nigerian"/>
    <x v="4"/>
    <s v="Marketing Assistant"/>
    <x v="5"/>
    <s v="Manager"/>
    <x v="400"/>
    <x v="1"/>
    <x v="0"/>
    <n v="19"/>
    <s v="C"/>
    <n v="50000"/>
    <x v="1"/>
    <s v="France"/>
    <n v="6"/>
    <n v="6"/>
    <n v="0"/>
  </r>
  <r>
    <n v="403"/>
    <s v="Bobby Morris"/>
    <s v="M"/>
    <d v="1959-11-27T00:00:00"/>
    <x v="36"/>
    <s v="Brazilian"/>
    <x v="3"/>
    <s v="Recruitment Manager"/>
    <x v="4"/>
    <s v="Manager"/>
    <x v="401"/>
    <x v="1"/>
    <x v="2"/>
    <n v="41"/>
    <s v="D"/>
    <n v="60000"/>
    <x v="4"/>
    <s v="Canada"/>
    <n v="11"/>
    <n v="6"/>
    <n v="5"/>
  </r>
  <r>
    <n v="404"/>
    <s v="Janice Reed"/>
    <s v="F"/>
    <d v="1993-07-30T00:00:00"/>
    <x v="29"/>
    <s v="Chinese"/>
    <x v="1"/>
    <s v="Finance Manager"/>
    <x v="2"/>
    <s v="Manager"/>
    <x v="402"/>
    <x v="1"/>
    <x v="2"/>
    <n v="7"/>
    <s v="A"/>
    <n v="30000"/>
    <x v="4"/>
    <s v="France"/>
    <n v="13"/>
    <n v="8"/>
    <n v="5"/>
  </r>
  <r>
    <n v="405"/>
    <s v="Tina Gonzalez"/>
    <s v="F"/>
    <d v="1965-09-22T00:00:00"/>
    <x v="23"/>
    <s v="Portugese"/>
    <x v="0"/>
    <s v="Marketing Manager"/>
    <x v="5"/>
    <s v="Manager"/>
    <x v="403"/>
    <x v="1"/>
    <x v="2"/>
    <n v="35"/>
    <s v="C"/>
    <n v="50000"/>
    <x v="2"/>
    <s v="Australia"/>
    <n v="3"/>
    <n v="3"/>
    <n v="0"/>
  </r>
  <r>
    <n v="406"/>
    <s v="Jack Hughes"/>
    <s v="M"/>
    <d v="1965-11-15T00:00:00"/>
    <x v="23"/>
    <s v="Mexican"/>
    <x v="3"/>
    <s v="Administrator"/>
    <x v="6"/>
    <s v="Non-Manager"/>
    <x v="404"/>
    <x v="2"/>
    <x v="0"/>
    <n v="35"/>
    <s v="C"/>
    <n v="50000"/>
    <x v="2"/>
    <s v="South African"/>
    <n v="8"/>
    <n v="8"/>
    <n v="0"/>
  </r>
  <r>
    <n v="407"/>
    <s v="Thomas Taylor"/>
    <s v="M"/>
    <d v="1958-09-10T00:00:00"/>
    <x v="5"/>
    <s v="Mexican"/>
    <x v="3"/>
    <s v="Marketing Assistant"/>
    <x v="5"/>
    <s v="Manager"/>
    <x v="405"/>
    <x v="1"/>
    <x v="0"/>
    <n v="42"/>
    <s v="A"/>
    <n v="30000"/>
    <x v="4"/>
    <s v="Germany"/>
    <n v="4"/>
    <n v="4"/>
    <n v="0"/>
  </r>
  <r>
    <n v="408"/>
    <s v="Billy Torres"/>
    <s v="M"/>
    <d v="1993-09-30T00:00:00"/>
    <x v="29"/>
    <s v="Chinese"/>
    <x v="1"/>
    <s v="Developer"/>
    <x v="3"/>
    <s v="Non-Manager"/>
    <x v="406"/>
    <x v="1"/>
    <x v="0"/>
    <n v="7"/>
    <s v="C"/>
    <n v="50000"/>
    <x v="4"/>
    <s v="UK"/>
    <n v="13"/>
    <n v="8"/>
    <n v="5"/>
  </r>
  <r>
    <n v="409"/>
    <s v="Brandon Smith"/>
    <s v="M"/>
    <d v="1956-09-20T00:00:00"/>
    <x v="17"/>
    <s v="Nigerian"/>
    <x v="4"/>
    <s v="Payroll"/>
    <x v="2"/>
    <s v="Non-Manager"/>
    <x v="407"/>
    <x v="1"/>
    <x v="2"/>
    <n v="44"/>
    <s v="D"/>
    <n v="60000"/>
    <x v="1"/>
    <s v="UK"/>
    <n v="1"/>
    <n v="1"/>
    <n v="0"/>
  </r>
  <r>
    <n v="410"/>
    <s v="Virginia Wood"/>
    <s v="F"/>
    <d v="1978-01-12T00:00:00"/>
    <x v="10"/>
    <s v="Irish"/>
    <x v="0"/>
    <s v="Sales Manager"/>
    <x v="1"/>
    <s v="Manager"/>
    <x v="408"/>
    <x v="1"/>
    <x v="2"/>
    <n v="23"/>
    <s v="D"/>
    <n v="60000"/>
    <x v="2"/>
    <s v="Australia"/>
    <n v="13"/>
    <n v="8"/>
    <n v="5"/>
  </r>
  <r>
    <n v="411"/>
    <s v="Margaret Griffin"/>
    <s v="F"/>
    <d v="1965-03-01T00:00:00"/>
    <x v="28"/>
    <s v="Canadian"/>
    <x v="0"/>
    <s v="Planning Manager"/>
    <x v="0"/>
    <s v="Manager"/>
    <x v="409"/>
    <x v="1"/>
    <x v="2"/>
    <n v="36"/>
    <s v="B"/>
    <n v="40000"/>
    <x v="4"/>
    <s v="UK"/>
    <n v="1"/>
    <n v="1"/>
    <n v="0"/>
  </r>
  <r>
    <n v="412"/>
    <s v="Raymond Long"/>
    <s v="M"/>
    <d v="1998-11-15T00:00:00"/>
    <x v="24"/>
    <s v="South African"/>
    <x v="0"/>
    <s v="HR Administrator"/>
    <x v="4"/>
    <s v="Non-Manager"/>
    <x v="410"/>
    <x v="1"/>
    <x v="2"/>
    <n v="2"/>
    <s v="D"/>
    <n v="60000"/>
    <x v="4"/>
    <s v="Germany"/>
    <n v="4"/>
    <n v="4"/>
    <n v="0"/>
  </r>
  <r>
    <n v="413"/>
    <s v="Howard Barnes"/>
    <s v="M"/>
    <d v="1966-06-25T00:00:00"/>
    <x v="42"/>
    <s v="Irish"/>
    <x v="0"/>
    <s v="Finance Manager"/>
    <x v="2"/>
    <s v="Manager"/>
    <x v="411"/>
    <x v="1"/>
    <x v="2"/>
    <n v="34"/>
    <s v="D"/>
    <n v="60000"/>
    <x v="0"/>
    <s v="South African"/>
    <n v="10"/>
    <n v="4"/>
    <n v="6"/>
  </r>
  <r>
    <n v="414"/>
    <s v="Carolyn Bennett"/>
    <s v="F"/>
    <d v="1962-02-24T00:00:00"/>
    <x v="6"/>
    <s v="Chinese"/>
    <x v="1"/>
    <s v="Sales Assistant"/>
    <x v="1"/>
    <s v="Non-Manager"/>
    <x v="412"/>
    <x v="2"/>
    <x v="0"/>
    <n v="39"/>
    <s v="B"/>
    <n v="40000"/>
    <x v="4"/>
    <s v="Canada"/>
    <n v="7"/>
    <n v="7"/>
    <n v="0"/>
  </r>
  <r>
    <n v="415"/>
    <s v="Amy Scott"/>
    <s v="F"/>
    <d v="1980-12-28T00:00:00"/>
    <x v="9"/>
    <s v="Chinese"/>
    <x v="1"/>
    <s v="Security Officer"/>
    <x v="3"/>
    <s v="Non-Manager"/>
    <x v="413"/>
    <x v="1"/>
    <x v="2"/>
    <n v="20"/>
    <s v="C"/>
    <n v="50000"/>
    <x v="1"/>
    <s v="UK"/>
    <n v="11"/>
    <n v="6"/>
    <n v="5"/>
  </r>
  <r>
    <n v="416"/>
    <s v="Gregory Perry"/>
    <s v="M"/>
    <d v="1973-12-11T00:00:00"/>
    <x v="37"/>
    <s v="Mexican"/>
    <x v="3"/>
    <s v="IT Analyst"/>
    <x v="3"/>
    <s v="Non-Manager"/>
    <x v="414"/>
    <x v="2"/>
    <x v="0"/>
    <n v="27"/>
    <s v="A"/>
    <n v="30000"/>
    <x v="4"/>
    <s v="Australia"/>
    <n v="7"/>
    <n v="7"/>
    <n v="0"/>
  </r>
  <r>
    <n v="417"/>
    <s v="Douglas Sanders"/>
    <s v="M"/>
    <d v="1961-07-27T00:00:00"/>
    <x v="6"/>
    <s v="Iranian"/>
    <x v="2"/>
    <s v="Developer"/>
    <x v="3"/>
    <s v="Non-Manager"/>
    <x v="415"/>
    <x v="1"/>
    <x v="2"/>
    <n v="39"/>
    <s v="A"/>
    <n v="30000"/>
    <x v="4"/>
    <s v="France"/>
    <n v="0"/>
    <n v="0"/>
    <n v="0"/>
  </r>
  <r>
    <n v="418"/>
    <s v="Willie Hernandez"/>
    <s v="M"/>
    <d v="1982-09-12T00:00:00"/>
    <x v="19"/>
    <s v="German"/>
    <x v="0"/>
    <s v="Marketing Manager"/>
    <x v="5"/>
    <s v="Manager"/>
    <x v="416"/>
    <x v="1"/>
    <x v="0"/>
    <n v="18"/>
    <s v="D"/>
    <n v="60000"/>
    <x v="4"/>
    <s v="South African"/>
    <n v="6"/>
    <n v="6"/>
    <n v="0"/>
  </r>
  <r>
    <n v="419"/>
    <s v="Jennifer Brown"/>
    <s v="F"/>
    <d v="1981-10-22T00:00:00"/>
    <x v="18"/>
    <s v="Brazilian"/>
    <x v="3"/>
    <s v="HR Assistant"/>
    <x v="4"/>
    <s v="Non-Manager"/>
    <x v="417"/>
    <x v="1"/>
    <x v="0"/>
    <n v="19"/>
    <s v="C"/>
    <n v="50000"/>
    <x v="1"/>
    <s v="UK"/>
    <n v="1"/>
    <n v="1"/>
    <n v="0"/>
  </r>
  <r>
    <n v="420"/>
    <s v="Nancy Morgan"/>
    <s v="F"/>
    <d v="1978-04-23T00:00:00"/>
    <x v="10"/>
    <s v="Australian"/>
    <x v="0"/>
    <s v="Credit Controller"/>
    <x v="2"/>
    <s v="Non-Manager"/>
    <x v="418"/>
    <x v="1"/>
    <x v="2"/>
    <n v="23"/>
    <s v="C"/>
    <n v="50000"/>
    <x v="0"/>
    <s v="Canada"/>
    <n v="5"/>
    <n v="5"/>
    <n v="0"/>
  </r>
  <r>
    <n v="421"/>
    <s v="Katherine Hill"/>
    <s v="F"/>
    <d v="1982-06-18T00:00:00"/>
    <x v="19"/>
    <s v="Portugese"/>
    <x v="0"/>
    <s v="Security Officer"/>
    <x v="3"/>
    <s v="Non-Manager"/>
    <x v="419"/>
    <x v="1"/>
    <x v="0"/>
    <n v="18"/>
    <s v="A"/>
    <n v="30000"/>
    <x v="4"/>
    <s v="UK"/>
    <n v="4"/>
    <n v="4"/>
    <n v="0"/>
  </r>
  <r>
    <n v="422"/>
    <s v="Anna Rivera"/>
    <s v="F"/>
    <d v="1986-08-27T00:00:00"/>
    <x v="38"/>
    <s v="Canadian"/>
    <x v="0"/>
    <s v="Brand Manager"/>
    <x v="5"/>
    <s v="Manager"/>
    <x v="420"/>
    <x v="1"/>
    <x v="2"/>
    <n v="14"/>
    <s v="C"/>
    <n v="50000"/>
    <x v="2"/>
    <s v="Australia"/>
    <n v="10"/>
    <n v="4"/>
    <n v="6"/>
  </r>
  <r>
    <n v="423"/>
    <s v="Emily Martin"/>
    <s v="F"/>
    <d v="1965-01-30T00:00:00"/>
    <x v="28"/>
    <s v="Pakistani"/>
    <x v="1"/>
    <s v="HR Assistant"/>
    <x v="4"/>
    <s v="Non-Manager"/>
    <x v="421"/>
    <x v="1"/>
    <x v="2"/>
    <n v="36"/>
    <s v="C"/>
    <n v="50000"/>
    <x v="2"/>
    <s v="USA"/>
    <n v="8"/>
    <n v="8"/>
    <n v="0"/>
  </r>
  <r>
    <n v="424"/>
    <s v="Scott Moore"/>
    <s v="M"/>
    <d v="1978-10-09T00:00:00"/>
    <x v="4"/>
    <s v="Irish"/>
    <x v="0"/>
    <s v="HR Administrator"/>
    <x v="4"/>
    <s v="Non-Manager"/>
    <x v="422"/>
    <x v="1"/>
    <x v="2"/>
    <n v="22"/>
    <s v="C"/>
    <n v="50000"/>
    <x v="1"/>
    <s v="UK"/>
    <n v="12"/>
    <n v="7"/>
    <n v="5"/>
  </r>
  <r>
    <n v="425"/>
    <s v="Ryan Miller"/>
    <s v="M"/>
    <d v="1955-03-14T00:00:00"/>
    <x v="44"/>
    <s v="Mexican"/>
    <x v="3"/>
    <s v="Credit Controller"/>
    <x v="2"/>
    <s v="Non-Manager"/>
    <x v="423"/>
    <x v="2"/>
    <x v="0"/>
    <n v="46"/>
    <s v="B"/>
    <n v="40000"/>
    <x v="4"/>
    <s v="France"/>
    <n v="15"/>
    <n v="4"/>
    <n v="11"/>
  </r>
  <r>
    <n v="426"/>
    <s v="Wayne Walker"/>
    <s v="M"/>
    <d v="1985-03-13T00:00:00"/>
    <x v="33"/>
    <s v="Brazilian"/>
    <x v="3"/>
    <s v="Finance Manager"/>
    <x v="2"/>
    <s v="Manager"/>
    <x v="424"/>
    <x v="1"/>
    <x v="2"/>
    <n v="16"/>
    <s v="D"/>
    <n v="60000"/>
    <x v="2"/>
    <s v="South African"/>
    <n v="14"/>
    <n v="4"/>
    <n v="10"/>
  </r>
  <r>
    <n v="427"/>
    <s v="Jeffrey Butler"/>
    <s v="M"/>
    <d v="1988-12-17T00:00:00"/>
    <x v="1"/>
    <s v="British"/>
    <x v="0"/>
    <s v="Sales Clerk"/>
    <x v="1"/>
    <s v="Non-Manager"/>
    <x v="62"/>
    <x v="2"/>
    <x v="0"/>
    <n v="12"/>
    <s v="C"/>
    <n v="50000"/>
    <x v="0"/>
    <s v="Australia"/>
    <n v="15"/>
    <n v="4"/>
    <n v="11"/>
  </r>
  <r>
    <n v="428"/>
    <s v="Kevin Howard"/>
    <s v="M"/>
    <d v="1968-02-25T00:00:00"/>
    <x v="26"/>
    <s v="Brazilian"/>
    <x v="3"/>
    <s v="Recruitment Manager"/>
    <x v="4"/>
    <s v="Manager"/>
    <x v="425"/>
    <x v="1"/>
    <x v="2"/>
    <n v="33"/>
    <s v="D"/>
    <n v="60000"/>
    <x v="0"/>
    <s v="USA"/>
    <n v="0"/>
    <n v="0"/>
    <n v="0"/>
  </r>
  <r>
    <n v="429"/>
    <s v="Joyce Adams"/>
    <s v="F"/>
    <d v="1965-07-02T00:00:00"/>
    <x v="23"/>
    <s v="Chinese"/>
    <x v="1"/>
    <s v="Finance Manager"/>
    <x v="2"/>
    <s v="Manager"/>
    <x v="426"/>
    <x v="1"/>
    <x v="2"/>
    <n v="35"/>
    <s v="B"/>
    <n v="40000"/>
    <x v="1"/>
    <s v="UK"/>
    <n v="13"/>
    <n v="8"/>
    <n v="5"/>
  </r>
  <r>
    <n v="430"/>
    <s v="Marilyn Alexander"/>
    <s v="F"/>
    <d v="1959-11-01T00:00:00"/>
    <x v="36"/>
    <s v="Australian"/>
    <x v="0"/>
    <s v="Finance Manager"/>
    <x v="2"/>
    <s v="Manager"/>
    <x v="427"/>
    <x v="2"/>
    <x v="0"/>
    <n v="41"/>
    <s v="A"/>
    <n v="30000"/>
    <x v="2"/>
    <s v="UK"/>
    <n v="9"/>
    <n v="4"/>
    <n v="5"/>
  </r>
  <r>
    <n v="431"/>
    <s v="Ashley Lopez"/>
    <s v="F"/>
    <d v="1996-09-20T00:00:00"/>
    <x v="25"/>
    <s v="Iranian"/>
    <x v="2"/>
    <s v="Administrator"/>
    <x v="6"/>
    <s v="Non-Manager"/>
    <x v="428"/>
    <x v="1"/>
    <x v="2"/>
    <n v="4"/>
    <s v="C"/>
    <n v="50000"/>
    <x v="1"/>
    <s v="Australia"/>
    <n v="11"/>
    <n v="6"/>
    <n v="5"/>
  </r>
  <r>
    <n v="432"/>
    <s v="Doris Henderson"/>
    <s v="F"/>
    <d v="2000-12-02T00:00:00"/>
    <x v="15"/>
    <s v="Chinese"/>
    <x v="1"/>
    <s v="Sales Manager"/>
    <x v="1"/>
    <s v="Manager"/>
    <x v="429"/>
    <x v="2"/>
    <x v="0"/>
    <n v="1"/>
    <s v="D"/>
    <n v="60000"/>
    <x v="1"/>
    <s v="Germany"/>
    <n v="14"/>
    <n v="4"/>
    <n v="10"/>
  </r>
  <r>
    <n v="433"/>
    <s v="Rose Powell"/>
    <s v="F"/>
    <d v="1985-10-14T00:00:00"/>
    <x v="40"/>
    <s v="Mexican"/>
    <x v="3"/>
    <s v="HR Administrator"/>
    <x v="4"/>
    <s v="Non-Manager"/>
    <x v="430"/>
    <x v="1"/>
    <x v="2"/>
    <n v="15"/>
    <s v="C"/>
    <n v="50000"/>
    <x v="4"/>
    <s v="USA"/>
    <n v="11"/>
    <n v="6"/>
    <n v="5"/>
  </r>
  <r>
    <n v="434"/>
    <s v="Sean Nelson"/>
    <s v="M"/>
    <d v="1992-04-24T00:00:00"/>
    <x v="39"/>
    <s v="Iranian"/>
    <x v="2"/>
    <s v="Finance Manager"/>
    <x v="2"/>
    <s v="Manager"/>
    <x v="431"/>
    <x v="1"/>
    <x v="0"/>
    <n v="9"/>
    <s v="C"/>
    <n v="50000"/>
    <x v="2"/>
    <s v="Germany"/>
    <n v="9"/>
    <n v="4"/>
    <n v="5"/>
  </r>
  <r>
    <n v="435"/>
    <s v="Christina Cox"/>
    <s v="F"/>
    <d v="1982-04-25T00:00:00"/>
    <x v="18"/>
    <s v="German"/>
    <x v="0"/>
    <s v="HR Manager"/>
    <x v="4"/>
    <s v="Manager"/>
    <x v="432"/>
    <x v="2"/>
    <x v="0"/>
    <n v="19"/>
    <s v="C"/>
    <n v="50000"/>
    <x v="1"/>
    <s v="Australia"/>
    <n v="1"/>
    <n v="1"/>
    <n v="0"/>
  </r>
  <r>
    <n v="436"/>
    <s v="Judy Green"/>
    <s v="F"/>
    <d v="1956-02-19T00:00:00"/>
    <x v="14"/>
    <s v="Iranian"/>
    <x v="2"/>
    <s v="Sales Assistant"/>
    <x v="1"/>
    <s v="Non-Manager"/>
    <x v="433"/>
    <x v="1"/>
    <x v="2"/>
    <n v="45"/>
    <s v="C"/>
    <n v="50000"/>
    <x v="1"/>
    <s v="UK"/>
    <n v="7"/>
    <n v="7"/>
    <n v="0"/>
  </r>
  <r>
    <n v="437"/>
    <s v="Theresa Kelly"/>
    <s v="F"/>
    <d v="1968-08-11T00:00:00"/>
    <x v="21"/>
    <s v="Mexican"/>
    <x v="3"/>
    <s v="Recruitment Manager"/>
    <x v="4"/>
    <s v="Manager"/>
    <x v="434"/>
    <x v="2"/>
    <x v="0"/>
    <n v="32"/>
    <s v="A"/>
    <n v="30000"/>
    <x v="2"/>
    <s v="UK"/>
    <n v="9"/>
    <n v="4"/>
    <n v="5"/>
  </r>
  <r>
    <n v="438"/>
    <s v="Shawn Baker"/>
    <s v="M"/>
    <d v="1979-09-12T00:00:00"/>
    <x v="31"/>
    <s v="German"/>
    <x v="0"/>
    <s v="PA "/>
    <x v="6"/>
    <s v="Non-Manager"/>
    <x v="435"/>
    <x v="1"/>
    <x v="2"/>
    <n v="21"/>
    <s v="A"/>
    <n v="30000"/>
    <x v="2"/>
    <s v="USA"/>
    <n v="10"/>
    <n v="4"/>
    <n v="6"/>
  </r>
  <r>
    <n v="439"/>
    <s v="Lisa Ward"/>
    <s v="F"/>
    <d v="1967-01-23T00:00:00"/>
    <x v="42"/>
    <s v="Chinese"/>
    <x v="1"/>
    <s v="Credit Controller"/>
    <x v="2"/>
    <s v="Non-Manager"/>
    <x v="436"/>
    <x v="2"/>
    <x v="0"/>
    <n v="34"/>
    <s v="A"/>
    <n v="30000"/>
    <x v="4"/>
    <s v="Australia"/>
    <n v="8"/>
    <n v="8"/>
    <n v="0"/>
  </r>
  <r>
    <n v="440"/>
    <s v="Jason Wilson"/>
    <s v="M"/>
    <d v="1971-08-01T00:00:00"/>
    <x v="46"/>
    <s v="German"/>
    <x v="0"/>
    <s v="Payroll"/>
    <x v="2"/>
    <s v="Non-Manager"/>
    <x v="437"/>
    <x v="1"/>
    <x v="0"/>
    <n v="29"/>
    <s v="D"/>
    <n v="60000"/>
    <x v="2"/>
    <s v="UK"/>
    <n v="6"/>
    <n v="6"/>
    <n v="0"/>
  </r>
  <r>
    <n v="441"/>
    <s v="Andrea Russell"/>
    <s v="F"/>
    <d v="1979-11-15T00:00:00"/>
    <x v="31"/>
    <s v="Pakistani"/>
    <x v="1"/>
    <s v="HR Administrator"/>
    <x v="4"/>
    <s v="Non-Manager"/>
    <x v="438"/>
    <x v="1"/>
    <x v="2"/>
    <n v="21"/>
    <s v="D"/>
    <n v="60000"/>
    <x v="4"/>
    <s v="Germany"/>
    <n v="5"/>
    <n v="5"/>
    <n v="0"/>
  </r>
  <r>
    <n v="442"/>
    <s v="Alan Cooper"/>
    <s v="M"/>
    <d v="1985-07-15T00:00:00"/>
    <x v="40"/>
    <s v="Cuban"/>
    <x v="3"/>
    <s v="Credit Controller"/>
    <x v="2"/>
    <s v="Non-Manager"/>
    <x v="439"/>
    <x v="1"/>
    <x v="2"/>
    <n v="15"/>
    <s v="A"/>
    <n v="30000"/>
    <x v="2"/>
    <s v="France"/>
    <n v="10"/>
    <n v="4"/>
    <n v="6"/>
  </r>
  <r>
    <n v="443"/>
    <s v="Julia Allen"/>
    <s v="F"/>
    <d v="1986-07-25T00:00:00"/>
    <x v="38"/>
    <s v="German"/>
    <x v="0"/>
    <s v="Sales Clerk"/>
    <x v="1"/>
    <s v="Non-Manager"/>
    <x v="440"/>
    <x v="1"/>
    <x v="2"/>
    <n v="14"/>
    <s v="A"/>
    <n v="30000"/>
    <x v="4"/>
    <s v="France"/>
    <n v="15"/>
    <n v="4"/>
    <n v="11"/>
  </r>
  <r>
    <n v="444"/>
    <s v="Martin Johnson"/>
    <s v="M"/>
    <d v="1959-10-13T00:00:00"/>
    <x v="36"/>
    <s v="Portugese"/>
    <x v="0"/>
    <s v="Sales Clerk"/>
    <x v="1"/>
    <s v="Non-Manager"/>
    <x v="441"/>
    <x v="1"/>
    <x v="2"/>
    <n v="41"/>
    <s v="C"/>
    <n v="50000"/>
    <x v="2"/>
    <s v="USA"/>
    <n v="11"/>
    <n v="6"/>
    <n v="5"/>
  </r>
  <r>
    <n v="445"/>
    <s v="Carl Peterson"/>
    <s v="M"/>
    <d v="1997-01-11T00:00:00"/>
    <x v="25"/>
    <s v="British"/>
    <x v="0"/>
    <s v="Payroll"/>
    <x v="2"/>
    <s v="Non-Manager"/>
    <x v="442"/>
    <x v="1"/>
    <x v="2"/>
    <n v="4"/>
    <s v="C"/>
    <n v="50000"/>
    <x v="1"/>
    <s v="USA"/>
    <n v="3"/>
    <n v="3"/>
    <n v="0"/>
  </r>
  <r>
    <n v="446"/>
    <s v="Joseph Wright"/>
    <s v="M"/>
    <d v="1961-06-27T00:00:00"/>
    <x v="6"/>
    <s v="South African"/>
    <x v="0"/>
    <s v="Recruitment Manager"/>
    <x v="4"/>
    <s v="Manager"/>
    <x v="443"/>
    <x v="1"/>
    <x v="2"/>
    <n v="39"/>
    <s v="B"/>
    <n v="40000"/>
    <x v="1"/>
    <s v="France"/>
    <n v="0"/>
    <n v="0"/>
    <n v="0"/>
  </r>
  <r>
    <n v="447"/>
    <s v="Diane Ramirez"/>
    <s v="F"/>
    <d v="2001-09-14T00:00:00"/>
    <x v="43"/>
    <s v="American"/>
    <x v="0"/>
    <s v="IT Analyst"/>
    <x v="3"/>
    <s v="Non-Manager"/>
    <x v="444"/>
    <x v="1"/>
    <x v="0"/>
    <n v="2"/>
    <s v="D"/>
    <n v="60000"/>
    <x v="2"/>
    <s v="South African"/>
    <n v="12"/>
    <n v="7"/>
    <n v="5"/>
  </r>
  <r>
    <n v="448"/>
    <s v="Keith James"/>
    <s v="M"/>
    <d v="1997-11-26T00:00:00"/>
    <x v="0"/>
    <s v="Irish"/>
    <x v="0"/>
    <s v="Developer"/>
    <x v="3"/>
    <s v="Non-Manager"/>
    <x v="445"/>
    <x v="1"/>
    <x v="2"/>
    <n v="3"/>
    <s v="A"/>
    <n v="30000"/>
    <x v="4"/>
    <s v="Canada"/>
    <n v="3"/>
    <n v="3"/>
    <n v="0"/>
  </r>
  <r>
    <n v="449"/>
    <s v="Ralph Cook"/>
    <s v="M"/>
    <d v="1970-07-24T00:00:00"/>
    <x v="27"/>
    <s v="Australian"/>
    <x v="0"/>
    <s v="Sales Assistant"/>
    <x v="1"/>
    <s v="Non-Manager"/>
    <x v="446"/>
    <x v="1"/>
    <x v="2"/>
    <n v="30"/>
    <s v="B"/>
    <n v="40000"/>
    <x v="4"/>
    <s v="Germany"/>
    <n v="10"/>
    <n v="4"/>
    <n v="6"/>
  </r>
  <r>
    <n v="450"/>
    <s v="Nicole Evans"/>
    <s v="F"/>
    <d v="1985-10-02T00:00:00"/>
    <x v="40"/>
    <s v="Nigerian"/>
    <x v="4"/>
    <s v="Sales Manager"/>
    <x v="1"/>
    <s v="Manager"/>
    <x v="447"/>
    <x v="1"/>
    <x v="2"/>
    <n v="15"/>
    <s v="B"/>
    <n v="40000"/>
    <x v="4"/>
    <s v="USA"/>
    <n v="8"/>
    <n v="8"/>
    <n v="0"/>
  </r>
  <r>
    <n v="451"/>
    <s v="Carlos Thompson"/>
    <s v="M"/>
    <d v="1980-10-26T00:00:00"/>
    <x v="9"/>
    <s v="South African"/>
    <x v="0"/>
    <s v="Security Officer"/>
    <x v="3"/>
    <s v="Non-Manager"/>
    <x v="448"/>
    <x v="1"/>
    <x v="2"/>
    <n v="20"/>
    <s v="A"/>
    <n v="30000"/>
    <x v="4"/>
    <s v="South African"/>
    <n v="1"/>
    <n v="1"/>
    <n v="0"/>
  </r>
  <r>
    <n v="452"/>
    <s v="Linda Washington"/>
    <s v="F"/>
    <d v="1959-10-13T00:00:00"/>
    <x v="36"/>
    <s v="French"/>
    <x v="0"/>
    <s v="Marketing Manager"/>
    <x v="5"/>
    <s v="Manager"/>
    <x v="441"/>
    <x v="1"/>
    <x v="2"/>
    <n v="41"/>
    <s v="A"/>
    <n v="30000"/>
    <x v="2"/>
    <s v="Canada"/>
    <n v="0"/>
    <n v="0"/>
    <n v="0"/>
  </r>
  <r>
    <n v="453"/>
    <s v="Joshua Stewart"/>
    <s v="M"/>
    <d v="1979-10-26T00:00:00"/>
    <x v="31"/>
    <s v="British"/>
    <x v="0"/>
    <s v="Security Officer"/>
    <x v="3"/>
    <s v="Non-Manager"/>
    <x v="449"/>
    <x v="1"/>
    <x v="2"/>
    <n v="21"/>
    <s v="D"/>
    <n v="60000"/>
    <x v="2"/>
    <s v="Australia"/>
    <n v="1"/>
    <n v="1"/>
    <n v="0"/>
  </r>
  <r>
    <n v="454"/>
    <s v="Dennis Rodriguez"/>
    <s v="M"/>
    <d v="1976-09-07T00:00:00"/>
    <x v="30"/>
    <s v="American"/>
    <x v="0"/>
    <s v="Marketing Manager"/>
    <x v="5"/>
    <s v="Manager"/>
    <x v="450"/>
    <x v="1"/>
    <x v="0"/>
    <n v="24"/>
    <s v="C"/>
    <n v="50000"/>
    <x v="4"/>
    <s v="South African"/>
    <n v="9"/>
    <n v="4"/>
    <n v="5"/>
  </r>
  <r>
    <n v="455"/>
    <s v="David Richardson"/>
    <s v="M"/>
    <d v="1993-01-15T00:00:00"/>
    <x v="8"/>
    <s v="Brazilian"/>
    <x v="3"/>
    <s v="Sales Clerk"/>
    <x v="1"/>
    <s v="Non-Manager"/>
    <x v="451"/>
    <x v="1"/>
    <x v="2"/>
    <n v="8"/>
    <s v="D"/>
    <n v="60000"/>
    <x v="1"/>
    <s v="South African"/>
    <n v="14"/>
    <n v="4"/>
    <n v="10"/>
  </r>
  <r>
    <n v="456"/>
    <s v="Dorothy Carter"/>
    <s v="F"/>
    <d v="1975-09-10T00:00:00"/>
    <x v="2"/>
    <s v="South African"/>
    <x v="0"/>
    <s v="Sales Manager"/>
    <x v="1"/>
    <s v="Manager"/>
    <x v="452"/>
    <x v="1"/>
    <x v="2"/>
    <n v="25"/>
    <s v="B"/>
    <n v="40000"/>
    <x v="0"/>
    <s v="USA"/>
    <n v="5"/>
    <n v="5"/>
    <n v="0"/>
  </r>
  <r>
    <n v="457"/>
    <s v="Rebecca Perez"/>
    <s v="F"/>
    <d v="1995-02-13T00:00:00"/>
    <x v="35"/>
    <s v="Australian"/>
    <x v="0"/>
    <s v="Marketing Manager"/>
    <x v="5"/>
    <s v="Manager"/>
    <x v="453"/>
    <x v="1"/>
    <x v="2"/>
    <n v="6"/>
    <s v="D"/>
    <n v="60000"/>
    <x v="1"/>
    <s v="France"/>
    <n v="5"/>
    <n v="5"/>
    <n v="0"/>
  </r>
  <r>
    <n v="458"/>
    <s v="Mark Harris"/>
    <s v="M"/>
    <d v="1957-03-10T00:00:00"/>
    <x v="17"/>
    <s v="Australian"/>
    <x v="0"/>
    <s v="Procurement and Planning"/>
    <x v="0"/>
    <s v="Non-Manager"/>
    <x v="454"/>
    <x v="1"/>
    <x v="2"/>
    <n v="44"/>
    <s v="A"/>
    <n v="30000"/>
    <x v="4"/>
    <s v="Australia"/>
    <n v="6"/>
    <n v="6"/>
    <n v="0"/>
  </r>
  <r>
    <n v="459"/>
    <s v="Steven Jenkins"/>
    <s v="M"/>
    <d v="1993-09-02T00:00:00"/>
    <x v="29"/>
    <s v="Portugese"/>
    <x v="0"/>
    <s v="Procurement and Planning"/>
    <x v="0"/>
    <s v="Non-Manager"/>
    <x v="455"/>
    <x v="2"/>
    <x v="0"/>
    <n v="7"/>
    <s v="C"/>
    <n v="50000"/>
    <x v="4"/>
    <s v="Germany"/>
    <n v="15"/>
    <n v="4"/>
    <n v="11"/>
  </r>
  <r>
    <n v="460"/>
    <s v="Walter Ross"/>
    <s v="M"/>
    <d v="1976-06-24T00:00:00"/>
    <x v="30"/>
    <s v="Pakistani"/>
    <x v="1"/>
    <s v="Recruitment Manager"/>
    <x v="4"/>
    <s v="Manager"/>
    <x v="456"/>
    <x v="1"/>
    <x v="2"/>
    <n v="24"/>
    <s v="D"/>
    <n v="60000"/>
    <x v="1"/>
    <s v="Australia"/>
    <n v="0"/>
    <n v="0"/>
    <n v="0"/>
  </r>
  <r>
    <n v="461"/>
    <s v="Joan Mitchell"/>
    <s v="F"/>
    <d v="1962-04-06T00:00:00"/>
    <x v="6"/>
    <s v="Mexican"/>
    <x v="3"/>
    <s v="PA "/>
    <x v="6"/>
    <s v="Non-Manager"/>
    <x v="457"/>
    <x v="1"/>
    <x v="0"/>
    <n v="39"/>
    <s v="C"/>
    <n v="50000"/>
    <x v="0"/>
    <s v="Germany"/>
    <n v="0"/>
    <n v="0"/>
    <n v="0"/>
  </r>
  <r>
    <n v="462"/>
    <s v="John Rogers"/>
    <s v="M"/>
    <d v="1957-01-16T00:00:00"/>
    <x v="17"/>
    <s v="French"/>
    <x v="0"/>
    <s v="Administrator"/>
    <x v="6"/>
    <s v="Non-Manager"/>
    <x v="458"/>
    <x v="1"/>
    <x v="2"/>
    <n v="44"/>
    <s v="A"/>
    <n v="30000"/>
    <x v="0"/>
    <s v="South African"/>
    <n v="13"/>
    <n v="8"/>
    <n v="5"/>
  </r>
  <r>
    <n v="463"/>
    <s v="Norma Clark"/>
    <s v="F"/>
    <d v="1955-03-01T00:00:00"/>
    <x v="44"/>
    <s v="Pakistani"/>
    <x v="1"/>
    <s v="HR Manager"/>
    <x v="4"/>
    <s v="Manager"/>
    <x v="459"/>
    <x v="2"/>
    <x v="0"/>
    <n v="46"/>
    <s v="B"/>
    <n v="40000"/>
    <x v="1"/>
    <s v="UK"/>
    <n v="8"/>
    <n v="8"/>
    <n v="0"/>
  </r>
  <r>
    <n v="464"/>
    <s v="Sandra Thomas"/>
    <s v="F"/>
    <d v="1965-06-16T00:00:00"/>
    <x v="23"/>
    <s v="Australian"/>
    <x v="0"/>
    <s v="Developer"/>
    <x v="3"/>
    <s v="Non-Manager"/>
    <x v="460"/>
    <x v="1"/>
    <x v="0"/>
    <n v="35"/>
    <s v="A"/>
    <n v="30000"/>
    <x v="1"/>
    <s v="UK"/>
    <n v="15"/>
    <n v="4"/>
    <n v="11"/>
  </r>
  <r>
    <n v="465"/>
    <s v="Kathy Diaz"/>
    <s v="F"/>
    <d v="1963-12-31T00:00:00"/>
    <x v="12"/>
    <s v="Pakistani"/>
    <x v="1"/>
    <s v="PA "/>
    <x v="6"/>
    <s v="Non-Manager"/>
    <x v="461"/>
    <x v="1"/>
    <x v="2"/>
    <n v="37"/>
    <s v="A"/>
    <n v="30000"/>
    <x v="1"/>
    <s v="South African"/>
    <n v="14"/>
    <n v="4"/>
    <n v="10"/>
  </r>
  <r>
    <n v="466"/>
    <s v="Charles Edwards"/>
    <s v="M"/>
    <d v="1958-12-18T00:00:00"/>
    <x v="5"/>
    <s v="Nigerian"/>
    <x v="4"/>
    <s v="Credit Controller"/>
    <x v="2"/>
    <s v="Non-Manager"/>
    <x v="462"/>
    <x v="1"/>
    <x v="2"/>
    <n v="42"/>
    <s v="D"/>
    <n v="60000"/>
    <x v="0"/>
    <s v="France"/>
    <n v="15"/>
    <n v="4"/>
    <n v="11"/>
  </r>
  <r>
    <n v="467"/>
    <s v="Laura Martinez"/>
    <s v="F"/>
    <d v="1993-11-10T00:00:00"/>
    <x v="29"/>
    <s v="Nigerian"/>
    <x v="4"/>
    <s v="Marketing Assistant"/>
    <x v="5"/>
    <s v="Manager"/>
    <x v="42"/>
    <x v="1"/>
    <x v="2"/>
    <n v="7"/>
    <s v="B"/>
    <n v="40000"/>
    <x v="1"/>
    <s v="Canada"/>
    <n v="13"/>
    <n v="8"/>
    <n v="5"/>
  </r>
  <r>
    <n v="468"/>
    <s v="Clarence Lewis"/>
    <s v="M"/>
    <d v="1960-09-10T00:00:00"/>
    <x v="32"/>
    <s v="German"/>
    <x v="0"/>
    <s v="Payroll"/>
    <x v="2"/>
    <s v="Non-Manager"/>
    <x v="463"/>
    <x v="1"/>
    <x v="0"/>
    <n v="40"/>
    <s v="D"/>
    <n v="60000"/>
    <x v="4"/>
    <s v="South African"/>
    <n v="5"/>
    <n v="5"/>
    <n v="0"/>
  </r>
  <r>
    <n v="469"/>
    <s v="Terry Bell"/>
    <s v="M"/>
    <d v="1987-01-27T00:00:00"/>
    <x v="38"/>
    <s v="Japanese"/>
    <x v="1"/>
    <s v="Procurement and Planning"/>
    <x v="0"/>
    <s v="Non-Manager"/>
    <x v="464"/>
    <x v="1"/>
    <x v="2"/>
    <n v="14"/>
    <s v="B"/>
    <n v="40000"/>
    <x v="1"/>
    <s v="Australia"/>
    <n v="9"/>
    <n v="4"/>
    <n v="5"/>
  </r>
  <r>
    <n v="470"/>
    <s v="Arthur Turner"/>
    <s v="M"/>
    <d v="1974-10-18T00:00:00"/>
    <x v="45"/>
    <s v="Nigerian"/>
    <x v="4"/>
    <s v="PA "/>
    <x v="6"/>
    <s v="Non-Manager"/>
    <x v="465"/>
    <x v="1"/>
    <x v="2"/>
    <n v="26"/>
    <s v="B"/>
    <n v="40000"/>
    <x v="4"/>
    <s v="South African"/>
    <n v="11"/>
    <n v="6"/>
    <n v="5"/>
  </r>
  <r>
    <n v="471"/>
    <s v="Marie Young"/>
    <s v="F"/>
    <d v="1962-01-05T00:00:00"/>
    <x v="6"/>
    <s v="Australian"/>
    <x v="0"/>
    <s v="Developer"/>
    <x v="3"/>
    <s v="Non-Manager"/>
    <x v="466"/>
    <x v="1"/>
    <x v="2"/>
    <n v="39"/>
    <s v="D"/>
    <n v="60000"/>
    <x v="4"/>
    <s v="Canada"/>
    <n v="5"/>
    <n v="5"/>
    <n v="0"/>
  </r>
  <r>
    <n v="472"/>
    <s v="Tammy Jones"/>
    <s v="F"/>
    <d v="1996-10-07T00:00:00"/>
    <x v="25"/>
    <s v="Irish"/>
    <x v="0"/>
    <s v="HR Assistant"/>
    <x v="4"/>
    <s v="Non-Manager"/>
    <x v="467"/>
    <x v="2"/>
    <x v="0"/>
    <n v="4"/>
    <s v="A"/>
    <n v="30000"/>
    <x v="1"/>
    <s v="Canada"/>
    <n v="2"/>
    <n v="2"/>
    <n v="0"/>
  </r>
  <r>
    <n v="473"/>
    <s v="Jessica Flores"/>
    <s v="F"/>
    <d v="1987-02-11T00:00:00"/>
    <x v="38"/>
    <s v="British"/>
    <x v="0"/>
    <s v="Brand Manager"/>
    <x v="5"/>
    <s v="Manager"/>
    <x v="468"/>
    <x v="1"/>
    <x v="2"/>
    <n v="14"/>
    <s v="A"/>
    <n v="30000"/>
    <x v="0"/>
    <s v="Canada"/>
    <n v="1"/>
    <n v="1"/>
    <n v="0"/>
  </r>
  <r>
    <n v="474"/>
    <s v="Jane Campbell"/>
    <s v="F"/>
    <d v="1961-04-20T00:00:00"/>
    <x v="32"/>
    <s v="American"/>
    <x v="0"/>
    <s v="Sales Assistant"/>
    <x v="1"/>
    <s v="Non-Manager"/>
    <x v="469"/>
    <x v="1"/>
    <x v="2"/>
    <n v="40"/>
    <s v="B"/>
    <n v="40000"/>
    <x v="1"/>
    <s v="USA"/>
    <n v="9"/>
    <n v="4"/>
    <n v="5"/>
  </r>
  <r>
    <n v="475"/>
    <s v="Ronald Murphy"/>
    <s v="M"/>
    <d v="1980-04-17T00:00:00"/>
    <x v="31"/>
    <s v="German"/>
    <x v="0"/>
    <s v="Sales Clerk"/>
    <x v="1"/>
    <s v="Non-Manager"/>
    <x v="470"/>
    <x v="1"/>
    <x v="2"/>
    <n v="21"/>
    <s v="A"/>
    <n v="30000"/>
    <x v="4"/>
    <s v="Germany"/>
    <n v="8"/>
    <n v="8"/>
    <n v="0"/>
  </r>
  <r>
    <n v="476"/>
    <s v="Lori Anderson"/>
    <s v="F"/>
    <d v="1973-06-04T00:00:00"/>
    <x v="37"/>
    <s v="Japanese"/>
    <x v="1"/>
    <s v="Credit Controller"/>
    <x v="2"/>
    <s v="Non-Manager"/>
    <x v="471"/>
    <x v="1"/>
    <x v="2"/>
    <n v="27"/>
    <s v="D"/>
    <n v="60000"/>
    <x v="0"/>
    <s v="USA"/>
    <n v="5"/>
    <n v="5"/>
    <n v="0"/>
  </r>
  <r>
    <n v="477"/>
    <s v="Heather Williams"/>
    <s v="F"/>
    <d v="1964-09-23T00:00:00"/>
    <x v="28"/>
    <s v="Japanese"/>
    <x v="1"/>
    <s v="Finance Manager"/>
    <x v="2"/>
    <s v="Manager"/>
    <x v="472"/>
    <x v="1"/>
    <x v="2"/>
    <n v="36"/>
    <s v="B"/>
    <n v="40000"/>
    <x v="0"/>
    <s v="South African"/>
    <n v="5"/>
    <n v="5"/>
    <n v="0"/>
  </r>
  <r>
    <n v="478"/>
    <s v="Andrew Garcia"/>
    <s v="M"/>
    <d v="1975-08-02T00:00:00"/>
    <x v="2"/>
    <s v="Australian"/>
    <x v="0"/>
    <s v="Security Officer"/>
    <x v="3"/>
    <s v="Non-Manager"/>
    <x v="473"/>
    <x v="1"/>
    <x v="0"/>
    <n v="25"/>
    <s v="C"/>
    <n v="50000"/>
    <x v="4"/>
    <s v="USA"/>
    <n v="7"/>
    <n v="7"/>
    <n v="0"/>
  </r>
  <r>
    <n v="479"/>
    <s v="Michael Hall"/>
    <s v="M"/>
    <d v="1984-02-01T00:00:00"/>
    <x v="7"/>
    <s v="Irish"/>
    <x v="0"/>
    <s v="Security Officer"/>
    <x v="3"/>
    <s v="Non-Manager"/>
    <x v="474"/>
    <x v="1"/>
    <x v="2"/>
    <n v="17"/>
    <s v="A"/>
    <n v="30000"/>
    <x v="1"/>
    <s v="USA"/>
    <n v="8"/>
    <n v="8"/>
    <n v="0"/>
  </r>
  <r>
    <n v="480"/>
    <s v="Kathleen Roberts"/>
    <s v="F"/>
    <d v="1973-04-29T00:00:00"/>
    <x v="13"/>
    <s v="Portugese"/>
    <x v="0"/>
    <s v="Recruitment Manager"/>
    <x v="4"/>
    <s v="Manager"/>
    <x v="475"/>
    <x v="2"/>
    <x v="0"/>
    <n v="28"/>
    <s v="A"/>
    <n v="30000"/>
    <x v="0"/>
    <s v="UK"/>
    <n v="11"/>
    <n v="6"/>
    <n v="5"/>
  </r>
  <r>
    <n v="481"/>
    <s v="Timothy Lee"/>
    <s v="M"/>
    <d v="1968-01-08T00:00:00"/>
    <x v="26"/>
    <s v="South African"/>
    <x v="0"/>
    <s v="Recruitment Manager"/>
    <x v="4"/>
    <s v="Manager"/>
    <x v="476"/>
    <x v="1"/>
    <x v="2"/>
    <n v="33"/>
    <s v="A"/>
    <n v="30000"/>
    <x v="4"/>
    <s v="Canada"/>
    <n v="7"/>
    <n v="7"/>
    <n v="0"/>
  </r>
  <r>
    <n v="482"/>
    <s v="Joe White"/>
    <s v="M"/>
    <d v="1981-12-27T00:00:00"/>
    <x v="18"/>
    <s v="American"/>
    <x v="0"/>
    <s v="IT Analyst"/>
    <x v="3"/>
    <s v="Non-Manager"/>
    <x v="477"/>
    <x v="1"/>
    <x v="2"/>
    <n v="19"/>
    <s v="B"/>
    <n v="40000"/>
    <x v="0"/>
    <s v="USA"/>
    <n v="5"/>
    <n v="5"/>
    <n v="0"/>
  </r>
  <r>
    <n v="483"/>
    <s v="Ernest Collins"/>
    <s v="M"/>
    <d v="1994-11-03T00:00:00"/>
    <x v="35"/>
    <s v="American"/>
    <x v="0"/>
    <s v="PA "/>
    <x v="6"/>
    <s v="Non-Manager"/>
    <x v="478"/>
    <x v="1"/>
    <x v="0"/>
    <n v="6"/>
    <s v="C"/>
    <n v="50000"/>
    <x v="2"/>
    <s v="Germany"/>
    <n v="7"/>
    <n v="7"/>
    <n v="0"/>
  </r>
  <r>
    <n v="484"/>
    <s v="Diana Coleman"/>
    <s v="F"/>
    <d v="1998-06-26T00:00:00"/>
    <x v="24"/>
    <s v="French"/>
    <x v="0"/>
    <s v="Brand Manager"/>
    <x v="5"/>
    <s v="Manager"/>
    <x v="479"/>
    <x v="1"/>
    <x v="0"/>
    <n v="2"/>
    <s v="B"/>
    <n v="40000"/>
    <x v="4"/>
    <s v="Canada"/>
    <n v="11"/>
    <n v="6"/>
    <n v="5"/>
  </r>
  <r>
    <n v="485"/>
    <s v="Todd Bailey"/>
    <s v="M"/>
    <d v="1987-03-30T00:00:00"/>
    <x v="38"/>
    <s v="Iranian"/>
    <x v="2"/>
    <s v="HR Administrator"/>
    <x v="4"/>
    <s v="Non-Manager"/>
    <x v="480"/>
    <x v="1"/>
    <x v="2"/>
    <n v="14"/>
    <s v="C"/>
    <n v="50000"/>
    <x v="4"/>
    <s v="Australia"/>
    <n v="11"/>
    <n v="6"/>
    <n v="5"/>
  </r>
  <r>
    <n v="486"/>
    <s v="Kathryn Brooks"/>
    <s v="F"/>
    <d v="1967-12-06T00:00:00"/>
    <x v="26"/>
    <s v="American"/>
    <x v="0"/>
    <s v="Sales Assistant"/>
    <x v="1"/>
    <s v="Non-Manager"/>
    <x v="481"/>
    <x v="1"/>
    <x v="0"/>
    <n v="33"/>
    <s v="B"/>
    <n v="40000"/>
    <x v="4"/>
    <s v="Canada"/>
    <n v="11"/>
    <n v="6"/>
    <n v="5"/>
  </r>
  <r>
    <n v="487"/>
    <s v="Benjamin Sanchez"/>
    <s v="M"/>
    <d v="1975-03-04T00:00:00"/>
    <x v="45"/>
    <s v="German"/>
    <x v="0"/>
    <s v="PA "/>
    <x v="6"/>
    <s v="Non-Manager"/>
    <x v="482"/>
    <x v="1"/>
    <x v="2"/>
    <n v="26"/>
    <s v="A"/>
    <n v="30000"/>
    <x v="1"/>
    <s v="USA"/>
    <n v="1"/>
    <n v="1"/>
    <n v="0"/>
  </r>
  <r>
    <n v="488"/>
    <s v="Brenda Patterson"/>
    <s v="F"/>
    <d v="1993-04-26T00:00:00"/>
    <x v="8"/>
    <s v="Canadian"/>
    <x v="0"/>
    <s v="Procurement and Planning"/>
    <x v="0"/>
    <s v="Non-Manager"/>
    <x v="483"/>
    <x v="1"/>
    <x v="2"/>
    <n v="8"/>
    <s v="B"/>
    <n v="40000"/>
    <x v="1"/>
    <s v="UK"/>
    <n v="11"/>
    <n v="6"/>
    <n v="5"/>
  </r>
  <r>
    <n v="489"/>
    <s v="Roy Robinson"/>
    <s v="M"/>
    <d v="1968-10-02T00:00:00"/>
    <x v="21"/>
    <s v="South African"/>
    <x v="0"/>
    <s v="IT Analyst"/>
    <x v="3"/>
    <s v="Non-Manager"/>
    <x v="484"/>
    <x v="2"/>
    <x v="0"/>
    <n v="32"/>
    <s v="A"/>
    <n v="30000"/>
    <x v="2"/>
    <s v="Canada"/>
    <n v="6"/>
    <n v="6"/>
    <n v="0"/>
  </r>
  <r>
    <n v="490"/>
    <s v="Gerald Parker"/>
    <s v="M"/>
    <d v="1959-03-13T00:00:00"/>
    <x v="5"/>
    <s v="Australian"/>
    <x v="0"/>
    <s v="Credit Controller"/>
    <x v="2"/>
    <s v="Non-Manager"/>
    <x v="485"/>
    <x v="1"/>
    <x v="2"/>
    <n v="42"/>
    <s v="C"/>
    <n v="50000"/>
    <x v="1"/>
    <s v="Germany"/>
    <n v="11"/>
    <n v="6"/>
    <n v="5"/>
  </r>
  <r>
    <n v="491"/>
    <s v="Julie Simmons"/>
    <s v="F"/>
    <d v="1991-04-15T00:00:00"/>
    <x v="22"/>
    <s v="French"/>
    <x v="0"/>
    <s v="Sales Manager"/>
    <x v="1"/>
    <s v="Manager"/>
    <x v="486"/>
    <x v="1"/>
    <x v="2"/>
    <n v="10"/>
    <s v="B"/>
    <n v="40000"/>
    <x v="4"/>
    <s v="Germany"/>
    <n v="9"/>
    <n v="4"/>
    <n v="5"/>
  </r>
  <r>
    <n v="492"/>
    <s v="Juan Gray"/>
    <s v="M"/>
    <d v="1983-07-01T00:00:00"/>
    <x v="7"/>
    <s v="Portugese"/>
    <x v="0"/>
    <s v="PA "/>
    <x v="6"/>
    <s v="Non-Manager"/>
    <x v="487"/>
    <x v="1"/>
    <x v="0"/>
    <n v="17"/>
    <s v="B"/>
    <n v="40000"/>
    <x v="2"/>
    <s v="Canada"/>
    <n v="6"/>
    <n v="6"/>
    <n v="0"/>
  </r>
  <r>
    <n v="493"/>
    <s v="Matthew Price"/>
    <s v="M"/>
    <d v="1991-09-12T00:00:00"/>
    <x v="39"/>
    <s v="Mexican"/>
    <x v="3"/>
    <s v="IT Analyst"/>
    <x v="3"/>
    <s v="Non-Manager"/>
    <x v="488"/>
    <x v="1"/>
    <x v="2"/>
    <n v="9"/>
    <s v="D"/>
    <n v="60000"/>
    <x v="1"/>
    <s v="Germany"/>
    <n v="15"/>
    <n v="4"/>
    <n v="11"/>
  </r>
  <r>
    <n v="494"/>
    <s v="Paula Foster"/>
    <s v="F"/>
    <d v="1967-02-21T00:00:00"/>
    <x v="42"/>
    <s v="American"/>
    <x v="0"/>
    <s v="Administrator"/>
    <x v="6"/>
    <s v="Non-Manager"/>
    <x v="489"/>
    <x v="1"/>
    <x v="2"/>
    <n v="34"/>
    <s v="A"/>
    <n v="30000"/>
    <x v="2"/>
    <s v="UK"/>
    <n v="11"/>
    <n v="6"/>
    <n v="5"/>
  </r>
  <r>
    <n v="495"/>
    <s v="Wanda Phillips"/>
    <s v="F"/>
    <d v="1969-04-17T00:00:00"/>
    <x v="21"/>
    <s v="Australian"/>
    <x v="0"/>
    <s v="Credit Controller"/>
    <x v="2"/>
    <s v="Non-Manager"/>
    <x v="490"/>
    <x v="1"/>
    <x v="2"/>
    <n v="32"/>
    <s v="A"/>
    <n v="30000"/>
    <x v="0"/>
    <s v="France"/>
    <n v="13"/>
    <n v="8"/>
    <n v="5"/>
  </r>
  <r>
    <n v="496"/>
    <s v="Evelyn Jackson"/>
    <s v="F"/>
    <d v="1965-04-16T00:00:00"/>
    <x v="28"/>
    <s v="British"/>
    <x v="0"/>
    <s v="Developer"/>
    <x v="3"/>
    <s v="Non-Manager"/>
    <x v="491"/>
    <x v="1"/>
    <x v="2"/>
    <n v="36"/>
    <s v="C"/>
    <n v="50000"/>
    <x v="0"/>
    <s v="Canada"/>
    <n v="15"/>
    <n v="4"/>
    <n v="11"/>
  </r>
  <r>
    <n v="497"/>
    <s v="Lois Gilbert"/>
    <s v="F"/>
    <d v="1958-03-04T00:00:00"/>
    <x v="41"/>
    <s v="Brazilian"/>
    <x v="3"/>
    <s v="Credit Controller"/>
    <x v="2"/>
    <s v="Non-Manager"/>
    <x v="492"/>
    <x v="2"/>
    <x v="0"/>
    <n v="43"/>
    <s v="D"/>
    <n v="60000"/>
    <x v="2"/>
    <s v="South African"/>
    <n v="5"/>
    <n v="5"/>
    <n v="0"/>
  </r>
  <r>
    <n v="498"/>
    <s v="Gretchen Porter"/>
    <s v="F"/>
    <d v="1977-11-25T00:00:00"/>
    <x v="10"/>
    <s v="Mexican"/>
    <x v="3"/>
    <s v="Recruitment Manager"/>
    <x v="4"/>
    <s v="Manager"/>
    <x v="493"/>
    <x v="1"/>
    <x v="2"/>
    <n v="23"/>
    <s v="B"/>
    <n v="40000"/>
    <x v="1"/>
    <s v="Germany"/>
    <n v="9"/>
    <n v="4"/>
    <n v="5"/>
  </r>
  <r>
    <n v="499"/>
    <s v="Ronald Gregory"/>
    <s v="M"/>
    <d v="1965-08-18T00:00:00"/>
    <x v="23"/>
    <s v="Irish"/>
    <x v="0"/>
    <s v="Developer"/>
    <x v="3"/>
    <s v="Non-Manager"/>
    <x v="494"/>
    <x v="2"/>
    <x v="0"/>
    <n v="35"/>
    <s v="A"/>
    <n v="30000"/>
    <x v="4"/>
    <s v="South African"/>
    <n v="10"/>
    <n v="4"/>
    <n v="6"/>
  </r>
  <r>
    <n v="500"/>
    <s v="Garry Glover"/>
    <s v="M"/>
    <d v="1987-11-30T00:00:00"/>
    <x v="47"/>
    <s v="Indian"/>
    <x v="1"/>
    <s v="Brand Manager"/>
    <x v="5"/>
    <s v="Manager"/>
    <x v="495"/>
    <x v="1"/>
    <x v="2"/>
    <n v="13"/>
    <s v="A"/>
    <n v="30000"/>
    <x v="4"/>
    <s v="UK"/>
    <n v="1"/>
    <n v="1"/>
    <n v="0"/>
  </r>
  <r>
    <n v="501"/>
    <s v="Laura Maxwell"/>
    <s v="F"/>
    <d v="1978-12-07T00:00:00"/>
    <x v="4"/>
    <s v="German"/>
    <x v="0"/>
    <s v="HR Administrator"/>
    <x v="4"/>
    <s v="Non-Manager"/>
    <x v="496"/>
    <x v="1"/>
    <x v="2"/>
    <n v="22"/>
    <s v="D"/>
    <n v="60000"/>
    <x v="0"/>
    <s v="USA"/>
    <n v="15"/>
    <n v="4"/>
    <n v="11"/>
  </r>
  <r>
    <n v="502"/>
    <s v="Elsa Barnes"/>
    <s v="F"/>
    <d v="1987-12-15T00:00:00"/>
    <x v="47"/>
    <s v="Mexican"/>
    <x v="3"/>
    <s v="Marketing Manager"/>
    <x v="5"/>
    <s v="Manager"/>
    <x v="497"/>
    <x v="1"/>
    <x v="2"/>
    <n v="13"/>
    <s v="B"/>
    <n v="40000"/>
    <x v="2"/>
    <s v="Germany"/>
    <n v="0"/>
    <n v="0"/>
    <n v="0"/>
  </r>
  <r>
    <n v="503"/>
    <s v="Cesar Hardy"/>
    <s v="M"/>
    <d v="1971-01-01T00:00:00"/>
    <x v="27"/>
    <s v="Chinese"/>
    <x v="1"/>
    <s v="Finance Manager"/>
    <x v="2"/>
    <s v="Manager"/>
    <x v="498"/>
    <x v="2"/>
    <x v="0"/>
    <n v="30"/>
    <s v="D"/>
    <n v="60000"/>
    <x v="2"/>
    <s v="South African"/>
    <n v="6"/>
    <n v="6"/>
    <n v="0"/>
  </r>
  <r>
    <n v="504"/>
    <s v="Earnest Joseph"/>
    <s v="M"/>
    <d v="1980-10-23T00:00:00"/>
    <x v="9"/>
    <s v="Nigerian"/>
    <x v="4"/>
    <s v="HR Manager"/>
    <x v="4"/>
    <s v="Manager"/>
    <x v="499"/>
    <x v="1"/>
    <x v="2"/>
    <n v="20"/>
    <s v="C"/>
    <n v="50000"/>
    <x v="0"/>
    <s v="Australia"/>
    <n v="7"/>
    <n v="7"/>
    <n v="0"/>
  </r>
  <r>
    <n v="505"/>
    <s v="Alexandra Steele"/>
    <s v="F"/>
    <d v="1957-10-10T00:00:00"/>
    <x v="41"/>
    <s v="Iranian"/>
    <x v="2"/>
    <s v="Brand Manager"/>
    <x v="5"/>
    <s v="Manager"/>
    <x v="98"/>
    <x v="1"/>
    <x v="0"/>
    <n v="43"/>
    <s v="B"/>
    <n v="40000"/>
    <x v="4"/>
    <s v="Canada"/>
    <n v="4"/>
    <n v="4"/>
    <n v="0"/>
  </r>
  <r>
    <n v="506"/>
    <s v="Mitchell Patton"/>
    <s v="M"/>
    <d v="1971-04-05T00:00:00"/>
    <x v="27"/>
    <s v="Iranian"/>
    <x v="2"/>
    <s v="Sales Clerk"/>
    <x v="1"/>
    <s v="Non-Manager"/>
    <x v="500"/>
    <x v="1"/>
    <x v="0"/>
    <n v="30"/>
    <s v="B"/>
    <n v="40000"/>
    <x v="4"/>
    <s v="Canada"/>
    <n v="10"/>
    <n v="4"/>
    <n v="6"/>
  </r>
  <r>
    <n v="507"/>
    <s v="Kristin Rice"/>
    <s v="F"/>
    <d v="1972-12-26T00:00:00"/>
    <x v="13"/>
    <s v="Iranian"/>
    <x v="2"/>
    <s v="PA "/>
    <x v="6"/>
    <s v="Non-Manager"/>
    <x v="501"/>
    <x v="1"/>
    <x v="0"/>
    <n v="28"/>
    <s v="C"/>
    <n v="50000"/>
    <x v="1"/>
    <s v="Australia"/>
    <n v="13"/>
    <n v="8"/>
    <n v="5"/>
  </r>
  <r>
    <n v="508"/>
    <s v="Saul Crawford"/>
    <s v="M"/>
    <d v="1990-03-05T00:00:00"/>
    <x v="20"/>
    <s v="Mexican"/>
    <x v="3"/>
    <s v="Marketing Manager"/>
    <x v="5"/>
    <s v="Manager"/>
    <x v="502"/>
    <x v="1"/>
    <x v="2"/>
    <n v="11"/>
    <s v="A"/>
    <n v="30000"/>
    <x v="4"/>
    <s v="UK"/>
    <n v="1"/>
    <n v="1"/>
    <n v="0"/>
  </r>
  <r>
    <n v="509"/>
    <s v="Bernard Frank"/>
    <s v="M"/>
    <d v="1983-06-29T00:00:00"/>
    <x v="7"/>
    <s v="Iranian"/>
    <x v="2"/>
    <s v="Administrator"/>
    <x v="6"/>
    <s v="Non-Manager"/>
    <x v="503"/>
    <x v="2"/>
    <x v="0"/>
    <n v="17"/>
    <s v="B"/>
    <n v="40000"/>
    <x v="2"/>
    <s v="UK"/>
    <n v="12"/>
    <n v="7"/>
    <n v="5"/>
  </r>
  <r>
    <n v="510"/>
    <s v="Perry Moss"/>
    <s v="M"/>
    <d v="1956-04-29T00:00:00"/>
    <x v="14"/>
    <s v="Japanese"/>
    <x v="1"/>
    <s v="Payroll"/>
    <x v="2"/>
    <s v="Non-Manager"/>
    <x v="504"/>
    <x v="1"/>
    <x v="2"/>
    <n v="45"/>
    <s v="B"/>
    <n v="40000"/>
    <x v="4"/>
    <s v="Australia"/>
    <n v="15"/>
    <n v="4"/>
    <n v="11"/>
  </r>
  <r>
    <n v="511"/>
    <s v="Angelica Howard"/>
    <s v="F"/>
    <d v="1967-03-28T00:00:00"/>
    <x v="42"/>
    <s v="Iranian"/>
    <x v="2"/>
    <s v="Sales Manager"/>
    <x v="1"/>
    <s v="Manager"/>
    <x v="505"/>
    <x v="1"/>
    <x v="2"/>
    <n v="34"/>
    <s v="B"/>
    <n v="40000"/>
    <x v="4"/>
    <s v="USA"/>
    <n v="1"/>
    <n v="1"/>
    <n v="0"/>
  </r>
  <r>
    <n v="512"/>
    <s v="Calvin Goodman"/>
    <s v="M"/>
    <d v="1962-12-27T00:00:00"/>
    <x v="34"/>
    <s v="South African"/>
    <x v="0"/>
    <s v="Administrator"/>
    <x v="6"/>
    <s v="Non-Manager"/>
    <x v="506"/>
    <x v="1"/>
    <x v="2"/>
    <n v="38"/>
    <s v="A"/>
    <n v="30000"/>
    <x v="1"/>
    <s v="Germany"/>
    <n v="8"/>
    <n v="8"/>
    <n v="0"/>
  </r>
  <r>
    <n v="513"/>
    <s v="Janice Neal"/>
    <s v="F"/>
    <d v="1968-11-05T00:00:00"/>
    <x v="21"/>
    <s v="Nigerian"/>
    <x v="4"/>
    <s v="Sales Assistant"/>
    <x v="1"/>
    <s v="Non-Manager"/>
    <x v="507"/>
    <x v="2"/>
    <x v="0"/>
    <n v="32"/>
    <s v="D"/>
    <n v="60000"/>
    <x v="4"/>
    <s v="Canada"/>
    <n v="1"/>
    <n v="1"/>
    <n v="0"/>
  </r>
  <r>
    <n v="514"/>
    <s v="Benny Diaz"/>
    <s v="M"/>
    <d v="1969-11-02T00:00:00"/>
    <x v="3"/>
    <s v="Portugese"/>
    <x v="0"/>
    <s v="Marketing Manager"/>
    <x v="5"/>
    <s v="Manager"/>
    <x v="508"/>
    <x v="1"/>
    <x v="2"/>
    <n v="31"/>
    <s v="B"/>
    <n v="40000"/>
    <x v="0"/>
    <s v="Australia"/>
    <n v="9"/>
    <n v="4"/>
    <n v="5"/>
  </r>
  <r>
    <n v="515"/>
    <s v="Christie Morris"/>
    <s v="F"/>
    <d v="1985-11-20T00:00:00"/>
    <x v="40"/>
    <s v="Cuban"/>
    <x v="3"/>
    <s v="Sales Manager"/>
    <x v="1"/>
    <s v="Manager"/>
    <x v="509"/>
    <x v="1"/>
    <x v="2"/>
    <n v="15"/>
    <s v="C"/>
    <n v="50000"/>
    <x v="0"/>
    <s v="South African"/>
    <n v="6"/>
    <n v="6"/>
    <n v="0"/>
  </r>
  <r>
    <n v="516"/>
    <s v="Silvia Mcgee"/>
    <s v="F"/>
    <d v="1993-11-03T00:00:00"/>
    <x v="29"/>
    <s v="Indian"/>
    <x v="1"/>
    <s v="HR Assistant"/>
    <x v="4"/>
    <s v="Non-Manager"/>
    <x v="510"/>
    <x v="1"/>
    <x v="2"/>
    <n v="7"/>
    <s v="A"/>
    <n v="30000"/>
    <x v="4"/>
    <s v="Australia"/>
    <n v="6"/>
    <n v="6"/>
    <n v="0"/>
  </r>
  <r>
    <n v="517"/>
    <s v="Madeline Adkins"/>
    <s v="F"/>
    <d v="1955-09-27T00:00:00"/>
    <x v="14"/>
    <s v="British"/>
    <x v="0"/>
    <s v="HR Manager"/>
    <x v="4"/>
    <s v="Manager"/>
    <x v="511"/>
    <x v="2"/>
    <x v="0"/>
    <n v="45"/>
    <s v="B"/>
    <n v="40000"/>
    <x v="1"/>
    <s v="South African"/>
    <n v="10"/>
    <n v="4"/>
    <n v="6"/>
  </r>
  <r>
    <n v="518"/>
    <s v="Annette Ramos"/>
    <s v="F"/>
    <d v="1963-03-11T00:00:00"/>
    <x v="34"/>
    <s v="French"/>
    <x v="0"/>
    <s v="Marketing Assistant"/>
    <x v="5"/>
    <s v="Manager"/>
    <x v="512"/>
    <x v="1"/>
    <x v="2"/>
    <n v="38"/>
    <s v="C"/>
    <n v="50000"/>
    <x v="0"/>
    <s v="USA"/>
    <n v="6"/>
    <n v="6"/>
    <n v="0"/>
  </r>
  <r>
    <n v="519"/>
    <s v="Gustavo Gibson"/>
    <s v="M"/>
    <d v="1963-10-04T00:00:00"/>
    <x v="12"/>
    <s v="German"/>
    <x v="0"/>
    <s v="Procurement and Planning"/>
    <x v="0"/>
    <s v="Non-Manager"/>
    <x v="513"/>
    <x v="2"/>
    <x v="0"/>
    <n v="37"/>
    <s v="C"/>
    <n v="50000"/>
    <x v="4"/>
    <s v="Australia"/>
    <n v="7"/>
    <n v="7"/>
    <n v="0"/>
  </r>
  <r>
    <n v="520"/>
    <s v="Douglas Reyes"/>
    <s v="M"/>
    <d v="1968-11-16T00:00:00"/>
    <x v="21"/>
    <s v="Australian"/>
    <x v="0"/>
    <s v="Sales Clerk"/>
    <x v="1"/>
    <s v="Non-Manager"/>
    <x v="514"/>
    <x v="1"/>
    <x v="2"/>
    <n v="32"/>
    <s v="C"/>
    <n v="50000"/>
    <x v="4"/>
    <s v="USA"/>
    <n v="4"/>
    <n v="4"/>
    <n v="0"/>
  </r>
  <r>
    <n v="521"/>
    <s v="Glenda Sutton"/>
    <s v="F"/>
    <d v="1968-08-04T00:00:00"/>
    <x v="21"/>
    <s v="Pakistani"/>
    <x v="1"/>
    <s v="Marketing Manager"/>
    <x v="5"/>
    <s v="Manager"/>
    <x v="515"/>
    <x v="1"/>
    <x v="2"/>
    <n v="32"/>
    <s v="A"/>
    <n v="30000"/>
    <x v="2"/>
    <s v="Australia"/>
    <n v="1"/>
    <n v="1"/>
    <n v="0"/>
  </r>
  <r>
    <n v="522"/>
    <s v="Brett Webster"/>
    <s v="M"/>
    <d v="1989-10-23T00:00:00"/>
    <x v="20"/>
    <s v="South African"/>
    <x v="0"/>
    <s v="Credit Controller"/>
    <x v="2"/>
    <s v="Non-Manager"/>
    <x v="198"/>
    <x v="1"/>
    <x v="2"/>
    <n v="11"/>
    <s v="B"/>
    <n v="40000"/>
    <x v="4"/>
    <s v="South African"/>
    <n v="7"/>
    <n v="7"/>
    <n v="0"/>
  </r>
  <r>
    <n v="523"/>
    <s v="Flora Huff"/>
    <s v="F"/>
    <d v="1985-12-08T00:00:00"/>
    <x v="40"/>
    <s v="Nigerian"/>
    <x v="4"/>
    <s v="IT Analyst"/>
    <x v="3"/>
    <s v="Non-Manager"/>
    <x v="516"/>
    <x v="1"/>
    <x v="2"/>
    <n v="15"/>
    <s v="D"/>
    <n v="60000"/>
    <x v="0"/>
    <s v="UK"/>
    <n v="11"/>
    <n v="6"/>
    <n v="5"/>
  </r>
  <r>
    <n v="524"/>
    <s v="Pam Conner"/>
    <s v="F"/>
    <d v="1957-09-12T00:00:00"/>
    <x v="41"/>
    <s v="Brazilian"/>
    <x v="3"/>
    <s v="Developer"/>
    <x v="3"/>
    <s v="Non-Manager"/>
    <x v="517"/>
    <x v="1"/>
    <x v="2"/>
    <n v="43"/>
    <s v="B"/>
    <n v="40000"/>
    <x v="0"/>
    <s v="Germany"/>
    <n v="9"/>
    <n v="4"/>
    <n v="5"/>
  </r>
  <r>
    <n v="525"/>
    <s v="Colleen Wilkerson"/>
    <s v="F"/>
    <d v="1983-04-29T00:00:00"/>
    <x v="19"/>
    <s v="Irish"/>
    <x v="0"/>
    <s v="Finance Manager"/>
    <x v="2"/>
    <s v="Manager"/>
    <x v="518"/>
    <x v="1"/>
    <x v="2"/>
    <n v="18"/>
    <s v="A"/>
    <n v="30000"/>
    <x v="2"/>
    <s v="UK"/>
    <n v="13"/>
    <n v="8"/>
    <n v="5"/>
  </r>
  <r>
    <n v="526"/>
    <s v="Raymond Chapman"/>
    <s v="M"/>
    <d v="1983-12-15T00:00:00"/>
    <x v="7"/>
    <s v="Portugese"/>
    <x v="0"/>
    <s v="Finance Manager"/>
    <x v="2"/>
    <s v="Manager"/>
    <x v="519"/>
    <x v="2"/>
    <x v="0"/>
    <n v="17"/>
    <s v="D"/>
    <n v="60000"/>
    <x v="4"/>
    <s v="USA"/>
    <n v="5"/>
    <n v="5"/>
    <n v="0"/>
  </r>
  <r>
    <n v="527"/>
    <s v="Kerry Copeland"/>
    <s v="F"/>
    <d v="1992-07-13T00:00:00"/>
    <x v="8"/>
    <s v="German"/>
    <x v="0"/>
    <s v="Payroll"/>
    <x v="2"/>
    <s v="Non-Manager"/>
    <x v="520"/>
    <x v="1"/>
    <x v="2"/>
    <n v="8"/>
    <s v="B"/>
    <n v="40000"/>
    <x v="2"/>
    <s v="France"/>
    <n v="0"/>
    <n v="0"/>
    <n v="0"/>
  </r>
  <r>
    <n v="528"/>
    <s v="Victoria Benson"/>
    <s v="F"/>
    <d v="1972-01-13T00:00:00"/>
    <x v="46"/>
    <s v="French"/>
    <x v="0"/>
    <s v="PA "/>
    <x v="6"/>
    <s v="Non-Manager"/>
    <x v="521"/>
    <x v="1"/>
    <x v="2"/>
    <n v="29"/>
    <s v="A"/>
    <n v="30000"/>
    <x v="4"/>
    <s v="South African"/>
    <n v="8"/>
    <n v="8"/>
    <n v="0"/>
  </r>
  <r>
    <n v="529"/>
    <s v="Lucille Morales"/>
    <s v="F"/>
    <d v="1973-04-24T00:00:00"/>
    <x v="13"/>
    <s v="French"/>
    <x v="0"/>
    <s v="Brand Manager"/>
    <x v="5"/>
    <s v="Manager"/>
    <x v="522"/>
    <x v="1"/>
    <x v="2"/>
    <n v="28"/>
    <s v="A"/>
    <n v="30000"/>
    <x v="4"/>
    <s v="France"/>
    <n v="4"/>
    <n v="4"/>
    <n v="0"/>
  </r>
  <r>
    <n v="530"/>
    <s v="Darlene Berry"/>
    <s v="F"/>
    <d v="1988-01-28T00:00:00"/>
    <x v="47"/>
    <s v="Canadian"/>
    <x v="0"/>
    <s v="IT Analyst"/>
    <x v="3"/>
    <s v="Non-Manager"/>
    <x v="523"/>
    <x v="1"/>
    <x v="2"/>
    <n v="13"/>
    <s v="D"/>
    <n v="60000"/>
    <x v="4"/>
    <s v="Canada"/>
    <n v="0"/>
    <n v="0"/>
    <n v="0"/>
  </r>
  <r>
    <n v="531"/>
    <s v="Percy Griffith"/>
    <s v="M"/>
    <d v="1960-02-16T00:00:00"/>
    <x v="36"/>
    <s v="Indian"/>
    <x v="1"/>
    <s v="Procurement and Planning"/>
    <x v="0"/>
    <s v="Non-Manager"/>
    <x v="524"/>
    <x v="2"/>
    <x v="0"/>
    <n v="41"/>
    <s v="A"/>
    <n v="30000"/>
    <x v="2"/>
    <s v="USA"/>
    <n v="15"/>
    <n v="4"/>
    <n v="11"/>
  </r>
  <r>
    <n v="532"/>
    <s v="Lee Rowe"/>
    <s v="M"/>
    <d v="1991-02-09T00:00:00"/>
    <x v="22"/>
    <s v="Portugese"/>
    <x v="0"/>
    <s v="Marketing Manager"/>
    <x v="5"/>
    <s v="Manager"/>
    <x v="525"/>
    <x v="2"/>
    <x v="0"/>
    <n v="10"/>
    <s v="A"/>
    <n v="30000"/>
    <x v="2"/>
    <s v="Australia"/>
    <n v="3"/>
    <n v="3"/>
    <n v="0"/>
  </r>
  <r>
    <n v="533"/>
    <s v="Gabriel Dennis"/>
    <s v="M"/>
    <d v="1966-01-20T00:00:00"/>
    <x v="23"/>
    <s v="German"/>
    <x v="0"/>
    <s v="HR Assistant"/>
    <x v="4"/>
    <s v="Non-Manager"/>
    <x v="526"/>
    <x v="1"/>
    <x v="2"/>
    <n v="35"/>
    <s v="B"/>
    <n v="40000"/>
    <x v="4"/>
    <s v="Australia"/>
    <n v="15"/>
    <n v="4"/>
    <n v="11"/>
  </r>
  <r>
    <n v="534"/>
    <s v="Archie Jensen"/>
    <s v="M"/>
    <d v="1995-10-18T00:00:00"/>
    <x v="11"/>
    <s v="German"/>
    <x v="0"/>
    <s v="Brand Manager"/>
    <x v="5"/>
    <s v="Manager"/>
    <x v="527"/>
    <x v="1"/>
    <x v="2"/>
    <n v="5"/>
    <s v="C"/>
    <n v="50000"/>
    <x v="1"/>
    <s v="Australia"/>
    <n v="10"/>
    <n v="4"/>
    <n v="6"/>
  </r>
  <r>
    <n v="535"/>
    <s v="Cornelius Stanley"/>
    <s v="M"/>
    <d v="1958-06-08T00:00:00"/>
    <x v="5"/>
    <s v="Japanese"/>
    <x v="1"/>
    <s v="Marketing Assistant"/>
    <x v="5"/>
    <s v="Manager"/>
    <x v="528"/>
    <x v="1"/>
    <x v="2"/>
    <n v="42"/>
    <s v="C"/>
    <n v="50000"/>
    <x v="4"/>
    <s v="Germany"/>
    <n v="3"/>
    <n v="3"/>
    <n v="0"/>
  </r>
  <r>
    <n v="536"/>
    <s v="Margie Little"/>
    <s v="F"/>
    <d v="1969-07-05T00:00:00"/>
    <x v="3"/>
    <s v="Canadian"/>
    <x v="0"/>
    <s v="Administrator"/>
    <x v="6"/>
    <s v="Non-Manager"/>
    <x v="529"/>
    <x v="1"/>
    <x v="2"/>
    <n v="31"/>
    <s v="B"/>
    <n v="40000"/>
    <x v="1"/>
    <s v="Canada"/>
    <n v="5"/>
    <n v="5"/>
    <n v="0"/>
  </r>
  <r>
    <n v="537"/>
    <s v="Caroline Holland"/>
    <s v="F"/>
    <d v="1965-08-09T00:00:00"/>
    <x v="23"/>
    <s v="Chinese"/>
    <x v="1"/>
    <s v="Developer"/>
    <x v="3"/>
    <s v="Non-Manager"/>
    <x v="530"/>
    <x v="1"/>
    <x v="2"/>
    <n v="35"/>
    <s v="D"/>
    <n v="60000"/>
    <x v="4"/>
    <s v="UK"/>
    <n v="1"/>
    <n v="1"/>
    <n v="0"/>
  </r>
  <r>
    <n v="538"/>
    <s v="Ralph Norris"/>
    <s v="M"/>
    <d v="1985-12-22T00:00:00"/>
    <x v="40"/>
    <s v="Brazilian"/>
    <x v="3"/>
    <s v="Sales Assistant"/>
    <x v="1"/>
    <s v="Non-Manager"/>
    <x v="531"/>
    <x v="2"/>
    <x v="0"/>
    <n v="15"/>
    <s v="D"/>
    <n v="60000"/>
    <x v="2"/>
    <s v="USA"/>
    <n v="3"/>
    <n v="3"/>
    <n v="0"/>
  </r>
  <r>
    <n v="539"/>
    <s v="Ellen Bowman"/>
    <s v="F"/>
    <d v="1997-04-25T00:00:00"/>
    <x v="25"/>
    <s v="Cuban"/>
    <x v="3"/>
    <s v="Marketing Assistant"/>
    <x v="5"/>
    <s v="Manager"/>
    <x v="532"/>
    <x v="1"/>
    <x v="2"/>
    <n v="4"/>
    <s v="D"/>
    <n v="60000"/>
    <x v="0"/>
    <s v="USA"/>
    <n v="6"/>
    <n v="6"/>
    <n v="0"/>
  </r>
  <r>
    <n v="540"/>
    <s v="Moses Simpson"/>
    <s v="M"/>
    <d v="1957-01-14T00:00:00"/>
    <x v="17"/>
    <s v="Canadian"/>
    <x v="0"/>
    <s v="IT Analyst"/>
    <x v="3"/>
    <s v="Non-Manager"/>
    <x v="533"/>
    <x v="1"/>
    <x v="2"/>
    <n v="44"/>
    <s v="B"/>
    <n v="40000"/>
    <x v="2"/>
    <s v="France"/>
    <n v="7"/>
    <n v="7"/>
    <n v="0"/>
  </r>
  <r>
    <n v="541"/>
    <s v="Caleb Murphy"/>
    <s v="M"/>
    <d v="1984-10-14T00:00:00"/>
    <x v="33"/>
    <s v="Iranian"/>
    <x v="2"/>
    <s v="Credit Controller"/>
    <x v="2"/>
    <s v="Non-Manager"/>
    <x v="534"/>
    <x v="1"/>
    <x v="2"/>
    <n v="16"/>
    <s v="A"/>
    <n v="30000"/>
    <x v="0"/>
    <s v="Australia"/>
    <n v="3"/>
    <n v="3"/>
    <n v="0"/>
  </r>
  <r>
    <n v="542"/>
    <s v="Clifton Boone"/>
    <s v="M"/>
    <d v="1965-11-30T00:00:00"/>
    <x v="23"/>
    <s v="Pakistani"/>
    <x v="1"/>
    <s v="PA "/>
    <x v="6"/>
    <s v="Non-Manager"/>
    <x v="535"/>
    <x v="2"/>
    <x v="0"/>
    <n v="35"/>
    <s v="B"/>
    <n v="40000"/>
    <x v="1"/>
    <s v="Canada"/>
    <n v="4"/>
    <n v="4"/>
    <n v="0"/>
  </r>
  <r>
    <n v="543"/>
    <s v="Oscar Collier"/>
    <s v="M"/>
    <d v="1959-11-16T00:00:00"/>
    <x v="36"/>
    <s v="Irish"/>
    <x v="0"/>
    <s v="HR Manager"/>
    <x v="4"/>
    <s v="Manager"/>
    <x v="536"/>
    <x v="1"/>
    <x v="2"/>
    <n v="41"/>
    <s v="D"/>
    <n v="60000"/>
    <x v="4"/>
    <s v="Germany"/>
    <n v="2"/>
    <n v="2"/>
    <n v="0"/>
  </r>
  <r>
    <n v="544"/>
    <s v="Peter Bowers"/>
    <s v="M"/>
    <d v="1964-02-01T00:00:00"/>
    <x v="12"/>
    <s v="Nigerian"/>
    <x v="4"/>
    <s v="Marketing Manager"/>
    <x v="5"/>
    <s v="Manager"/>
    <x v="141"/>
    <x v="1"/>
    <x v="2"/>
    <n v="37"/>
    <s v="D"/>
    <n v="60000"/>
    <x v="0"/>
    <s v="UK"/>
    <n v="2"/>
    <n v="2"/>
    <n v="0"/>
  </r>
  <r>
    <n v="545"/>
    <s v="Alison Craig"/>
    <s v="F"/>
    <d v="1999-03-15T00:00:00"/>
    <x v="24"/>
    <s v="Nigerian"/>
    <x v="4"/>
    <s v="Recruitment Manager"/>
    <x v="4"/>
    <s v="Manager"/>
    <x v="537"/>
    <x v="1"/>
    <x v="2"/>
    <n v="2"/>
    <s v="A"/>
    <n v="30000"/>
    <x v="4"/>
    <s v="UK"/>
    <n v="5"/>
    <n v="5"/>
    <n v="0"/>
  </r>
  <r>
    <n v="546"/>
    <s v="Keith Dean"/>
    <s v="M"/>
    <d v="1982-02-15T00:00:00"/>
    <x v="18"/>
    <s v="French"/>
    <x v="0"/>
    <s v="Developer"/>
    <x v="3"/>
    <s v="Non-Manager"/>
    <x v="538"/>
    <x v="1"/>
    <x v="2"/>
    <n v="19"/>
    <s v="C"/>
    <n v="50000"/>
    <x v="4"/>
    <s v="France"/>
    <n v="10"/>
    <n v="4"/>
    <n v="6"/>
  </r>
  <r>
    <n v="547"/>
    <s v="Tabitha Mendez"/>
    <s v="F"/>
    <d v="1998-01-05T00:00:00"/>
    <x v="0"/>
    <s v="Japanese"/>
    <x v="1"/>
    <s v="Administrator"/>
    <x v="6"/>
    <s v="Non-Manager"/>
    <x v="539"/>
    <x v="1"/>
    <x v="2"/>
    <n v="3"/>
    <s v="C"/>
    <n v="50000"/>
    <x v="4"/>
    <s v="Canada"/>
    <n v="5"/>
    <n v="5"/>
    <n v="0"/>
  </r>
  <r>
    <n v="548"/>
    <s v="Daisy Gross"/>
    <s v="F"/>
    <d v="1973-01-13T00:00:00"/>
    <x v="13"/>
    <s v="Brazilian"/>
    <x v="3"/>
    <s v="Sales Manager"/>
    <x v="1"/>
    <s v="Manager"/>
    <x v="540"/>
    <x v="1"/>
    <x v="2"/>
    <n v="28"/>
    <s v="B"/>
    <n v="40000"/>
    <x v="2"/>
    <s v="USA"/>
    <n v="4"/>
    <n v="4"/>
    <n v="0"/>
  </r>
  <r>
    <n v="549"/>
    <s v="Kelly Cruz"/>
    <s v="F"/>
    <d v="1975-03-30T00:00:00"/>
    <x v="45"/>
    <s v="Mexican"/>
    <x v="3"/>
    <s v="Administrator"/>
    <x v="6"/>
    <s v="Non-Manager"/>
    <x v="541"/>
    <x v="2"/>
    <x v="0"/>
    <n v="26"/>
    <s v="C"/>
    <n v="50000"/>
    <x v="2"/>
    <s v="France"/>
    <n v="0"/>
    <n v="0"/>
    <n v="0"/>
  </r>
  <r>
    <n v="550"/>
    <s v="Jackie Horton"/>
    <s v="F"/>
    <d v="1979-11-13T00:00:00"/>
    <x v="31"/>
    <s v="Canadian"/>
    <x v="0"/>
    <s v="Finance Manager"/>
    <x v="2"/>
    <s v="Manager"/>
    <x v="45"/>
    <x v="1"/>
    <x v="2"/>
    <n v="21"/>
    <s v="C"/>
    <n v="50000"/>
    <x v="4"/>
    <s v="UK"/>
    <n v="13"/>
    <n v="8"/>
    <n v="5"/>
  </r>
  <r>
    <n v="551"/>
    <s v="Jason Burns"/>
    <s v="M"/>
    <d v="1992-03-20T00:00:00"/>
    <x v="39"/>
    <s v="British"/>
    <x v="0"/>
    <s v="Credit Controller"/>
    <x v="2"/>
    <s v="Non-Manager"/>
    <x v="542"/>
    <x v="1"/>
    <x v="2"/>
    <n v="9"/>
    <s v="D"/>
    <n v="60000"/>
    <x v="2"/>
    <s v="France"/>
    <n v="5"/>
    <n v="5"/>
    <n v="0"/>
  </r>
  <r>
    <n v="552"/>
    <s v="Juan Lane"/>
    <s v="M"/>
    <d v="1964-09-12T00:00:00"/>
    <x v="28"/>
    <s v="Chinese"/>
    <x v="1"/>
    <s v="Brand Manager"/>
    <x v="5"/>
    <s v="Manager"/>
    <x v="543"/>
    <x v="1"/>
    <x v="2"/>
    <n v="36"/>
    <s v="D"/>
    <n v="60000"/>
    <x v="2"/>
    <s v="USA"/>
    <n v="13"/>
    <n v="8"/>
    <n v="5"/>
  </r>
  <r>
    <n v="553"/>
    <s v="Molly Chavez"/>
    <s v="F"/>
    <d v="1958-04-27T00:00:00"/>
    <x v="41"/>
    <s v="Canadian"/>
    <x v="0"/>
    <s v="PA "/>
    <x v="6"/>
    <s v="Non-Manager"/>
    <x v="544"/>
    <x v="2"/>
    <x v="0"/>
    <n v="43"/>
    <s v="A"/>
    <n v="30000"/>
    <x v="4"/>
    <s v="Australia"/>
    <n v="12"/>
    <n v="7"/>
    <n v="5"/>
  </r>
  <r>
    <n v="554"/>
    <s v="Bradford Fuller"/>
    <s v="M"/>
    <d v="1961-09-29T00:00:00"/>
    <x v="6"/>
    <s v="Japanese"/>
    <x v="1"/>
    <s v="Security Officer"/>
    <x v="3"/>
    <s v="Non-Manager"/>
    <x v="545"/>
    <x v="1"/>
    <x v="2"/>
    <n v="39"/>
    <s v="A"/>
    <n v="30000"/>
    <x v="4"/>
    <s v="Germany"/>
    <n v="5"/>
    <n v="5"/>
    <n v="0"/>
  </r>
  <r>
    <n v="555"/>
    <s v="Vincent Caldwell"/>
    <s v="M"/>
    <d v="1960-12-31T00:00:00"/>
    <x v="32"/>
    <s v="Canadian"/>
    <x v="0"/>
    <s v="Developer"/>
    <x v="3"/>
    <s v="Non-Manager"/>
    <x v="546"/>
    <x v="1"/>
    <x v="2"/>
    <n v="40"/>
    <s v="D"/>
    <n v="60000"/>
    <x v="4"/>
    <s v="UK"/>
    <n v="6"/>
    <n v="6"/>
    <n v="0"/>
  </r>
  <r>
    <n v="556"/>
    <s v="Jacob Ramirez"/>
    <s v="M"/>
    <d v="1976-07-02T00:00:00"/>
    <x v="30"/>
    <s v="American"/>
    <x v="0"/>
    <s v="Credit Controller"/>
    <x v="2"/>
    <s v="Non-Manager"/>
    <x v="547"/>
    <x v="1"/>
    <x v="2"/>
    <n v="24"/>
    <s v="A"/>
    <n v="30000"/>
    <x v="4"/>
    <s v="South African"/>
    <n v="15"/>
    <n v="4"/>
    <n v="11"/>
  </r>
  <r>
    <n v="557"/>
    <s v="Wallace Griffin"/>
    <s v="F"/>
    <d v="1973-02-21T00:00:00"/>
    <x v="13"/>
    <s v="Australian"/>
    <x v="0"/>
    <s v="HR Assistant"/>
    <x v="4"/>
    <s v="Non-Manager"/>
    <x v="548"/>
    <x v="2"/>
    <x v="0"/>
    <n v="28"/>
    <s v="A"/>
    <n v="30000"/>
    <x v="2"/>
    <s v="Germany"/>
    <n v="12"/>
    <n v="7"/>
    <n v="5"/>
  </r>
  <r>
    <n v="558"/>
    <s v="Leon Norman"/>
    <s v="M"/>
    <d v="1956-07-21T00:00:00"/>
    <x v="17"/>
    <s v="Brazilian"/>
    <x v="3"/>
    <s v="HR Administrator"/>
    <x v="4"/>
    <s v="Non-Manager"/>
    <x v="549"/>
    <x v="2"/>
    <x v="0"/>
    <n v="44"/>
    <s v="D"/>
    <n v="60000"/>
    <x v="2"/>
    <s v="South African"/>
    <n v="5"/>
    <n v="5"/>
    <n v="0"/>
  </r>
  <r>
    <n v="559"/>
    <s v="Sonja Reed"/>
    <s v="F"/>
    <d v="1974-02-24T00:00:00"/>
    <x v="37"/>
    <s v="German"/>
    <x v="0"/>
    <s v="Sales Assistant"/>
    <x v="1"/>
    <s v="Non-Manager"/>
    <x v="550"/>
    <x v="1"/>
    <x v="2"/>
    <n v="27"/>
    <s v="C"/>
    <n v="50000"/>
    <x v="0"/>
    <s v="Canada"/>
    <n v="0"/>
    <n v="0"/>
    <n v="0"/>
  </r>
  <r>
    <n v="560"/>
    <s v="Lorraine Lloyd"/>
    <s v="F"/>
    <d v="1983-09-29T00:00:00"/>
    <x v="7"/>
    <s v="Brazilian"/>
    <x v="3"/>
    <s v="Procurement and Planning"/>
    <x v="0"/>
    <s v="Non-Manager"/>
    <x v="551"/>
    <x v="1"/>
    <x v="2"/>
    <n v="17"/>
    <s v="A"/>
    <n v="30000"/>
    <x v="4"/>
    <s v="South African"/>
    <n v="0"/>
    <n v="0"/>
    <n v="0"/>
  </r>
  <r>
    <n v="561"/>
    <s v="Donna Elliott"/>
    <s v="F"/>
    <d v="1983-11-15T00:00:00"/>
    <x v="7"/>
    <s v="American"/>
    <x v="0"/>
    <s v="Sales Assistant"/>
    <x v="1"/>
    <s v="Non-Manager"/>
    <x v="552"/>
    <x v="2"/>
    <x v="0"/>
    <n v="17"/>
    <s v="A"/>
    <n v="30000"/>
    <x v="4"/>
    <s v="Australia"/>
    <n v="1"/>
    <n v="1"/>
    <n v="0"/>
  </r>
  <r>
    <n v="562"/>
    <s v="Margarita Weber"/>
    <s v="F"/>
    <d v="1990-01-30T00:00:00"/>
    <x v="20"/>
    <s v="Irish"/>
    <x v="0"/>
    <s v="Administrator"/>
    <x v="6"/>
    <s v="Non-Manager"/>
    <x v="553"/>
    <x v="2"/>
    <x v="0"/>
    <n v="11"/>
    <s v="C"/>
    <n v="50000"/>
    <x v="1"/>
    <s v="Australia"/>
    <n v="14"/>
    <n v="4"/>
    <n v="10"/>
  </r>
  <r>
    <n v="563"/>
    <s v="Sandy Price"/>
    <s v="F"/>
    <d v="1998-12-19T00:00:00"/>
    <x v="24"/>
    <s v="Australian"/>
    <x v="0"/>
    <s v="Payroll"/>
    <x v="2"/>
    <s v="Non-Manager"/>
    <x v="554"/>
    <x v="1"/>
    <x v="2"/>
    <n v="2"/>
    <s v="A"/>
    <n v="30000"/>
    <x v="0"/>
    <s v="Australia"/>
    <n v="8"/>
    <n v="8"/>
    <n v="0"/>
  </r>
  <r>
    <n v="564"/>
    <s v="Elsie Martin"/>
    <s v="F"/>
    <d v="1974-06-25T00:00:00"/>
    <x v="45"/>
    <s v="Pakistani"/>
    <x v="1"/>
    <s v="Recruitment Manager"/>
    <x v="4"/>
    <s v="Manager"/>
    <x v="555"/>
    <x v="1"/>
    <x v="2"/>
    <n v="26"/>
    <s v="B"/>
    <n v="40000"/>
    <x v="2"/>
    <s v="Canada"/>
    <n v="13"/>
    <n v="8"/>
    <n v="5"/>
  </r>
  <r>
    <n v="565"/>
    <s v="Norman Harris"/>
    <s v="M"/>
    <d v="1974-09-29T00:00:00"/>
    <x v="45"/>
    <s v="Japanese"/>
    <x v="1"/>
    <s v="Sales Manager"/>
    <x v="1"/>
    <s v="Manager"/>
    <x v="556"/>
    <x v="1"/>
    <x v="2"/>
    <n v="26"/>
    <s v="A"/>
    <n v="30000"/>
    <x v="1"/>
    <s v="USA"/>
    <n v="12"/>
    <n v="7"/>
    <n v="5"/>
  </r>
  <r>
    <n v="566"/>
    <s v="Kristine Ross"/>
    <s v="F"/>
    <d v="1961-08-17T00:00:00"/>
    <x v="6"/>
    <s v="Australian"/>
    <x v="0"/>
    <s v="Sales Manager"/>
    <x v="1"/>
    <s v="Manager"/>
    <x v="557"/>
    <x v="1"/>
    <x v="2"/>
    <n v="39"/>
    <s v="A"/>
    <n v="30000"/>
    <x v="2"/>
    <s v="USA"/>
    <n v="1"/>
    <n v="1"/>
    <n v="0"/>
  </r>
  <r>
    <n v="567"/>
    <s v="Carrie Figueroa"/>
    <s v="F"/>
    <d v="1963-12-29T00:00:00"/>
    <x v="12"/>
    <s v="Cuban"/>
    <x v="3"/>
    <s v="Developer"/>
    <x v="3"/>
    <s v="Non-Manager"/>
    <x v="558"/>
    <x v="1"/>
    <x v="2"/>
    <n v="37"/>
    <s v="C"/>
    <n v="50000"/>
    <x v="0"/>
    <s v="France"/>
    <n v="5"/>
    <n v="5"/>
    <n v="0"/>
  </r>
  <r>
    <n v="568"/>
    <s v="Casey Sims"/>
    <s v="F"/>
    <d v="1993-12-26T00:00:00"/>
    <x v="29"/>
    <s v="Portugese"/>
    <x v="0"/>
    <s v="Administrator"/>
    <x v="6"/>
    <s v="Non-Manager"/>
    <x v="559"/>
    <x v="1"/>
    <x v="2"/>
    <n v="7"/>
    <s v="A"/>
    <n v="30000"/>
    <x v="1"/>
    <s v="South African"/>
    <n v="0"/>
    <n v="0"/>
    <n v="0"/>
  </r>
  <r>
    <n v="569"/>
    <s v="Luke Sharp"/>
    <s v="M"/>
    <d v="1955-06-07T00:00:00"/>
    <x v="14"/>
    <s v="Nigerian"/>
    <x v="4"/>
    <s v="Administrator"/>
    <x v="6"/>
    <s v="Non-Manager"/>
    <x v="560"/>
    <x v="2"/>
    <x v="0"/>
    <n v="45"/>
    <s v="B"/>
    <n v="40000"/>
    <x v="4"/>
    <s v="Australia"/>
    <n v="8"/>
    <n v="8"/>
    <n v="0"/>
  </r>
  <r>
    <n v="570"/>
    <s v="Jaime Massey"/>
    <s v="M"/>
    <d v="1972-04-08T00:00:00"/>
    <x v="46"/>
    <s v="German"/>
    <x v="0"/>
    <s v="Security Officer"/>
    <x v="3"/>
    <s v="Non-Manager"/>
    <x v="561"/>
    <x v="1"/>
    <x v="2"/>
    <n v="29"/>
    <s v="A"/>
    <n v="30000"/>
    <x v="2"/>
    <s v="France"/>
    <n v="10"/>
    <n v="4"/>
    <n v="6"/>
  </r>
  <r>
    <n v="571"/>
    <s v="Lauren Fleming"/>
    <s v="F"/>
    <d v="1968-03-15T00:00:00"/>
    <x v="26"/>
    <s v="South African"/>
    <x v="0"/>
    <s v="HR Administrator"/>
    <x v="4"/>
    <s v="Non-Manager"/>
    <x v="562"/>
    <x v="1"/>
    <x v="2"/>
    <n v="33"/>
    <s v="D"/>
    <n v="60000"/>
    <x v="4"/>
    <s v="Australia"/>
    <n v="6"/>
    <n v="6"/>
    <n v="0"/>
  </r>
  <r>
    <n v="572"/>
    <s v="Wm Ballard"/>
    <s v="F"/>
    <d v="1993-06-12T00:00:00"/>
    <x v="29"/>
    <s v="French"/>
    <x v="0"/>
    <s v="Marketing Manager"/>
    <x v="5"/>
    <s v="Manager"/>
    <x v="563"/>
    <x v="1"/>
    <x v="2"/>
    <n v="7"/>
    <s v="B"/>
    <n v="40000"/>
    <x v="0"/>
    <s v="South African"/>
    <n v="8"/>
    <n v="8"/>
    <n v="0"/>
  </r>
  <r>
    <n v="573"/>
    <s v="Esther Mcbride"/>
    <s v="M"/>
    <d v="1992-03-24T00:00:00"/>
    <x v="39"/>
    <s v="Canadian"/>
    <x v="0"/>
    <s v="IT Analyst"/>
    <x v="3"/>
    <s v="Non-Manager"/>
    <x v="564"/>
    <x v="1"/>
    <x v="2"/>
    <n v="9"/>
    <s v="A"/>
    <n v="30000"/>
    <x v="0"/>
    <s v="Germany"/>
    <n v="4"/>
    <n v="4"/>
    <n v="0"/>
  </r>
  <r>
    <n v="574"/>
    <s v="Leo Leonard"/>
    <s v="M"/>
    <d v="1968-08-01T00:00:00"/>
    <x v="21"/>
    <s v="Pakistani"/>
    <x v="1"/>
    <s v="Payroll"/>
    <x v="2"/>
    <s v="Non-Manager"/>
    <x v="565"/>
    <x v="2"/>
    <x v="0"/>
    <n v="32"/>
    <s v="C"/>
    <n v="50000"/>
    <x v="4"/>
    <s v="Germany"/>
    <n v="4"/>
    <n v="4"/>
    <n v="0"/>
  </r>
  <r>
    <n v="575"/>
    <s v="Agnes Powers"/>
    <s v="F"/>
    <d v="1992-01-01T00:00:00"/>
    <x v="39"/>
    <s v="Iranian"/>
    <x v="2"/>
    <s v="HR Assistant"/>
    <x v="4"/>
    <s v="Non-Manager"/>
    <x v="566"/>
    <x v="2"/>
    <x v="0"/>
    <n v="9"/>
    <s v="D"/>
    <n v="60000"/>
    <x v="4"/>
    <s v="France"/>
    <n v="5"/>
    <n v="5"/>
    <n v="0"/>
  </r>
  <r>
    <n v="576"/>
    <s v="Johnnie Hale"/>
    <s v="M"/>
    <d v="1976-02-29T00:00:00"/>
    <x v="2"/>
    <s v="Irish"/>
    <x v="0"/>
    <s v="Recruitment Manager"/>
    <x v="4"/>
    <s v="Manager"/>
    <x v="567"/>
    <x v="1"/>
    <x v="2"/>
    <n v="25"/>
    <s v="C"/>
    <n v="50000"/>
    <x v="0"/>
    <s v="UK"/>
    <n v="11"/>
    <n v="6"/>
    <n v="5"/>
  </r>
  <r>
    <n v="577"/>
    <s v="Krystal Manning"/>
    <s v="F"/>
    <d v="1998-12-13T00:00:00"/>
    <x v="24"/>
    <s v="French"/>
    <x v="0"/>
    <s v="Sales Clerk"/>
    <x v="1"/>
    <s v="Non-Manager"/>
    <x v="568"/>
    <x v="2"/>
    <x v="0"/>
    <n v="2"/>
    <s v="B"/>
    <n v="40000"/>
    <x v="1"/>
    <s v="South African"/>
    <n v="5"/>
    <n v="5"/>
    <n v="0"/>
  </r>
  <r>
    <n v="578"/>
    <s v="Carl Aguilar"/>
    <s v="M"/>
    <d v="1972-02-16T00:00:00"/>
    <x v="46"/>
    <s v="Nigerian"/>
    <x v="4"/>
    <s v="Payroll"/>
    <x v="2"/>
    <s v="Non-Manager"/>
    <x v="569"/>
    <x v="1"/>
    <x v="2"/>
    <n v="29"/>
    <s v="C"/>
    <n v="50000"/>
    <x v="2"/>
    <s v="Canada"/>
    <n v="11"/>
    <n v="6"/>
    <n v="5"/>
  </r>
  <r>
    <n v="579"/>
    <s v="Garrett Myers"/>
    <s v="M"/>
    <d v="1973-09-15T00:00:00"/>
    <x v="37"/>
    <s v="Iranian"/>
    <x v="2"/>
    <s v="Procurement and Planning"/>
    <x v="0"/>
    <s v="Non-Manager"/>
    <x v="570"/>
    <x v="2"/>
    <x v="0"/>
    <n v="27"/>
    <s v="D"/>
    <n v="60000"/>
    <x v="1"/>
    <s v="Australia"/>
    <n v="7"/>
    <n v="7"/>
    <n v="0"/>
  </r>
  <r>
    <n v="580"/>
    <s v="Darrell Russell"/>
    <s v="M"/>
    <d v="1975-11-09T00:00:00"/>
    <x v="2"/>
    <s v="Brazilian"/>
    <x v="3"/>
    <s v="Payroll"/>
    <x v="2"/>
    <s v="Non-Manager"/>
    <x v="571"/>
    <x v="1"/>
    <x v="2"/>
    <n v="25"/>
    <s v="C"/>
    <n v="50000"/>
    <x v="4"/>
    <s v="UK"/>
    <n v="8"/>
    <n v="8"/>
    <n v="0"/>
  </r>
  <r>
    <n v="581"/>
    <s v="Hector Cobb"/>
    <s v="M"/>
    <d v="1988-08-05T00:00:00"/>
    <x v="1"/>
    <s v="Nigerian"/>
    <x v="4"/>
    <s v="Recruitment Manager"/>
    <x v="4"/>
    <s v="Manager"/>
    <x v="572"/>
    <x v="1"/>
    <x v="2"/>
    <n v="12"/>
    <s v="B"/>
    <n v="40000"/>
    <x v="2"/>
    <s v="South African"/>
    <n v="5"/>
    <n v="5"/>
    <n v="0"/>
  </r>
  <r>
    <n v="582"/>
    <s v="Ricky Houston"/>
    <s v="M"/>
    <d v="1971-11-19T00:00:00"/>
    <x v="46"/>
    <s v="American"/>
    <x v="0"/>
    <s v="Payroll"/>
    <x v="2"/>
    <s v="Non-Manager"/>
    <x v="573"/>
    <x v="2"/>
    <x v="0"/>
    <n v="29"/>
    <s v="B"/>
    <n v="40000"/>
    <x v="0"/>
    <s v="Germany"/>
    <n v="5"/>
    <n v="5"/>
    <n v="0"/>
  </r>
  <r>
    <n v="583"/>
    <s v="Winifred Armstrong"/>
    <s v="F"/>
    <d v="1962-08-17T00:00:00"/>
    <x v="34"/>
    <s v="American"/>
    <x v="0"/>
    <s v="HR Assistant"/>
    <x v="4"/>
    <s v="Non-Manager"/>
    <x v="574"/>
    <x v="1"/>
    <x v="2"/>
    <n v="38"/>
    <s v="A"/>
    <n v="30000"/>
    <x v="4"/>
    <s v="UK"/>
    <n v="11"/>
    <n v="6"/>
    <n v="5"/>
  </r>
  <r>
    <n v="584"/>
    <s v="Joseph Phelps"/>
    <s v="M"/>
    <d v="1985-12-18T00:00:00"/>
    <x v="40"/>
    <s v="Japanese"/>
    <x v="1"/>
    <s v="Finance Manager"/>
    <x v="2"/>
    <s v="Manager"/>
    <x v="575"/>
    <x v="1"/>
    <x v="2"/>
    <n v="15"/>
    <s v="D"/>
    <n v="60000"/>
    <x v="1"/>
    <s v="Canada"/>
    <n v="1"/>
    <n v="1"/>
    <n v="0"/>
  </r>
  <r>
    <n v="585"/>
    <s v="Reginald Phillips"/>
    <s v="M"/>
    <d v="1963-07-04T00:00:00"/>
    <x v="12"/>
    <s v="Portugese"/>
    <x v="0"/>
    <s v="Payroll"/>
    <x v="2"/>
    <s v="Non-Manager"/>
    <x v="576"/>
    <x v="1"/>
    <x v="2"/>
    <n v="37"/>
    <s v="A"/>
    <n v="30000"/>
    <x v="0"/>
    <s v="France"/>
    <n v="12"/>
    <n v="7"/>
    <n v="5"/>
  </r>
  <r>
    <n v="586"/>
    <s v="Felipe Wong"/>
    <s v="M"/>
    <d v="1977-12-21T00:00:00"/>
    <x v="10"/>
    <s v="Irish"/>
    <x v="0"/>
    <s v="Payroll"/>
    <x v="2"/>
    <s v="Non-Manager"/>
    <x v="577"/>
    <x v="1"/>
    <x v="2"/>
    <n v="23"/>
    <s v="A"/>
    <n v="30000"/>
    <x v="0"/>
    <s v="South African"/>
    <n v="8"/>
    <n v="8"/>
    <n v="0"/>
  </r>
  <r>
    <n v="587"/>
    <s v="Dwayne Wolfe"/>
    <s v="M"/>
    <d v="1989-03-27T00:00:00"/>
    <x v="1"/>
    <s v="Canadian"/>
    <x v="0"/>
    <s v="Administrator"/>
    <x v="6"/>
    <s v="Non-Manager"/>
    <x v="578"/>
    <x v="1"/>
    <x v="2"/>
    <n v="12"/>
    <s v="C"/>
    <n v="50000"/>
    <x v="2"/>
    <s v="USA"/>
    <n v="2"/>
    <n v="2"/>
    <n v="0"/>
  </r>
  <r>
    <n v="588"/>
    <s v="Minnie Munoz"/>
    <s v="F"/>
    <d v="1977-01-24T00:00:00"/>
    <x v="30"/>
    <s v="Canadian"/>
    <x v="0"/>
    <s v="Sales Assistant"/>
    <x v="1"/>
    <s v="Non-Manager"/>
    <x v="579"/>
    <x v="1"/>
    <x v="2"/>
    <n v="24"/>
    <s v="B"/>
    <n v="40000"/>
    <x v="4"/>
    <s v="South African"/>
    <n v="8"/>
    <n v="8"/>
    <n v="0"/>
  </r>
  <r>
    <n v="589"/>
    <s v="Claire Pearson"/>
    <s v="F"/>
    <d v="1992-01-12T00:00:00"/>
    <x v="39"/>
    <s v="Cuban"/>
    <x v="3"/>
    <s v="Recruitment Manager"/>
    <x v="4"/>
    <s v="Manager"/>
    <x v="580"/>
    <x v="1"/>
    <x v="2"/>
    <n v="9"/>
    <s v="B"/>
    <n v="40000"/>
    <x v="4"/>
    <s v="USA"/>
    <n v="7"/>
    <n v="7"/>
    <n v="0"/>
  </r>
  <r>
    <n v="590"/>
    <s v="Tasha Knight"/>
    <s v="F"/>
    <d v="1955-06-20T00:00:00"/>
    <x v="14"/>
    <s v="Irish"/>
    <x v="0"/>
    <s v="Finance Manager"/>
    <x v="2"/>
    <s v="Manager"/>
    <x v="581"/>
    <x v="2"/>
    <x v="0"/>
    <n v="45"/>
    <s v="B"/>
    <n v="40000"/>
    <x v="1"/>
    <s v="France"/>
    <n v="7"/>
    <n v="7"/>
    <n v="0"/>
  </r>
  <r>
    <n v="591"/>
    <s v="Jacqueline Harvey"/>
    <s v="F"/>
    <d v="1984-09-24T00:00:00"/>
    <x v="33"/>
    <s v="American"/>
    <x v="0"/>
    <s v="Procurement and Planning"/>
    <x v="0"/>
    <s v="Non-Manager"/>
    <x v="209"/>
    <x v="2"/>
    <x v="0"/>
    <n v="16"/>
    <s v="D"/>
    <n v="60000"/>
    <x v="4"/>
    <s v="Germany"/>
    <n v="9"/>
    <n v="4"/>
    <n v="5"/>
  </r>
  <r>
    <n v="592"/>
    <s v="Rita Sherman"/>
    <s v="F"/>
    <d v="1983-12-27T00:00:00"/>
    <x v="7"/>
    <s v="American"/>
    <x v="0"/>
    <s v="Sales Manager"/>
    <x v="1"/>
    <s v="Manager"/>
    <x v="582"/>
    <x v="1"/>
    <x v="2"/>
    <n v="17"/>
    <s v="C"/>
    <n v="50000"/>
    <x v="1"/>
    <s v="UK"/>
    <n v="4"/>
    <n v="4"/>
    <n v="0"/>
  </r>
  <r>
    <n v="593"/>
    <s v="Jeffery Robbins"/>
    <s v="M"/>
    <d v="1955-07-08T00:00:00"/>
    <x v="14"/>
    <s v="Portugese"/>
    <x v="0"/>
    <s v="Finance Manager"/>
    <x v="2"/>
    <s v="Manager"/>
    <x v="583"/>
    <x v="2"/>
    <x v="0"/>
    <n v="45"/>
    <s v="C"/>
    <n v="50000"/>
    <x v="2"/>
    <s v="France"/>
    <n v="0"/>
    <n v="0"/>
    <n v="0"/>
  </r>
  <r>
    <n v="594"/>
    <s v="Aaron Hunter"/>
    <s v="M"/>
    <d v="1999-04-18T00:00:00"/>
    <x v="24"/>
    <s v="British"/>
    <x v="0"/>
    <s v="Payroll"/>
    <x v="2"/>
    <s v="Non-Manager"/>
    <x v="584"/>
    <x v="1"/>
    <x v="2"/>
    <n v="2"/>
    <s v="A"/>
    <n v="30000"/>
    <x v="2"/>
    <s v="UK"/>
    <n v="6"/>
    <n v="6"/>
    <n v="0"/>
  </r>
  <r>
    <n v="595"/>
    <s v="Brandy Harmon"/>
    <s v="F"/>
    <d v="1986-10-08T00:00:00"/>
    <x v="38"/>
    <s v="Chinese"/>
    <x v="1"/>
    <s v="Recruitment Manager"/>
    <x v="4"/>
    <s v="Manager"/>
    <x v="585"/>
    <x v="1"/>
    <x v="2"/>
    <n v="14"/>
    <s v="B"/>
    <n v="40000"/>
    <x v="4"/>
    <s v="USA"/>
    <n v="9"/>
    <n v="4"/>
    <n v="5"/>
  </r>
  <r>
    <n v="596"/>
    <s v="Jesse Buchanan"/>
    <s v="M"/>
    <d v="1978-08-01T00:00:00"/>
    <x v="4"/>
    <s v="British"/>
    <x v="0"/>
    <s v="Administrator"/>
    <x v="6"/>
    <s v="Non-Manager"/>
    <x v="586"/>
    <x v="1"/>
    <x v="2"/>
    <n v="22"/>
    <s v="B"/>
    <n v="40000"/>
    <x v="4"/>
    <s v="South African"/>
    <n v="2"/>
    <n v="2"/>
    <n v="0"/>
  </r>
  <r>
    <n v="597"/>
    <s v="Ashley Bishop"/>
    <s v="F"/>
    <d v="1956-11-11T00:00:00"/>
    <x v="17"/>
    <s v="Iranian"/>
    <x v="2"/>
    <s v="Sales Clerk"/>
    <x v="1"/>
    <s v="Non-Manager"/>
    <x v="587"/>
    <x v="1"/>
    <x v="2"/>
    <n v="44"/>
    <s v="A"/>
    <n v="30000"/>
    <x v="4"/>
    <s v="UK"/>
    <n v="5"/>
    <n v="5"/>
    <n v="0"/>
  </r>
  <r>
    <n v="598"/>
    <s v="Ethel Douglas"/>
    <s v="F"/>
    <d v="1999-01-15T00:00:00"/>
    <x v="24"/>
    <s v="Portugese"/>
    <x v="0"/>
    <s v="Security Officer"/>
    <x v="3"/>
    <s v="Non-Manager"/>
    <x v="588"/>
    <x v="2"/>
    <x v="0"/>
    <n v="2"/>
    <s v="A"/>
    <n v="30000"/>
    <x v="4"/>
    <s v="USA"/>
    <n v="1"/>
    <n v="1"/>
    <n v="0"/>
  </r>
  <r>
    <n v="599"/>
    <s v="Tiffany Arnold"/>
    <s v="F"/>
    <d v="1971-12-10T00:00:00"/>
    <x v="46"/>
    <s v="Irish"/>
    <x v="0"/>
    <s v="Marketing Assistant"/>
    <x v="5"/>
    <s v="Manager"/>
    <x v="589"/>
    <x v="1"/>
    <x v="2"/>
    <n v="29"/>
    <s v="D"/>
    <n v="60000"/>
    <x v="1"/>
    <s v="UK"/>
    <n v="14"/>
    <n v="4"/>
    <n v="10"/>
  </r>
  <r>
    <n v="600"/>
    <s v="Eunice Becker"/>
    <s v="F"/>
    <d v="1976-08-15T00:00:00"/>
    <x v="30"/>
    <s v="Pakistani"/>
    <x v="1"/>
    <s v="Security Officer"/>
    <x v="3"/>
    <s v="Non-Manager"/>
    <x v="590"/>
    <x v="1"/>
    <x v="2"/>
    <n v="24"/>
    <s v="C"/>
    <n v="50000"/>
    <x v="4"/>
    <s v="Germany"/>
    <n v="1"/>
    <n v="1"/>
    <n v="0"/>
  </r>
  <r>
    <n v="601"/>
    <s v="Tommy Holland"/>
    <s v="M"/>
    <d v="1983-07-27T00:00:00"/>
    <x v="7"/>
    <s v="Japanese"/>
    <x v="1"/>
    <s v="PA "/>
    <x v="6"/>
    <s v="Non-Manager"/>
    <x v="591"/>
    <x v="1"/>
    <x v="2"/>
    <n v="17"/>
    <s v="D"/>
    <n v="60000"/>
    <x v="4"/>
    <s v="USA"/>
    <n v="11"/>
    <n v="6"/>
    <n v="5"/>
  </r>
  <r>
    <n v="602"/>
    <s v="Byron Sanchez"/>
    <s v="M"/>
    <d v="1965-08-03T00:00:00"/>
    <x v="23"/>
    <s v="Chinese"/>
    <x v="1"/>
    <s v="Developer"/>
    <x v="3"/>
    <s v="Non-Manager"/>
    <x v="592"/>
    <x v="2"/>
    <x v="0"/>
    <n v="35"/>
    <s v="B"/>
    <n v="40000"/>
    <x v="4"/>
    <s v="Australia"/>
    <n v="6"/>
    <n v="6"/>
    <n v="0"/>
  </r>
  <r>
    <n v="603"/>
    <s v="Rodney Burke"/>
    <s v="M"/>
    <d v="1955-04-11T00:00:00"/>
    <x v="44"/>
    <s v="Pakistani"/>
    <x v="1"/>
    <s v="PA "/>
    <x v="6"/>
    <s v="Non-Manager"/>
    <x v="593"/>
    <x v="2"/>
    <x v="0"/>
    <n v="46"/>
    <s v="B"/>
    <n v="40000"/>
    <x v="4"/>
    <s v="USA"/>
    <n v="3"/>
    <n v="3"/>
    <n v="0"/>
  </r>
  <r>
    <n v="604"/>
    <s v="Nicole Hill"/>
    <s v="F"/>
    <d v="1986-09-16T00:00:00"/>
    <x v="38"/>
    <s v="Irish"/>
    <x v="0"/>
    <s v="Sales Clerk"/>
    <x v="1"/>
    <s v="Non-Manager"/>
    <x v="594"/>
    <x v="1"/>
    <x v="2"/>
    <n v="14"/>
    <s v="D"/>
    <n v="60000"/>
    <x v="2"/>
    <s v="France"/>
    <n v="13"/>
    <n v="8"/>
    <n v="5"/>
  </r>
  <r>
    <n v="605"/>
    <s v="Marion Baker"/>
    <s v="F"/>
    <d v="1985-01-18T00:00:00"/>
    <x v="33"/>
    <s v="Indian"/>
    <x v="1"/>
    <s v="Marketing Assistant"/>
    <x v="5"/>
    <s v="Manager"/>
    <x v="595"/>
    <x v="1"/>
    <x v="2"/>
    <n v="16"/>
    <s v="C"/>
    <n v="50000"/>
    <x v="4"/>
    <s v="USA"/>
    <n v="12"/>
    <n v="7"/>
    <n v="5"/>
  </r>
  <r>
    <n v="606"/>
    <s v="Larry Phillips"/>
    <s v="M"/>
    <d v="1964-03-12T00:00:00"/>
    <x v="12"/>
    <s v="Indian"/>
    <x v="1"/>
    <s v="Procurement and Planning"/>
    <x v="0"/>
    <s v="Non-Manager"/>
    <x v="596"/>
    <x v="1"/>
    <x v="2"/>
    <n v="37"/>
    <s v="A"/>
    <n v="30000"/>
    <x v="1"/>
    <s v="South African"/>
    <n v="1"/>
    <n v="1"/>
    <n v="0"/>
  </r>
  <r>
    <n v="607"/>
    <s v="Sean Evans"/>
    <s v="M"/>
    <d v="1979-08-23T00:00:00"/>
    <x v="31"/>
    <s v="Nigerian"/>
    <x v="4"/>
    <s v="Payroll"/>
    <x v="2"/>
    <s v="Non-Manager"/>
    <x v="597"/>
    <x v="2"/>
    <x v="0"/>
    <n v="21"/>
    <s v="A"/>
    <n v="30000"/>
    <x v="4"/>
    <s v="South African"/>
    <n v="12"/>
    <n v="7"/>
    <n v="5"/>
  </r>
  <r>
    <n v="608"/>
    <s v="Rita Swanson"/>
    <s v="F"/>
    <d v="1979-01-30T00:00:00"/>
    <x v="4"/>
    <s v="American"/>
    <x v="0"/>
    <s v="Payroll"/>
    <x v="2"/>
    <s v="Non-Manager"/>
    <x v="598"/>
    <x v="1"/>
    <x v="2"/>
    <n v="22"/>
    <s v="D"/>
    <n v="60000"/>
    <x v="4"/>
    <s v="Canada"/>
    <n v="2"/>
    <n v="2"/>
    <n v="0"/>
  </r>
  <r>
    <n v="609"/>
    <s v="Yolanda Elliott"/>
    <s v="F"/>
    <d v="1958-12-05T00:00:00"/>
    <x v="5"/>
    <s v="Pakistani"/>
    <x v="1"/>
    <s v="Developer"/>
    <x v="3"/>
    <s v="Non-Manager"/>
    <x v="599"/>
    <x v="1"/>
    <x v="2"/>
    <n v="42"/>
    <s v="B"/>
    <n v="40000"/>
    <x v="1"/>
    <s v="Australia"/>
    <n v="6"/>
    <n v="6"/>
    <n v="0"/>
  </r>
  <r>
    <n v="610"/>
    <s v="Suzanne Byrd"/>
    <s v="F"/>
    <d v="1976-03-18T00:00:00"/>
    <x v="2"/>
    <s v="Brazilian"/>
    <x v="3"/>
    <s v="HR Manager"/>
    <x v="4"/>
    <s v="Manager"/>
    <x v="600"/>
    <x v="1"/>
    <x v="2"/>
    <n v="25"/>
    <s v="C"/>
    <n v="50000"/>
    <x v="4"/>
    <s v="USA"/>
    <n v="15"/>
    <n v="4"/>
    <n v="11"/>
  </r>
  <r>
    <n v="611"/>
    <s v="Joel Joseph"/>
    <s v="M"/>
    <d v="1996-02-14T00:00:00"/>
    <x v="11"/>
    <s v="German"/>
    <x v="0"/>
    <s v="Credit Controller"/>
    <x v="2"/>
    <s v="Non-Manager"/>
    <x v="601"/>
    <x v="1"/>
    <x v="2"/>
    <n v="5"/>
    <s v="C"/>
    <n v="50000"/>
    <x v="4"/>
    <s v="Australia"/>
    <n v="13"/>
    <n v="8"/>
    <n v="5"/>
  </r>
  <r>
    <n v="612"/>
    <s v="Nick Kim"/>
    <s v="M"/>
    <d v="1998-07-23T00:00:00"/>
    <x v="24"/>
    <s v="Iranian"/>
    <x v="2"/>
    <s v="Sales Assistant"/>
    <x v="1"/>
    <s v="Non-Manager"/>
    <x v="602"/>
    <x v="1"/>
    <x v="2"/>
    <n v="2"/>
    <s v="C"/>
    <n v="50000"/>
    <x v="4"/>
    <s v="Australia"/>
    <n v="15"/>
    <n v="4"/>
    <n v="11"/>
  </r>
  <r>
    <n v="613"/>
    <s v="Ira Gordon"/>
    <s v="F"/>
    <d v="1983-07-04T00:00:00"/>
    <x v="7"/>
    <s v="Australian"/>
    <x v="0"/>
    <s v="HR Administrator"/>
    <x v="4"/>
    <s v="Non-Manager"/>
    <x v="603"/>
    <x v="1"/>
    <x v="2"/>
    <n v="17"/>
    <s v="B"/>
    <n v="40000"/>
    <x v="2"/>
    <s v="USA"/>
    <n v="12"/>
    <n v="7"/>
    <n v="5"/>
  </r>
  <r>
    <n v="614"/>
    <s v="Cedric Cohen"/>
    <s v="M"/>
    <d v="1985-06-07T00:00:00"/>
    <x v="40"/>
    <s v="British"/>
    <x v="0"/>
    <s v="HR Manager"/>
    <x v="4"/>
    <s v="Manager"/>
    <x v="604"/>
    <x v="1"/>
    <x v="2"/>
    <n v="15"/>
    <s v="B"/>
    <n v="40000"/>
    <x v="2"/>
    <s v="Germany"/>
    <n v="6"/>
    <n v="6"/>
    <n v="0"/>
  </r>
  <r>
    <n v="615"/>
    <s v="Faith Malone"/>
    <s v="F"/>
    <d v="1982-12-21T00:00:00"/>
    <x v="19"/>
    <s v="American"/>
    <x v="0"/>
    <s v="HR Administrator"/>
    <x v="4"/>
    <s v="Non-Manager"/>
    <x v="605"/>
    <x v="1"/>
    <x v="2"/>
    <n v="18"/>
    <s v="B"/>
    <n v="40000"/>
    <x v="0"/>
    <s v="Australia"/>
    <n v="15"/>
    <n v="4"/>
    <n v="11"/>
  </r>
  <r>
    <n v="616"/>
    <s v="Travis Wagner"/>
    <s v="M"/>
    <d v="1959-10-25T00:00:00"/>
    <x v="36"/>
    <s v="Cuban"/>
    <x v="3"/>
    <s v="Marketing Assistant"/>
    <x v="5"/>
    <s v="Manager"/>
    <x v="606"/>
    <x v="1"/>
    <x v="2"/>
    <n v="41"/>
    <s v="A"/>
    <n v="30000"/>
    <x v="4"/>
    <s v="South African"/>
    <n v="3"/>
    <n v="3"/>
    <n v="0"/>
  </r>
  <r>
    <n v="617"/>
    <s v="Woodrow Hampton"/>
    <s v="M"/>
    <d v="1995-07-14T00:00:00"/>
    <x v="11"/>
    <s v="Chinese"/>
    <x v="1"/>
    <s v="Developer"/>
    <x v="3"/>
    <s v="Non-Manager"/>
    <x v="607"/>
    <x v="2"/>
    <x v="0"/>
    <n v="5"/>
    <s v="A"/>
    <n v="30000"/>
    <x v="4"/>
    <s v="UK"/>
    <n v="9"/>
    <n v="4"/>
    <n v="5"/>
  </r>
  <r>
    <n v="618"/>
    <s v="Bethany Schmidt"/>
    <s v="F"/>
    <d v="1987-02-10T00:00:00"/>
    <x v="38"/>
    <s v="British"/>
    <x v="0"/>
    <s v="Administrator"/>
    <x v="6"/>
    <s v="Non-Manager"/>
    <x v="608"/>
    <x v="1"/>
    <x v="2"/>
    <n v="14"/>
    <s v="C"/>
    <n v="50000"/>
    <x v="2"/>
    <s v="Canada"/>
    <n v="10"/>
    <n v="4"/>
    <n v="6"/>
  </r>
  <r>
    <n v="619"/>
    <s v="Nicolas Roy"/>
    <s v="M"/>
    <d v="1984-03-24T00:00:00"/>
    <x v="7"/>
    <s v="British"/>
    <x v="0"/>
    <s v="HR Administrator"/>
    <x v="4"/>
    <s v="Non-Manager"/>
    <x v="609"/>
    <x v="2"/>
    <x v="0"/>
    <n v="17"/>
    <s v="A"/>
    <n v="30000"/>
    <x v="4"/>
    <s v="USA"/>
    <n v="5"/>
    <n v="5"/>
    <n v="0"/>
  </r>
  <r>
    <n v="620"/>
    <s v="Orville Dean"/>
    <s v="M"/>
    <d v="1993-01-26T00:00:00"/>
    <x v="8"/>
    <s v="French"/>
    <x v="0"/>
    <s v="Sales Manager"/>
    <x v="1"/>
    <s v="Manager"/>
    <x v="123"/>
    <x v="1"/>
    <x v="2"/>
    <n v="8"/>
    <s v="C"/>
    <n v="50000"/>
    <x v="0"/>
    <s v="France"/>
    <n v="7"/>
    <n v="7"/>
    <n v="0"/>
  </r>
  <r>
    <n v="621"/>
    <s v="Bessie Bell"/>
    <s v="F"/>
    <d v="1992-06-16T00:00:00"/>
    <x v="8"/>
    <s v="Irish"/>
    <x v="0"/>
    <s v="Sales Manager"/>
    <x v="1"/>
    <s v="Manager"/>
    <x v="610"/>
    <x v="2"/>
    <x v="0"/>
    <n v="8"/>
    <s v="C"/>
    <n v="50000"/>
    <x v="0"/>
    <s v="Canada"/>
    <n v="12"/>
    <n v="7"/>
    <n v="5"/>
  </r>
  <r>
    <n v="622"/>
    <s v="Kenneth Adkins"/>
    <s v="M"/>
    <d v="1979-09-27T00:00:00"/>
    <x v="31"/>
    <s v="Iranian"/>
    <x v="2"/>
    <s v="Sales Clerk"/>
    <x v="1"/>
    <s v="Non-Manager"/>
    <x v="611"/>
    <x v="1"/>
    <x v="2"/>
    <n v="21"/>
    <s v="C"/>
    <n v="50000"/>
    <x v="4"/>
    <s v="France"/>
    <n v="0"/>
    <n v="0"/>
    <n v="0"/>
  </r>
  <r>
    <n v="623"/>
    <s v="Lester Lee"/>
    <s v="M"/>
    <d v="1967-09-27T00:00:00"/>
    <x v="26"/>
    <s v="Brazilian"/>
    <x v="3"/>
    <s v="HR Assistant"/>
    <x v="4"/>
    <s v="Non-Manager"/>
    <x v="612"/>
    <x v="1"/>
    <x v="2"/>
    <n v="33"/>
    <s v="A"/>
    <n v="30000"/>
    <x v="1"/>
    <s v="France"/>
    <n v="6"/>
    <n v="6"/>
    <n v="0"/>
  </r>
  <r>
    <n v="624"/>
    <s v="Kathy Potter"/>
    <s v="F"/>
    <d v="1986-11-02T00:00:00"/>
    <x v="38"/>
    <s v="American"/>
    <x v="0"/>
    <s v="HR Administrator"/>
    <x v="4"/>
    <s v="Non-Manager"/>
    <x v="613"/>
    <x v="1"/>
    <x v="2"/>
    <n v="14"/>
    <s v="C"/>
    <n v="50000"/>
    <x v="2"/>
    <s v="France"/>
    <n v="6"/>
    <n v="6"/>
    <n v="0"/>
  </r>
  <r>
    <n v="625"/>
    <s v="Marco Warner"/>
    <s v="M"/>
    <d v="1995-03-21T00:00:00"/>
    <x v="35"/>
    <s v="Iranian"/>
    <x v="2"/>
    <s v="HR Manager"/>
    <x v="4"/>
    <s v="Manager"/>
    <x v="614"/>
    <x v="1"/>
    <x v="2"/>
    <n v="6"/>
    <s v="A"/>
    <n v="30000"/>
    <x v="4"/>
    <s v="Australia"/>
    <n v="3"/>
    <n v="3"/>
    <n v="0"/>
  </r>
  <r>
    <n v="626"/>
    <s v="Molly Murray"/>
    <s v="F"/>
    <d v="1997-07-30T00:00:00"/>
    <x v="0"/>
    <s v="American"/>
    <x v="0"/>
    <s v="Sales Assistant"/>
    <x v="1"/>
    <s v="Non-Manager"/>
    <x v="615"/>
    <x v="1"/>
    <x v="2"/>
    <n v="3"/>
    <s v="C"/>
    <n v="50000"/>
    <x v="4"/>
    <s v="Germany"/>
    <n v="12"/>
    <n v="7"/>
    <n v="5"/>
  </r>
  <r>
    <n v="627"/>
    <s v="Darrell Schwartz"/>
    <s v="M"/>
    <d v="1967-06-04T00:00:00"/>
    <x v="26"/>
    <s v="Nigerian"/>
    <x v="4"/>
    <s v="Sales Assistant"/>
    <x v="1"/>
    <s v="Non-Manager"/>
    <x v="616"/>
    <x v="1"/>
    <x v="2"/>
    <n v="33"/>
    <s v="D"/>
    <n v="60000"/>
    <x v="1"/>
    <s v="Canada"/>
    <n v="14"/>
    <n v="4"/>
    <n v="10"/>
  </r>
  <r>
    <n v="628"/>
    <s v="Dewey Gutierrez"/>
    <s v="M"/>
    <d v="1982-03-06T00:00:00"/>
    <x v="18"/>
    <s v="Mexican"/>
    <x v="3"/>
    <s v="Recruitment Manager"/>
    <x v="4"/>
    <s v="Manager"/>
    <x v="617"/>
    <x v="1"/>
    <x v="2"/>
    <n v="19"/>
    <s v="B"/>
    <n v="40000"/>
    <x v="0"/>
    <s v="Germany"/>
    <n v="3"/>
    <n v="3"/>
    <n v="0"/>
  </r>
  <r>
    <n v="629"/>
    <s v="Dan Delgado"/>
    <s v="M"/>
    <d v="1975-07-24T00:00:00"/>
    <x v="2"/>
    <s v="Portugese"/>
    <x v="0"/>
    <s v="Sales Clerk"/>
    <x v="1"/>
    <s v="Non-Manager"/>
    <x v="618"/>
    <x v="1"/>
    <x v="2"/>
    <n v="25"/>
    <s v="D"/>
    <n v="60000"/>
    <x v="4"/>
    <s v="South African"/>
    <n v="15"/>
    <n v="4"/>
    <n v="11"/>
  </r>
  <r>
    <n v="630"/>
    <s v="Jake Ward"/>
    <s v="M"/>
    <d v="1989-04-17T00:00:00"/>
    <x v="1"/>
    <s v="Australian"/>
    <x v="0"/>
    <s v="PA "/>
    <x v="6"/>
    <s v="Non-Manager"/>
    <x v="619"/>
    <x v="1"/>
    <x v="2"/>
    <n v="12"/>
    <s v="C"/>
    <n v="50000"/>
    <x v="2"/>
    <s v="UK"/>
    <n v="2"/>
    <n v="2"/>
    <n v="0"/>
  </r>
  <r>
    <n v="631"/>
    <s v="Percy Pierce"/>
    <s v="M"/>
    <d v="1972-10-03T00:00:00"/>
    <x v="13"/>
    <s v="Australian"/>
    <x v="0"/>
    <s v="IT Analyst"/>
    <x v="3"/>
    <s v="Non-Manager"/>
    <x v="620"/>
    <x v="1"/>
    <x v="2"/>
    <n v="28"/>
    <s v="A"/>
    <n v="30000"/>
    <x v="0"/>
    <s v="France"/>
    <n v="14"/>
    <n v="4"/>
    <n v="10"/>
  </r>
  <r>
    <n v="632"/>
    <s v="Margie Rodriguez"/>
    <s v="F"/>
    <d v="1968-06-09T00:00:00"/>
    <x v="21"/>
    <s v="Mexican"/>
    <x v="3"/>
    <s v="Sales Clerk"/>
    <x v="1"/>
    <s v="Non-Manager"/>
    <x v="621"/>
    <x v="2"/>
    <x v="0"/>
    <n v="32"/>
    <s v="B"/>
    <n v="40000"/>
    <x v="2"/>
    <s v="Germany"/>
    <n v="12"/>
    <n v="7"/>
    <n v="5"/>
  </r>
  <r>
    <n v="633"/>
    <s v="Velma Simon"/>
    <s v="F"/>
    <d v="1972-07-12T00:00:00"/>
    <x v="13"/>
    <s v="Indian"/>
    <x v="1"/>
    <s v="Security Officer"/>
    <x v="3"/>
    <s v="Non-Manager"/>
    <x v="622"/>
    <x v="1"/>
    <x v="2"/>
    <n v="28"/>
    <s v="A"/>
    <n v="30000"/>
    <x v="2"/>
    <s v="Australia"/>
    <n v="11"/>
    <n v="6"/>
    <n v="5"/>
  </r>
  <r>
    <n v="634"/>
    <s v="Penny Frank"/>
    <s v="F"/>
    <d v="1986-06-24T00:00:00"/>
    <x v="38"/>
    <s v="Chinese"/>
    <x v="1"/>
    <s v="Marketing Manager"/>
    <x v="5"/>
    <s v="Manager"/>
    <x v="623"/>
    <x v="1"/>
    <x v="2"/>
    <n v="14"/>
    <s v="C"/>
    <n v="50000"/>
    <x v="1"/>
    <s v="Germany"/>
    <n v="14"/>
    <n v="4"/>
    <n v="10"/>
  </r>
  <r>
    <n v="635"/>
    <s v="Danny Peters"/>
    <s v="M"/>
    <d v="1997-07-13T00:00:00"/>
    <x v="0"/>
    <s v="Cuban"/>
    <x v="3"/>
    <s v="Recruitment Manager"/>
    <x v="4"/>
    <s v="Manager"/>
    <x v="624"/>
    <x v="2"/>
    <x v="0"/>
    <n v="3"/>
    <s v="B"/>
    <n v="40000"/>
    <x v="0"/>
    <s v="USA"/>
    <n v="14"/>
    <n v="4"/>
    <n v="10"/>
  </r>
  <r>
    <n v="636"/>
    <s v="Gilbert Perkins"/>
    <s v="M"/>
    <d v="1976-10-13T00:00:00"/>
    <x v="30"/>
    <s v="Australian"/>
    <x v="0"/>
    <s v="Credit Controller"/>
    <x v="2"/>
    <s v="Non-Manager"/>
    <x v="625"/>
    <x v="1"/>
    <x v="2"/>
    <n v="24"/>
    <s v="B"/>
    <n v="40000"/>
    <x v="2"/>
    <s v="France"/>
    <n v="0"/>
    <n v="0"/>
    <n v="0"/>
  </r>
  <r>
    <n v="637"/>
    <s v="Darin Garrett"/>
    <s v="M"/>
    <d v="1972-10-12T00:00:00"/>
    <x v="13"/>
    <s v="Canadian"/>
    <x v="0"/>
    <s v="Payroll"/>
    <x v="2"/>
    <s v="Non-Manager"/>
    <x v="626"/>
    <x v="1"/>
    <x v="2"/>
    <n v="28"/>
    <s v="B"/>
    <n v="40000"/>
    <x v="2"/>
    <s v="Canada"/>
    <n v="6"/>
    <n v="6"/>
    <n v="0"/>
  </r>
  <r>
    <n v="638"/>
    <s v="Tommie Chapman"/>
    <s v="M"/>
    <d v="1960-03-24T00:00:00"/>
    <x v="36"/>
    <s v="Irish"/>
    <x v="0"/>
    <s v="Brand Manager"/>
    <x v="5"/>
    <s v="Manager"/>
    <x v="627"/>
    <x v="1"/>
    <x v="2"/>
    <n v="41"/>
    <s v="D"/>
    <n v="60000"/>
    <x v="4"/>
    <s v="Germany"/>
    <n v="8"/>
    <n v="8"/>
    <n v="0"/>
  </r>
  <r>
    <n v="639"/>
    <s v="Helen Padilla"/>
    <s v="F"/>
    <d v="1969-07-25T00:00:00"/>
    <x v="3"/>
    <s v="British"/>
    <x v="0"/>
    <s v="Sales Manager"/>
    <x v="1"/>
    <s v="Manager"/>
    <x v="628"/>
    <x v="1"/>
    <x v="2"/>
    <n v="31"/>
    <s v="B"/>
    <n v="40000"/>
    <x v="1"/>
    <s v="South African"/>
    <n v="3"/>
    <n v="3"/>
    <n v="0"/>
  </r>
  <r>
    <n v="640"/>
    <s v="Alejandro Reid"/>
    <s v="M"/>
    <d v="2000-10-20T00:00:00"/>
    <x v="15"/>
    <s v="Indian"/>
    <x v="1"/>
    <s v="Security Officer"/>
    <x v="3"/>
    <s v="Non-Manager"/>
    <x v="629"/>
    <x v="1"/>
    <x v="2"/>
    <n v="1"/>
    <s v="C"/>
    <n v="50000"/>
    <x v="0"/>
    <s v="France"/>
    <n v="0"/>
    <n v="0"/>
    <n v="0"/>
  </r>
  <r>
    <n v="641"/>
    <s v="Erick Flowers"/>
    <s v="M"/>
    <d v="1961-10-30T00:00:00"/>
    <x v="6"/>
    <s v="Portugese"/>
    <x v="0"/>
    <s v="Credit Controller"/>
    <x v="2"/>
    <s v="Non-Manager"/>
    <x v="630"/>
    <x v="1"/>
    <x v="2"/>
    <n v="39"/>
    <s v="C"/>
    <n v="50000"/>
    <x v="2"/>
    <s v="France"/>
    <n v="15"/>
    <n v="4"/>
    <n v="11"/>
  </r>
  <r>
    <n v="642"/>
    <s v="Elsie Garza"/>
    <s v="F"/>
    <d v="1989-04-26T00:00:00"/>
    <x v="1"/>
    <s v="Nigerian"/>
    <x v="4"/>
    <s v="Security Officer"/>
    <x v="3"/>
    <s v="Non-Manager"/>
    <x v="631"/>
    <x v="1"/>
    <x v="2"/>
    <n v="12"/>
    <s v="D"/>
    <n v="60000"/>
    <x v="4"/>
    <s v="UK"/>
    <n v="9"/>
    <n v="4"/>
    <n v="5"/>
  </r>
  <r>
    <n v="643"/>
    <s v="Norman Bryant"/>
    <s v="M"/>
    <d v="1972-04-10T00:00:00"/>
    <x v="46"/>
    <s v="Indian"/>
    <x v="1"/>
    <s v="Sales Clerk"/>
    <x v="1"/>
    <s v="Non-Manager"/>
    <x v="632"/>
    <x v="1"/>
    <x v="2"/>
    <n v="29"/>
    <s v="D"/>
    <n v="60000"/>
    <x v="1"/>
    <s v="Germany"/>
    <n v="6"/>
    <n v="6"/>
    <n v="0"/>
  </r>
  <r>
    <n v="644"/>
    <s v="Ted Lyons"/>
    <s v="M"/>
    <d v="1966-01-14T00:00:00"/>
    <x v="23"/>
    <s v="Pakistani"/>
    <x v="1"/>
    <s v="Credit Controller"/>
    <x v="2"/>
    <s v="Non-Manager"/>
    <x v="633"/>
    <x v="1"/>
    <x v="2"/>
    <n v="35"/>
    <s v="B"/>
    <n v="40000"/>
    <x v="4"/>
    <s v="South African"/>
    <n v="9"/>
    <n v="4"/>
    <n v="5"/>
  </r>
  <r>
    <n v="645"/>
    <s v="Natasha Stevens"/>
    <s v="F"/>
    <d v="1982-08-26T00:00:00"/>
    <x v="19"/>
    <s v="Irish"/>
    <x v="0"/>
    <s v="Recruitment Manager"/>
    <x v="4"/>
    <s v="Manager"/>
    <x v="634"/>
    <x v="1"/>
    <x v="2"/>
    <n v="18"/>
    <s v="C"/>
    <n v="50000"/>
    <x v="4"/>
    <s v="UK"/>
    <n v="13"/>
    <n v="8"/>
    <n v="5"/>
  </r>
  <r>
    <n v="646"/>
    <s v="Pauline Tate"/>
    <s v="F"/>
    <d v="1992-04-17T00:00:00"/>
    <x v="39"/>
    <s v="South African"/>
    <x v="0"/>
    <s v="Administrator"/>
    <x v="6"/>
    <s v="Non-Manager"/>
    <x v="635"/>
    <x v="1"/>
    <x v="2"/>
    <n v="9"/>
    <s v="B"/>
    <n v="40000"/>
    <x v="4"/>
    <s v="South African"/>
    <n v="9"/>
    <n v="4"/>
    <n v="5"/>
  </r>
  <r>
    <n v="647"/>
    <s v="Lynette Terry"/>
    <s v="F"/>
    <d v="1991-08-13T00:00:00"/>
    <x v="39"/>
    <s v="Mexican"/>
    <x v="3"/>
    <s v="HR Assistant"/>
    <x v="4"/>
    <s v="Non-Manager"/>
    <x v="78"/>
    <x v="2"/>
    <x v="0"/>
    <n v="9"/>
    <s v="C"/>
    <n v="50000"/>
    <x v="4"/>
    <s v="Germany"/>
    <n v="7"/>
    <n v="7"/>
    <n v="0"/>
  </r>
  <r>
    <n v="648"/>
    <s v="Harry Harrison"/>
    <s v="M"/>
    <d v="1981-09-18T00:00:00"/>
    <x v="18"/>
    <s v="Mexican"/>
    <x v="3"/>
    <s v="Security Officer"/>
    <x v="3"/>
    <s v="Non-Manager"/>
    <x v="636"/>
    <x v="1"/>
    <x v="2"/>
    <n v="19"/>
    <s v="A"/>
    <n v="30000"/>
    <x v="0"/>
    <s v="Australia"/>
    <n v="8"/>
    <n v="8"/>
    <n v="0"/>
  </r>
  <r>
    <n v="649"/>
    <s v="Mae Francis"/>
    <s v="F"/>
    <d v="1981-04-23T00:00:00"/>
    <x v="9"/>
    <s v="Brazilian"/>
    <x v="3"/>
    <s v="HR Manager"/>
    <x v="4"/>
    <s v="Manager"/>
    <x v="637"/>
    <x v="2"/>
    <x v="0"/>
    <n v="20"/>
    <s v="D"/>
    <n v="60000"/>
    <x v="4"/>
    <s v="Canada"/>
    <n v="3"/>
    <n v="3"/>
    <n v="0"/>
  </r>
  <r>
    <n v="650"/>
    <s v="Carrie Adams"/>
    <s v="F"/>
    <d v="1986-10-25T00:00:00"/>
    <x v="38"/>
    <s v="Canadian"/>
    <x v="0"/>
    <s v="Finance Manager"/>
    <x v="2"/>
    <s v="Manager"/>
    <x v="638"/>
    <x v="1"/>
    <x v="2"/>
    <n v="14"/>
    <s v="B"/>
    <n v="40000"/>
    <x v="0"/>
    <s v="South African"/>
    <n v="9"/>
    <n v="4"/>
    <n v="5"/>
  </r>
  <r>
    <n v="651"/>
    <s v="Jane Gonzales"/>
    <s v="F"/>
    <d v="1955-07-11T00:00:00"/>
    <x v="14"/>
    <s v="Pakistani"/>
    <x v="1"/>
    <s v="Finance Manager"/>
    <x v="2"/>
    <s v="Manager"/>
    <x v="639"/>
    <x v="2"/>
    <x v="0"/>
    <n v="45"/>
    <s v="C"/>
    <n v="50000"/>
    <x v="1"/>
    <s v="South African"/>
    <n v="9"/>
    <n v="4"/>
    <n v="5"/>
  </r>
  <r>
    <n v="652"/>
    <s v="Kelli Turner"/>
    <s v="F"/>
    <d v="1963-07-11T00:00:00"/>
    <x v="12"/>
    <s v="British"/>
    <x v="0"/>
    <s v="PA "/>
    <x v="6"/>
    <s v="Non-Manager"/>
    <x v="640"/>
    <x v="1"/>
    <x v="2"/>
    <n v="37"/>
    <s v="B"/>
    <n v="40000"/>
    <x v="0"/>
    <s v="Germany"/>
    <n v="1"/>
    <n v="1"/>
    <n v="0"/>
  </r>
  <r>
    <n v="653"/>
    <s v="Tara Drake"/>
    <s v="F"/>
    <d v="1968-09-25T00:00:00"/>
    <x v="21"/>
    <s v="Chinese"/>
    <x v="1"/>
    <s v="Finance Manager"/>
    <x v="2"/>
    <s v="Manager"/>
    <x v="641"/>
    <x v="1"/>
    <x v="2"/>
    <n v="32"/>
    <s v="D"/>
    <n v="60000"/>
    <x v="1"/>
    <s v="UK"/>
    <n v="9"/>
    <n v="4"/>
    <n v="5"/>
  </r>
  <r>
    <n v="654"/>
    <s v="Carlos Jones"/>
    <s v="M"/>
    <d v="1983-01-29T00:00:00"/>
    <x v="19"/>
    <s v="Japanese"/>
    <x v="1"/>
    <s v="Marketing Manager"/>
    <x v="5"/>
    <s v="Manager"/>
    <x v="642"/>
    <x v="1"/>
    <x v="2"/>
    <n v="18"/>
    <s v="C"/>
    <n v="50000"/>
    <x v="1"/>
    <s v="Canada"/>
    <n v="0"/>
    <n v="0"/>
    <n v="0"/>
  </r>
  <r>
    <n v="655"/>
    <s v="Jonathon Singleton"/>
    <s v="M"/>
    <d v="1962-02-15T00:00:00"/>
    <x v="6"/>
    <s v="Japanese"/>
    <x v="1"/>
    <s v="HR Assistant"/>
    <x v="4"/>
    <s v="Non-Manager"/>
    <x v="643"/>
    <x v="1"/>
    <x v="2"/>
    <n v="39"/>
    <s v="A"/>
    <n v="30000"/>
    <x v="4"/>
    <s v="USA"/>
    <n v="15"/>
    <n v="4"/>
    <n v="11"/>
  </r>
  <r>
    <n v="656"/>
    <s v="Norma Fox"/>
    <s v="F"/>
    <d v="1959-08-18T00:00:00"/>
    <x v="36"/>
    <s v="Iranian"/>
    <x v="2"/>
    <s v="Brand Manager"/>
    <x v="5"/>
    <s v="Manager"/>
    <x v="644"/>
    <x v="2"/>
    <x v="0"/>
    <n v="41"/>
    <s v="D"/>
    <n v="60000"/>
    <x v="4"/>
    <s v="UK"/>
    <n v="11"/>
    <n v="6"/>
    <n v="5"/>
  </r>
  <r>
    <n v="657"/>
    <s v="Jessie Vega"/>
    <s v="F"/>
    <d v="1990-03-27T00:00:00"/>
    <x v="20"/>
    <s v="Irish"/>
    <x v="0"/>
    <s v="Finance Manager"/>
    <x v="2"/>
    <s v="Manager"/>
    <x v="645"/>
    <x v="1"/>
    <x v="2"/>
    <n v="11"/>
    <s v="D"/>
    <n v="60000"/>
    <x v="2"/>
    <s v="Canada"/>
    <n v="5"/>
    <n v="5"/>
    <n v="0"/>
  </r>
  <r>
    <n v="658"/>
    <s v="Essie Bowers"/>
    <s v="F"/>
    <d v="1992-06-17T00:00:00"/>
    <x v="8"/>
    <s v="Mexican"/>
    <x v="3"/>
    <s v="Sales Manager"/>
    <x v="1"/>
    <s v="Manager"/>
    <x v="646"/>
    <x v="1"/>
    <x v="2"/>
    <n v="8"/>
    <s v="D"/>
    <n v="60000"/>
    <x v="0"/>
    <s v="Canada"/>
    <n v="6"/>
    <n v="6"/>
    <n v="0"/>
  </r>
  <r>
    <n v="659"/>
    <s v="Valerie Lopez"/>
    <s v="F"/>
    <d v="1981-10-07T00:00:00"/>
    <x v="18"/>
    <s v="Irish"/>
    <x v="0"/>
    <s v="Sales Clerk"/>
    <x v="1"/>
    <s v="Non-Manager"/>
    <x v="647"/>
    <x v="1"/>
    <x v="2"/>
    <n v="19"/>
    <s v="A"/>
    <n v="30000"/>
    <x v="1"/>
    <s v="UK"/>
    <n v="15"/>
    <n v="4"/>
    <n v="11"/>
  </r>
  <r>
    <n v="660"/>
    <s v="Cecilia Washington"/>
    <s v="F"/>
    <d v="1967-03-12T00:00:00"/>
    <x v="42"/>
    <s v="Chinese"/>
    <x v="1"/>
    <s v="HR Assistant"/>
    <x v="4"/>
    <s v="Non-Manager"/>
    <x v="648"/>
    <x v="1"/>
    <x v="2"/>
    <n v="34"/>
    <s v="A"/>
    <n v="30000"/>
    <x v="1"/>
    <s v="Canada"/>
    <n v="13"/>
    <n v="8"/>
    <n v="5"/>
  </r>
  <r>
    <n v="661"/>
    <s v="Janis Ray"/>
    <s v="F"/>
    <d v="2000-04-14T00:00:00"/>
    <x v="16"/>
    <s v="American"/>
    <x v="0"/>
    <s v="HR Assistant"/>
    <x v="4"/>
    <s v="Non-Manager"/>
    <x v="649"/>
    <x v="1"/>
    <x v="2"/>
    <n v="1"/>
    <s v="D"/>
    <n v="60000"/>
    <x v="4"/>
    <s v="Canada"/>
    <n v="1"/>
    <n v="1"/>
    <n v="0"/>
  </r>
  <r>
    <n v="662"/>
    <s v="Johnathan Simpson"/>
    <s v="M"/>
    <d v="1964-08-30T00:00:00"/>
    <x v="28"/>
    <s v="German"/>
    <x v="0"/>
    <s v="Sales Clerk"/>
    <x v="1"/>
    <s v="Non-Manager"/>
    <x v="650"/>
    <x v="1"/>
    <x v="2"/>
    <n v="36"/>
    <s v="A"/>
    <n v="30000"/>
    <x v="4"/>
    <s v="South African"/>
    <n v="8"/>
    <n v="8"/>
    <n v="0"/>
  </r>
  <r>
    <n v="663"/>
    <s v="Emmett Alvarez"/>
    <s v="M"/>
    <d v="1956-06-30T00:00:00"/>
    <x v="17"/>
    <s v="French"/>
    <x v="0"/>
    <s v="IT Analyst"/>
    <x v="3"/>
    <s v="Non-Manager"/>
    <x v="651"/>
    <x v="1"/>
    <x v="2"/>
    <n v="44"/>
    <s v="D"/>
    <n v="60000"/>
    <x v="1"/>
    <s v="Australia"/>
    <n v="4"/>
    <n v="4"/>
    <n v="0"/>
  </r>
  <r>
    <n v="664"/>
    <s v="Vincent Hogan"/>
    <s v="M"/>
    <d v="1988-08-11T00:00:00"/>
    <x v="1"/>
    <s v="Canadian"/>
    <x v="0"/>
    <s v="Recruitment Manager"/>
    <x v="4"/>
    <s v="Manager"/>
    <x v="652"/>
    <x v="1"/>
    <x v="2"/>
    <n v="12"/>
    <s v="B"/>
    <n v="40000"/>
    <x v="2"/>
    <s v="Australia"/>
    <n v="12"/>
    <n v="7"/>
    <n v="5"/>
  </r>
  <r>
    <n v="665"/>
    <s v="Juan Santos"/>
    <s v="M"/>
    <d v="1969-10-18T00:00:00"/>
    <x v="3"/>
    <s v="Cuban"/>
    <x v="3"/>
    <s v="Security Officer"/>
    <x v="3"/>
    <s v="Non-Manager"/>
    <x v="653"/>
    <x v="1"/>
    <x v="2"/>
    <n v="31"/>
    <s v="A"/>
    <n v="30000"/>
    <x v="0"/>
    <s v="USA"/>
    <n v="14"/>
    <n v="4"/>
    <n v="10"/>
  </r>
  <r>
    <n v="666"/>
    <s v="Dominic Schultz"/>
    <s v="M"/>
    <d v="1989-03-23T00:00:00"/>
    <x v="1"/>
    <s v="Chinese"/>
    <x v="1"/>
    <s v="Brand Manager"/>
    <x v="5"/>
    <s v="Manager"/>
    <x v="654"/>
    <x v="1"/>
    <x v="2"/>
    <n v="12"/>
    <s v="D"/>
    <n v="60000"/>
    <x v="1"/>
    <s v="France"/>
    <n v="12"/>
    <n v="7"/>
    <n v="5"/>
  </r>
  <r>
    <n v="667"/>
    <s v="Salvatore Munoz"/>
    <s v="M"/>
    <d v="1956-09-14T00:00:00"/>
    <x v="17"/>
    <s v="Iranian"/>
    <x v="2"/>
    <s v="Credit Controller"/>
    <x v="2"/>
    <s v="Non-Manager"/>
    <x v="655"/>
    <x v="1"/>
    <x v="2"/>
    <n v="44"/>
    <s v="A"/>
    <n v="30000"/>
    <x v="1"/>
    <s v="Canada"/>
    <n v="14"/>
    <n v="4"/>
    <n v="10"/>
  </r>
  <r>
    <n v="668"/>
    <s v="Anthony Greer"/>
    <s v="M"/>
    <d v="1956-10-25T00:00:00"/>
    <x v="17"/>
    <s v="American"/>
    <x v="0"/>
    <s v="Brand Manager"/>
    <x v="5"/>
    <s v="Manager"/>
    <x v="656"/>
    <x v="1"/>
    <x v="2"/>
    <n v="44"/>
    <s v="D"/>
    <n v="60000"/>
    <x v="0"/>
    <s v="UK"/>
    <n v="7"/>
    <n v="7"/>
    <n v="0"/>
  </r>
  <r>
    <n v="669"/>
    <s v="Russell Nash"/>
    <s v="M"/>
    <d v="1967-08-14T00:00:00"/>
    <x v="26"/>
    <s v="British"/>
    <x v="0"/>
    <s v="Sales Clerk"/>
    <x v="1"/>
    <s v="Non-Manager"/>
    <x v="657"/>
    <x v="1"/>
    <x v="2"/>
    <n v="33"/>
    <s v="B"/>
    <n v="40000"/>
    <x v="2"/>
    <s v="South African"/>
    <n v="8"/>
    <n v="8"/>
    <n v="0"/>
  </r>
  <r>
    <n v="670"/>
    <s v="Dean Cross"/>
    <s v="M"/>
    <d v="1963-07-30T00:00:00"/>
    <x v="12"/>
    <s v="Nigerian"/>
    <x v="4"/>
    <s v="Recruitment Manager"/>
    <x v="4"/>
    <s v="Manager"/>
    <x v="658"/>
    <x v="1"/>
    <x v="2"/>
    <n v="37"/>
    <s v="D"/>
    <n v="60000"/>
    <x v="0"/>
    <s v="France"/>
    <n v="3"/>
    <n v="3"/>
    <n v="0"/>
  </r>
  <r>
    <n v="671"/>
    <s v="Janet Tucker"/>
    <s v="F"/>
    <d v="1969-01-28T00:00:00"/>
    <x v="21"/>
    <s v="French"/>
    <x v="0"/>
    <s v="HR Manager"/>
    <x v="4"/>
    <s v="Manager"/>
    <x v="659"/>
    <x v="1"/>
    <x v="2"/>
    <n v="32"/>
    <s v="D"/>
    <n v="60000"/>
    <x v="2"/>
    <s v="France"/>
    <n v="4"/>
    <n v="4"/>
    <n v="0"/>
  </r>
  <r>
    <n v="672"/>
    <s v="Kelly Klein"/>
    <s v="F"/>
    <d v="1979-11-19T00:00:00"/>
    <x v="31"/>
    <s v="German"/>
    <x v="0"/>
    <s v="Security Officer"/>
    <x v="3"/>
    <s v="Non-Manager"/>
    <x v="67"/>
    <x v="1"/>
    <x v="2"/>
    <n v="21"/>
    <s v="C"/>
    <n v="50000"/>
    <x v="2"/>
    <s v="South African"/>
    <n v="3"/>
    <n v="3"/>
    <n v="0"/>
  </r>
  <r>
    <n v="673"/>
    <s v="Carroll Newman"/>
    <s v="F"/>
    <d v="1990-11-13T00:00:00"/>
    <x v="22"/>
    <s v="German"/>
    <x v="0"/>
    <s v="Marketing Assistant"/>
    <x v="5"/>
    <s v="Manager"/>
    <x v="660"/>
    <x v="1"/>
    <x v="2"/>
    <n v="10"/>
    <s v="B"/>
    <n v="40000"/>
    <x v="4"/>
    <s v="France"/>
    <n v="0"/>
    <n v="0"/>
    <n v="0"/>
  </r>
  <r>
    <n v="674"/>
    <s v="Dana Rhodes"/>
    <s v="F"/>
    <d v="1991-09-08T00:00:00"/>
    <x v="39"/>
    <s v="Australian"/>
    <x v="0"/>
    <s v="HR Manager"/>
    <x v="4"/>
    <s v="Manager"/>
    <x v="661"/>
    <x v="1"/>
    <x v="2"/>
    <n v="9"/>
    <s v="A"/>
    <n v="30000"/>
    <x v="4"/>
    <s v="Canada"/>
    <n v="5"/>
    <n v="5"/>
    <n v="0"/>
  </r>
  <r>
    <n v="675"/>
    <s v="Juanita Mathis"/>
    <s v="F"/>
    <d v="1984-03-08T00:00:00"/>
    <x v="7"/>
    <s v="South African"/>
    <x v="0"/>
    <s v="PA "/>
    <x v="6"/>
    <s v="Non-Manager"/>
    <x v="662"/>
    <x v="1"/>
    <x v="2"/>
    <n v="17"/>
    <s v="D"/>
    <n v="60000"/>
    <x v="4"/>
    <s v="UK"/>
    <n v="6"/>
    <n v="6"/>
    <n v="0"/>
  </r>
  <r>
    <n v="676"/>
    <s v="Meghan Ortega"/>
    <s v="F"/>
    <d v="1977-10-16T00:00:00"/>
    <x v="10"/>
    <s v="Pakistani"/>
    <x v="1"/>
    <s v="Marketing Manager"/>
    <x v="5"/>
    <s v="Manager"/>
    <x v="663"/>
    <x v="1"/>
    <x v="2"/>
    <n v="23"/>
    <s v="A"/>
    <n v="30000"/>
    <x v="4"/>
    <s v="Germany"/>
    <n v="9"/>
    <n v="4"/>
    <n v="5"/>
  </r>
  <r>
    <n v="677"/>
    <s v="Otis Waters"/>
    <s v="M"/>
    <d v="1973-09-24T00:00:00"/>
    <x v="37"/>
    <s v="Irish"/>
    <x v="0"/>
    <s v="PA "/>
    <x v="6"/>
    <s v="Non-Manager"/>
    <x v="664"/>
    <x v="1"/>
    <x v="2"/>
    <n v="27"/>
    <s v="C"/>
    <n v="50000"/>
    <x v="1"/>
    <s v="Canada"/>
    <n v="5"/>
    <n v="5"/>
    <n v="0"/>
  </r>
  <r>
    <n v="678"/>
    <s v="Sally Massey"/>
    <s v="F"/>
    <d v="1971-04-19T00:00:00"/>
    <x v="27"/>
    <s v="Brazilian"/>
    <x v="3"/>
    <s v="HR Manager"/>
    <x v="4"/>
    <s v="Manager"/>
    <x v="665"/>
    <x v="1"/>
    <x v="2"/>
    <n v="30"/>
    <s v="D"/>
    <n v="60000"/>
    <x v="4"/>
    <s v="Germany"/>
    <n v="14"/>
    <n v="4"/>
    <n v="10"/>
  </r>
  <r>
    <n v="679"/>
    <s v="Timothy Stewart"/>
    <s v="M"/>
    <d v="1974-08-23T00:00:00"/>
    <x v="45"/>
    <s v="Pakistani"/>
    <x v="1"/>
    <s v="Brand Manager"/>
    <x v="5"/>
    <s v="Manager"/>
    <x v="666"/>
    <x v="1"/>
    <x v="2"/>
    <n v="26"/>
    <s v="B"/>
    <n v="40000"/>
    <x v="4"/>
    <s v="Germany"/>
    <n v="11"/>
    <n v="6"/>
    <n v="5"/>
  </r>
  <r>
    <n v="680"/>
    <s v="Virginia Holt"/>
    <s v="F"/>
    <d v="1998-03-18T00:00:00"/>
    <x v="0"/>
    <s v="South African"/>
    <x v="0"/>
    <s v="Payroll"/>
    <x v="2"/>
    <s v="Non-Manager"/>
    <x v="667"/>
    <x v="1"/>
    <x v="2"/>
    <n v="3"/>
    <s v="A"/>
    <n v="30000"/>
    <x v="0"/>
    <s v="USA"/>
    <n v="8"/>
    <n v="8"/>
    <n v="0"/>
  </r>
  <r>
    <n v="681"/>
    <s v="Randal Hudson"/>
    <s v="M"/>
    <d v="1982-09-29T00:00:00"/>
    <x v="19"/>
    <s v="American"/>
    <x v="0"/>
    <s v="Marketing Manager"/>
    <x v="5"/>
    <s v="Manager"/>
    <x v="668"/>
    <x v="2"/>
    <x v="0"/>
    <n v="18"/>
    <s v="B"/>
    <n v="40000"/>
    <x v="0"/>
    <s v="Germany"/>
    <n v="13"/>
    <n v="8"/>
    <n v="5"/>
  </r>
  <r>
    <n v="682"/>
    <s v="Gerald Foster"/>
    <s v="M"/>
    <d v="1969-10-20T00:00:00"/>
    <x v="3"/>
    <s v="Pakistani"/>
    <x v="1"/>
    <s v="IT Analyst"/>
    <x v="3"/>
    <s v="Non-Manager"/>
    <x v="669"/>
    <x v="1"/>
    <x v="2"/>
    <n v="31"/>
    <s v="C"/>
    <n v="50000"/>
    <x v="0"/>
    <s v="Australia"/>
    <n v="1"/>
    <n v="1"/>
    <n v="0"/>
  </r>
  <r>
    <n v="683"/>
    <s v="Gretchen Stone"/>
    <s v="F"/>
    <d v="1974-08-30T00:00:00"/>
    <x v="45"/>
    <s v="Australian"/>
    <x v="0"/>
    <s v="HR Assistant"/>
    <x v="4"/>
    <s v="Non-Manager"/>
    <x v="670"/>
    <x v="2"/>
    <x v="0"/>
    <n v="26"/>
    <s v="C"/>
    <n v="50000"/>
    <x v="2"/>
    <s v="France"/>
    <n v="1"/>
    <n v="1"/>
    <n v="0"/>
  </r>
  <r>
    <n v="684"/>
    <s v="Ronald Mason"/>
    <s v="M"/>
    <d v="1976-02-04T00:00:00"/>
    <x v="2"/>
    <s v="South African"/>
    <x v="0"/>
    <s v="HR Administrator"/>
    <x v="4"/>
    <s v="Non-Manager"/>
    <x v="671"/>
    <x v="1"/>
    <x v="2"/>
    <n v="25"/>
    <s v="A"/>
    <n v="30000"/>
    <x v="4"/>
    <s v="France"/>
    <n v="15"/>
    <n v="4"/>
    <n v="11"/>
  </r>
  <r>
    <n v="685"/>
    <s v="Doyle Morales"/>
    <s v="M"/>
    <d v="1983-10-15T00:00:00"/>
    <x v="7"/>
    <s v="Portugese"/>
    <x v="0"/>
    <s v="Credit Controller"/>
    <x v="2"/>
    <s v="Non-Manager"/>
    <x v="672"/>
    <x v="1"/>
    <x v="2"/>
    <n v="17"/>
    <s v="B"/>
    <n v="40000"/>
    <x v="2"/>
    <s v="South African"/>
    <n v="1"/>
    <n v="1"/>
    <n v="0"/>
  </r>
  <r>
    <n v="686"/>
    <s v="Joshua Alexander"/>
    <s v="M"/>
    <d v="1957-10-26T00:00:00"/>
    <x v="41"/>
    <s v="German"/>
    <x v="0"/>
    <s v="Brand Manager"/>
    <x v="5"/>
    <s v="Manager"/>
    <x v="673"/>
    <x v="2"/>
    <x v="0"/>
    <n v="43"/>
    <s v="B"/>
    <n v="40000"/>
    <x v="0"/>
    <s v="UK"/>
    <n v="7"/>
    <n v="7"/>
    <n v="0"/>
  </r>
  <r>
    <n v="687"/>
    <s v="Kevin Pratt"/>
    <s v="M"/>
    <d v="1985-10-27T00:00:00"/>
    <x v="40"/>
    <s v="Chinese"/>
    <x v="1"/>
    <s v="Recruitment Manager"/>
    <x v="4"/>
    <s v="Manager"/>
    <x v="674"/>
    <x v="1"/>
    <x v="2"/>
    <n v="15"/>
    <s v="B"/>
    <n v="40000"/>
    <x v="4"/>
    <s v="Australia"/>
    <n v="7"/>
    <n v="7"/>
    <n v="0"/>
  </r>
  <r>
    <n v="688"/>
    <s v="Preston Beck"/>
    <s v="M"/>
    <d v="1963-11-14T00:00:00"/>
    <x v="12"/>
    <s v="American"/>
    <x v="0"/>
    <s v="IT Analyst"/>
    <x v="3"/>
    <s v="Non-Manager"/>
    <x v="675"/>
    <x v="2"/>
    <x v="0"/>
    <n v="37"/>
    <s v="D"/>
    <n v="60000"/>
    <x v="4"/>
    <s v="France"/>
    <n v="12"/>
    <n v="7"/>
    <n v="5"/>
  </r>
  <r>
    <n v="689"/>
    <s v="Matthew Higgins"/>
    <s v="M"/>
    <d v="1966-01-31T00:00:00"/>
    <x v="23"/>
    <s v="South African"/>
    <x v="0"/>
    <s v="Marketing Manager"/>
    <x v="5"/>
    <s v="Manager"/>
    <x v="676"/>
    <x v="2"/>
    <x v="0"/>
    <n v="35"/>
    <s v="D"/>
    <n v="60000"/>
    <x v="4"/>
    <s v="Germany"/>
    <n v="5"/>
    <n v="5"/>
    <n v="0"/>
  </r>
  <r>
    <n v="690"/>
    <s v="Gregory Newton"/>
    <s v="M"/>
    <d v="1965-04-22T00:00:00"/>
    <x v="28"/>
    <s v="Australian"/>
    <x v="0"/>
    <s v="Sales Manager"/>
    <x v="1"/>
    <s v="Manager"/>
    <x v="677"/>
    <x v="1"/>
    <x v="2"/>
    <n v="36"/>
    <s v="D"/>
    <n v="60000"/>
    <x v="4"/>
    <s v="France"/>
    <n v="3"/>
    <n v="3"/>
    <n v="0"/>
  </r>
  <r>
    <n v="691"/>
    <s v="Cody Larson"/>
    <s v="M"/>
    <d v="1973-07-31T00:00:00"/>
    <x v="37"/>
    <s v="Australian"/>
    <x v="0"/>
    <s v="Finance Manager"/>
    <x v="2"/>
    <s v="Manager"/>
    <x v="678"/>
    <x v="1"/>
    <x v="2"/>
    <n v="27"/>
    <s v="A"/>
    <n v="30000"/>
    <x v="4"/>
    <s v="Canada"/>
    <n v="9"/>
    <n v="4"/>
    <n v="5"/>
  </r>
  <r>
    <n v="692"/>
    <s v="Charlie Andrews"/>
    <s v="M"/>
    <d v="1970-06-25T00:00:00"/>
    <x v="27"/>
    <s v="Nigerian"/>
    <x v="4"/>
    <s v="Payroll"/>
    <x v="2"/>
    <s v="Non-Manager"/>
    <x v="679"/>
    <x v="1"/>
    <x v="2"/>
    <n v="30"/>
    <s v="C"/>
    <n v="50000"/>
    <x v="1"/>
    <s v="France"/>
    <n v="4"/>
    <n v="4"/>
    <n v="0"/>
  </r>
  <r>
    <n v="693"/>
    <s v="Karl Quinn"/>
    <s v="M"/>
    <d v="1965-07-23T00:00:00"/>
    <x v="23"/>
    <s v="Cuban"/>
    <x v="3"/>
    <s v="Brand Manager"/>
    <x v="5"/>
    <s v="Manager"/>
    <x v="680"/>
    <x v="1"/>
    <x v="2"/>
    <n v="35"/>
    <s v="A"/>
    <n v="30000"/>
    <x v="4"/>
    <s v="Canada"/>
    <n v="2"/>
    <n v="2"/>
    <n v="0"/>
  </r>
  <r>
    <n v="694"/>
    <s v="Bobbie Wilkins"/>
    <s v="M"/>
    <d v="1998-09-20T00:00:00"/>
    <x v="24"/>
    <s v="Japanese"/>
    <x v="1"/>
    <s v="HR Assistant"/>
    <x v="4"/>
    <s v="Non-Manager"/>
    <x v="681"/>
    <x v="1"/>
    <x v="2"/>
    <n v="2"/>
    <s v="D"/>
    <n v="60000"/>
    <x v="4"/>
    <s v="Australia"/>
    <n v="14"/>
    <n v="4"/>
    <n v="10"/>
  </r>
  <r>
    <n v="695"/>
    <s v="Laverne Ingram"/>
    <s v="F"/>
    <d v="1977-08-18T00:00:00"/>
    <x v="10"/>
    <s v="Cuban"/>
    <x v="3"/>
    <s v="Marketing Assistant"/>
    <x v="5"/>
    <s v="Manager"/>
    <x v="682"/>
    <x v="1"/>
    <x v="2"/>
    <n v="23"/>
    <s v="C"/>
    <n v="50000"/>
    <x v="1"/>
    <s v="Australia"/>
    <n v="3"/>
    <n v="3"/>
    <n v="0"/>
  </r>
  <r>
    <n v="696"/>
    <s v="Herman Sanders"/>
    <s v="M"/>
    <d v="1997-11-28T00:00:00"/>
    <x v="0"/>
    <s v="German"/>
    <x v="0"/>
    <s v="Sales Clerk"/>
    <x v="1"/>
    <s v="Non-Manager"/>
    <x v="683"/>
    <x v="1"/>
    <x v="2"/>
    <n v="3"/>
    <s v="A"/>
    <n v="30000"/>
    <x v="4"/>
    <s v="USA"/>
    <n v="6"/>
    <n v="6"/>
    <n v="0"/>
  </r>
  <r>
    <n v="697"/>
    <s v="Whitney Simon"/>
    <s v="F"/>
    <d v="1991-04-20T00:00:00"/>
    <x v="22"/>
    <s v="German"/>
    <x v="0"/>
    <s v="Security Officer"/>
    <x v="3"/>
    <s v="Non-Manager"/>
    <x v="684"/>
    <x v="1"/>
    <x v="2"/>
    <n v="10"/>
    <s v="D"/>
    <n v="60000"/>
    <x v="4"/>
    <s v="UK"/>
    <n v="12"/>
    <n v="7"/>
    <n v="5"/>
  </r>
  <r>
    <n v="698"/>
    <s v="Sue French"/>
    <s v="F"/>
    <d v="1958-03-16T00:00:00"/>
    <x v="41"/>
    <s v="Mexican"/>
    <x v="3"/>
    <s v="PA "/>
    <x v="6"/>
    <s v="Non-Manager"/>
    <x v="685"/>
    <x v="1"/>
    <x v="2"/>
    <n v="43"/>
    <s v="A"/>
    <n v="30000"/>
    <x v="4"/>
    <s v="Australia"/>
    <n v="3"/>
    <n v="3"/>
    <n v="0"/>
  </r>
  <r>
    <n v="699"/>
    <s v="Guadalupe Santos"/>
    <s v="F"/>
    <d v="1978-11-07T00:00:00"/>
    <x v="4"/>
    <s v="German"/>
    <x v="0"/>
    <s v="Sales Clerk"/>
    <x v="1"/>
    <s v="Non-Manager"/>
    <x v="686"/>
    <x v="1"/>
    <x v="1"/>
    <n v="22"/>
    <s v="B"/>
    <n v="40000"/>
    <x v="0"/>
    <s v="USA"/>
    <n v="10"/>
    <n v="4"/>
    <n v="6"/>
  </r>
  <r>
    <n v="700"/>
    <s v="Tricia Mcgee"/>
    <s v="F"/>
    <d v="1983-06-17T00:00:00"/>
    <x v="7"/>
    <s v="Indian"/>
    <x v="1"/>
    <s v="Procurement and Planning"/>
    <x v="0"/>
    <s v="Non-Manager"/>
    <x v="687"/>
    <x v="1"/>
    <x v="1"/>
    <n v="17"/>
    <s v="D"/>
    <n v="60000"/>
    <x v="4"/>
    <s v="UK"/>
    <n v="11"/>
    <n v="6"/>
    <n v="5"/>
  </r>
  <r>
    <n v="701"/>
    <s v="Benny Terry"/>
    <s v="M"/>
    <d v="1979-11-27T00:00:00"/>
    <x v="31"/>
    <s v="French"/>
    <x v="0"/>
    <s v="Brand Manager"/>
    <x v="5"/>
    <s v="Manager"/>
    <x v="688"/>
    <x v="1"/>
    <x v="1"/>
    <n v="21"/>
    <s v="B"/>
    <n v="40000"/>
    <x v="1"/>
    <s v="Canada"/>
    <n v="14"/>
    <n v="4"/>
    <n v="10"/>
  </r>
  <r>
    <n v="702"/>
    <s v="Naomi Baker"/>
    <s v="F"/>
    <d v="1993-07-18T00:00:00"/>
    <x v="29"/>
    <s v="South African"/>
    <x v="0"/>
    <s v="IT Analyst"/>
    <x v="3"/>
    <s v="Non-Manager"/>
    <x v="689"/>
    <x v="1"/>
    <x v="1"/>
    <n v="7"/>
    <s v="C"/>
    <n v="50000"/>
    <x v="4"/>
    <s v="Australia"/>
    <n v="1"/>
    <n v="1"/>
    <n v="0"/>
  </r>
  <r>
    <n v="703"/>
    <s v="Nancy Lloyd"/>
    <s v="F"/>
    <d v="1968-08-25T00:00:00"/>
    <x v="21"/>
    <s v="British"/>
    <x v="0"/>
    <s v="Procurement and Planning"/>
    <x v="0"/>
    <s v="Non-Manager"/>
    <x v="690"/>
    <x v="1"/>
    <x v="1"/>
    <n v="32"/>
    <s v="A"/>
    <n v="30000"/>
    <x v="4"/>
    <s v="UK"/>
    <n v="9"/>
    <n v="4"/>
    <n v="5"/>
  </r>
  <r>
    <n v="704"/>
    <s v="Marty Chavez"/>
    <s v="M"/>
    <d v="1969-02-13T00:00:00"/>
    <x v="21"/>
    <s v="Brazilian"/>
    <x v="3"/>
    <s v="HR Assistant"/>
    <x v="4"/>
    <s v="Non-Manager"/>
    <x v="691"/>
    <x v="1"/>
    <x v="1"/>
    <n v="32"/>
    <s v="C"/>
    <n v="50000"/>
    <x v="4"/>
    <s v="USA"/>
    <n v="0"/>
    <n v="0"/>
    <n v="0"/>
  </r>
  <r>
    <n v="705"/>
    <s v="Sandy Houston"/>
    <s v="F"/>
    <d v="1962-09-20T00:00:00"/>
    <x v="34"/>
    <s v="Chinese"/>
    <x v="1"/>
    <s v="HR Assistant"/>
    <x v="4"/>
    <s v="Non-Manager"/>
    <x v="692"/>
    <x v="1"/>
    <x v="1"/>
    <n v="38"/>
    <s v="C"/>
    <n v="50000"/>
    <x v="4"/>
    <s v="USA"/>
    <n v="6"/>
    <n v="6"/>
    <n v="0"/>
  </r>
  <r>
    <n v="706"/>
    <s v="Jermaine Barnett"/>
    <s v="M"/>
    <d v="1983-03-26T00:00:00"/>
    <x v="19"/>
    <s v="Brazilian"/>
    <x v="3"/>
    <s v="PA "/>
    <x v="6"/>
    <s v="Non-Manager"/>
    <x v="693"/>
    <x v="1"/>
    <x v="1"/>
    <n v="18"/>
    <s v="A"/>
    <n v="30000"/>
    <x v="0"/>
    <s v="USA"/>
    <n v="9"/>
    <n v="4"/>
    <n v="5"/>
  </r>
  <r>
    <n v="707"/>
    <s v="Melanie Wells"/>
    <s v="F"/>
    <d v="1960-07-14T00:00:00"/>
    <x v="32"/>
    <s v="British"/>
    <x v="0"/>
    <s v="Sales Assistant"/>
    <x v="1"/>
    <s v="Non-Manager"/>
    <x v="694"/>
    <x v="1"/>
    <x v="1"/>
    <n v="40"/>
    <s v="C"/>
    <n v="50000"/>
    <x v="4"/>
    <s v="South African"/>
    <n v="10"/>
    <n v="4"/>
    <n v="6"/>
  </r>
  <r>
    <n v="708"/>
    <s v="Lester Fleming"/>
    <s v="M"/>
    <d v="1959-01-16T00:00:00"/>
    <x v="5"/>
    <s v="Portugese"/>
    <x v="0"/>
    <s v="Administrator"/>
    <x v="6"/>
    <s v="Non-Manager"/>
    <x v="271"/>
    <x v="1"/>
    <x v="1"/>
    <n v="42"/>
    <s v="B"/>
    <n v="40000"/>
    <x v="4"/>
    <s v="UK"/>
    <n v="8"/>
    <n v="8"/>
    <n v="0"/>
  </r>
  <r>
    <n v="709"/>
    <s v="Caroline Davis"/>
    <s v="F"/>
    <d v="1970-02-08T00:00:00"/>
    <x v="3"/>
    <s v="Australian"/>
    <x v="0"/>
    <s v="Brand Manager"/>
    <x v="5"/>
    <s v="Manager"/>
    <x v="695"/>
    <x v="1"/>
    <x v="1"/>
    <n v="31"/>
    <s v="B"/>
    <n v="40000"/>
    <x v="4"/>
    <s v="Canada"/>
    <n v="14"/>
    <n v="4"/>
    <n v="10"/>
  </r>
  <r>
    <n v="710"/>
    <s v="Emily Valdez"/>
    <s v="F"/>
    <d v="1964-09-29T00:00:00"/>
    <x v="28"/>
    <s v="Iranian"/>
    <x v="2"/>
    <s v="IT Analyst"/>
    <x v="3"/>
    <s v="Non-Manager"/>
    <x v="696"/>
    <x v="2"/>
    <x v="0"/>
    <n v="36"/>
    <s v="B"/>
    <n v="40000"/>
    <x v="2"/>
    <s v="USA"/>
    <n v="4"/>
    <n v="4"/>
    <n v="0"/>
  </r>
  <r>
    <n v="711"/>
    <s v="Jana Stokes"/>
    <s v="F"/>
    <d v="1972-10-02T00:00:00"/>
    <x v="13"/>
    <s v="Indian"/>
    <x v="1"/>
    <s v="Administrator"/>
    <x v="6"/>
    <s v="Non-Manager"/>
    <x v="697"/>
    <x v="1"/>
    <x v="1"/>
    <n v="28"/>
    <s v="D"/>
    <n v="60000"/>
    <x v="4"/>
    <s v="USA"/>
    <n v="7"/>
    <n v="7"/>
    <n v="0"/>
  </r>
  <r>
    <n v="712"/>
    <s v="Cynthia Singleton"/>
    <s v="F"/>
    <d v="1979-11-14T00:00:00"/>
    <x v="31"/>
    <s v="Cuban"/>
    <x v="3"/>
    <s v="Marketing Manager"/>
    <x v="5"/>
    <s v="Manager"/>
    <x v="698"/>
    <x v="2"/>
    <x v="0"/>
    <n v="21"/>
    <s v="D"/>
    <n v="60000"/>
    <x v="1"/>
    <s v="Germany"/>
    <n v="13"/>
    <n v="8"/>
    <n v="5"/>
  </r>
  <r>
    <n v="713"/>
    <s v="Janie Oliver"/>
    <s v="F"/>
    <d v="1992-10-10T00:00:00"/>
    <x v="8"/>
    <s v="British"/>
    <x v="0"/>
    <s v="Marketing Manager"/>
    <x v="5"/>
    <s v="Manager"/>
    <x v="699"/>
    <x v="1"/>
    <x v="1"/>
    <n v="8"/>
    <s v="A"/>
    <n v="30000"/>
    <x v="2"/>
    <s v="Canada"/>
    <n v="0"/>
    <n v="0"/>
    <n v="0"/>
  </r>
  <r>
    <n v="714"/>
    <s v="Julie Rivera"/>
    <s v="F"/>
    <d v="1977-09-08T00:00:00"/>
    <x v="10"/>
    <s v="Chinese"/>
    <x v="1"/>
    <s v="IT Analyst"/>
    <x v="3"/>
    <s v="Non-Manager"/>
    <x v="700"/>
    <x v="1"/>
    <x v="1"/>
    <n v="23"/>
    <s v="B"/>
    <n v="40000"/>
    <x v="4"/>
    <s v="South African"/>
    <n v="5"/>
    <n v="5"/>
    <n v="0"/>
  </r>
  <r>
    <n v="715"/>
    <s v="Olga Bush"/>
    <s v="F"/>
    <d v="1961-02-17T00:00:00"/>
    <x v="32"/>
    <s v="Australian"/>
    <x v="0"/>
    <s v="Finance Manager"/>
    <x v="2"/>
    <s v="Manager"/>
    <x v="701"/>
    <x v="1"/>
    <x v="1"/>
    <n v="40"/>
    <s v="C"/>
    <n v="50000"/>
    <x v="1"/>
    <s v="France"/>
    <n v="9"/>
    <n v="4"/>
    <n v="5"/>
  </r>
  <r>
    <n v="716"/>
    <s v="Rogelio Gibbs"/>
    <s v="M"/>
    <d v="1995-08-31T00:00:00"/>
    <x v="11"/>
    <s v="Indian"/>
    <x v="1"/>
    <s v="Sales Manager"/>
    <x v="1"/>
    <s v="Manager"/>
    <x v="702"/>
    <x v="1"/>
    <x v="1"/>
    <n v="5"/>
    <s v="D"/>
    <n v="60000"/>
    <x v="1"/>
    <s v="Canada"/>
    <n v="10"/>
    <n v="4"/>
    <n v="6"/>
  </r>
  <r>
    <n v="717"/>
    <s v="Darin Mcguire"/>
    <s v="M"/>
    <d v="1991-08-02T00:00:00"/>
    <x v="39"/>
    <s v="Pakistani"/>
    <x v="1"/>
    <s v="Finance Manager"/>
    <x v="2"/>
    <s v="Manager"/>
    <x v="303"/>
    <x v="1"/>
    <x v="1"/>
    <n v="9"/>
    <s v="A"/>
    <n v="30000"/>
    <x v="0"/>
    <s v="France"/>
    <n v="0"/>
    <n v="0"/>
    <n v="0"/>
  </r>
  <r>
    <n v="718"/>
    <s v="Forrest Phillips"/>
    <s v="M"/>
    <d v="1977-10-08T00:00:00"/>
    <x v="10"/>
    <s v="Canadian"/>
    <x v="0"/>
    <s v="HR Manager"/>
    <x v="4"/>
    <s v="Manager"/>
    <x v="703"/>
    <x v="1"/>
    <x v="1"/>
    <n v="23"/>
    <s v="D"/>
    <n v="60000"/>
    <x v="4"/>
    <s v="Germany"/>
    <n v="14"/>
    <n v="4"/>
    <n v="10"/>
  </r>
  <r>
    <n v="719"/>
    <s v="Roland Stevenson"/>
    <s v="M"/>
    <d v="1997-10-07T00:00:00"/>
    <x v="0"/>
    <s v="Indian"/>
    <x v="1"/>
    <s v="Sales Clerk"/>
    <x v="1"/>
    <s v="Non-Manager"/>
    <x v="704"/>
    <x v="1"/>
    <x v="1"/>
    <n v="3"/>
    <s v="D"/>
    <n v="60000"/>
    <x v="2"/>
    <s v="USA"/>
    <n v="1"/>
    <n v="1"/>
    <n v="0"/>
  </r>
  <r>
    <n v="720"/>
    <s v="Janice Carson"/>
    <s v="F"/>
    <d v="1977-12-14T00:00:00"/>
    <x v="10"/>
    <s v="Iranian"/>
    <x v="2"/>
    <s v="Security Officer"/>
    <x v="3"/>
    <s v="Non-Manager"/>
    <x v="49"/>
    <x v="1"/>
    <x v="1"/>
    <n v="23"/>
    <s v="A"/>
    <n v="30000"/>
    <x v="4"/>
    <s v="Germany"/>
    <n v="3"/>
    <n v="3"/>
    <n v="0"/>
  </r>
  <r>
    <n v="721"/>
    <s v="Marcos Guzman"/>
    <s v="M"/>
    <d v="1966-06-06T00:00:00"/>
    <x v="42"/>
    <s v="South African"/>
    <x v="0"/>
    <s v="Marketing Manager"/>
    <x v="5"/>
    <s v="Manager"/>
    <x v="705"/>
    <x v="1"/>
    <x v="1"/>
    <n v="34"/>
    <s v="C"/>
    <n v="50000"/>
    <x v="0"/>
    <s v="Canada"/>
    <n v="8"/>
    <n v="8"/>
    <n v="0"/>
  </r>
  <r>
    <n v="722"/>
    <s v="Pauline Kelley"/>
    <s v="F"/>
    <d v="1971-06-07T00:00:00"/>
    <x v="46"/>
    <s v="Brazilian"/>
    <x v="3"/>
    <s v="IT Analyst"/>
    <x v="3"/>
    <s v="Non-Manager"/>
    <x v="706"/>
    <x v="1"/>
    <x v="1"/>
    <n v="29"/>
    <s v="C"/>
    <n v="50000"/>
    <x v="0"/>
    <s v="Germany"/>
    <n v="12"/>
    <n v="7"/>
    <n v="5"/>
  </r>
  <r>
    <n v="723"/>
    <s v="Delia Townsend"/>
    <s v="F"/>
    <d v="1960-03-15T00:00:00"/>
    <x v="36"/>
    <s v="Australian"/>
    <x v="0"/>
    <s v="HR Administrator"/>
    <x v="4"/>
    <s v="Non-Manager"/>
    <x v="707"/>
    <x v="2"/>
    <x v="0"/>
    <n v="41"/>
    <s v="A"/>
    <n v="30000"/>
    <x v="2"/>
    <s v="Canada"/>
    <n v="5"/>
    <n v="5"/>
    <n v="0"/>
  </r>
  <r>
    <n v="724"/>
    <s v="Allison Hall"/>
    <s v="F"/>
    <d v="1974-01-23T00:00:00"/>
    <x v="37"/>
    <s v="Australian"/>
    <x v="0"/>
    <s v="Sales Manager"/>
    <x v="1"/>
    <s v="Manager"/>
    <x v="708"/>
    <x v="1"/>
    <x v="1"/>
    <n v="27"/>
    <s v="B"/>
    <n v="40000"/>
    <x v="4"/>
    <s v="France"/>
    <n v="4"/>
    <n v="4"/>
    <n v="0"/>
  </r>
  <r>
    <n v="725"/>
    <s v="Ervin Mccormick"/>
    <s v="M"/>
    <d v="1982-08-13T00:00:00"/>
    <x v="19"/>
    <s v="Cuban"/>
    <x v="3"/>
    <s v="Security Officer"/>
    <x v="3"/>
    <s v="Non-Manager"/>
    <x v="709"/>
    <x v="1"/>
    <x v="1"/>
    <n v="18"/>
    <s v="D"/>
    <n v="60000"/>
    <x v="0"/>
    <s v="UK"/>
    <n v="13"/>
    <n v="8"/>
    <n v="5"/>
  </r>
  <r>
    <n v="726"/>
    <s v="Alejandro Perez"/>
    <s v="M"/>
    <d v="1982-01-30T00:00:00"/>
    <x v="18"/>
    <s v="Cuban"/>
    <x v="3"/>
    <s v="Payroll"/>
    <x v="2"/>
    <s v="Non-Manager"/>
    <x v="710"/>
    <x v="1"/>
    <x v="1"/>
    <n v="19"/>
    <s v="C"/>
    <n v="50000"/>
    <x v="0"/>
    <s v="UK"/>
    <n v="13"/>
    <n v="8"/>
    <n v="5"/>
  </r>
  <r>
    <n v="727"/>
    <s v="Joyce Wilkins"/>
    <s v="F"/>
    <d v="1994-06-25T00:00:00"/>
    <x v="35"/>
    <s v="Portugese"/>
    <x v="0"/>
    <s v="Brand Manager"/>
    <x v="5"/>
    <s v="Manager"/>
    <x v="711"/>
    <x v="1"/>
    <x v="1"/>
    <n v="6"/>
    <s v="B"/>
    <n v="40000"/>
    <x v="1"/>
    <s v="Germany"/>
    <n v="14"/>
    <n v="4"/>
    <n v="10"/>
  </r>
  <r>
    <n v="728"/>
    <s v="Tami Hamilton"/>
    <s v="F"/>
    <d v="1976-03-07T00:00:00"/>
    <x v="2"/>
    <s v="Brazilian"/>
    <x v="3"/>
    <s v="HR Manager"/>
    <x v="4"/>
    <s v="Manager"/>
    <x v="712"/>
    <x v="2"/>
    <x v="0"/>
    <n v="25"/>
    <s v="A"/>
    <n v="30000"/>
    <x v="1"/>
    <s v="USA"/>
    <n v="5"/>
    <n v="5"/>
    <n v="0"/>
  </r>
  <r>
    <n v="729"/>
    <s v="Emmett Austin"/>
    <s v="M"/>
    <d v="1987-08-24T00:00:00"/>
    <x v="47"/>
    <s v="Irish"/>
    <x v="0"/>
    <s v="HR Assistant"/>
    <x v="4"/>
    <s v="Non-Manager"/>
    <x v="713"/>
    <x v="1"/>
    <x v="1"/>
    <n v="13"/>
    <s v="C"/>
    <n v="50000"/>
    <x v="2"/>
    <s v="Australia"/>
    <n v="4"/>
    <n v="4"/>
    <n v="0"/>
  </r>
  <r>
    <n v="730"/>
    <s v="Shari Harper"/>
    <s v="F"/>
    <d v="1959-03-03T00:00:00"/>
    <x v="5"/>
    <s v="French"/>
    <x v="0"/>
    <s v="IT Analyst"/>
    <x v="3"/>
    <s v="Non-Manager"/>
    <x v="714"/>
    <x v="2"/>
    <x v="0"/>
    <n v="42"/>
    <s v="D"/>
    <n v="60000"/>
    <x v="4"/>
    <s v="Canada"/>
    <n v="12"/>
    <n v="7"/>
    <n v="5"/>
  </r>
  <r>
    <n v="731"/>
    <s v="Marion Palmer"/>
    <s v="F"/>
    <d v="1993-02-23T00:00:00"/>
    <x v="8"/>
    <s v="Pakistani"/>
    <x v="1"/>
    <s v="IT Analyst"/>
    <x v="3"/>
    <s v="Non-Manager"/>
    <x v="715"/>
    <x v="1"/>
    <x v="1"/>
    <n v="8"/>
    <s v="A"/>
    <n v="30000"/>
    <x v="1"/>
    <s v="USA"/>
    <n v="6"/>
    <n v="6"/>
    <n v="0"/>
  </r>
  <r>
    <n v="732"/>
    <s v="Terrance Mason"/>
    <s v="M"/>
    <d v="1967-04-15T00:00:00"/>
    <x v="42"/>
    <s v="Nigerian"/>
    <x v="4"/>
    <s v="Marketing Assistant"/>
    <x v="5"/>
    <s v="Manager"/>
    <x v="716"/>
    <x v="1"/>
    <x v="1"/>
    <n v="34"/>
    <s v="C"/>
    <n v="50000"/>
    <x v="4"/>
    <s v="USA"/>
    <n v="11"/>
    <n v="6"/>
    <n v="5"/>
  </r>
  <r>
    <n v="733"/>
    <s v="Cecelia Gibson"/>
    <s v="F"/>
    <d v="1958-02-28T00:00:00"/>
    <x v="41"/>
    <s v="American"/>
    <x v="0"/>
    <s v="Marketing Assistant"/>
    <x v="5"/>
    <s v="Manager"/>
    <x v="717"/>
    <x v="1"/>
    <x v="1"/>
    <n v="43"/>
    <s v="B"/>
    <n v="40000"/>
    <x v="0"/>
    <s v="USA"/>
    <n v="3"/>
    <n v="3"/>
    <n v="0"/>
  </r>
  <r>
    <n v="734"/>
    <s v="Steve Campbell"/>
    <s v="M"/>
    <d v="1973-08-04T00:00:00"/>
    <x v="37"/>
    <s v="British"/>
    <x v="0"/>
    <s v="Payroll"/>
    <x v="2"/>
    <s v="Non-Manager"/>
    <x v="718"/>
    <x v="2"/>
    <x v="0"/>
    <n v="27"/>
    <s v="C"/>
    <n v="50000"/>
    <x v="4"/>
    <s v="France"/>
    <n v="6"/>
    <n v="6"/>
    <n v="0"/>
  </r>
  <r>
    <n v="735"/>
    <s v="Mattie Watts"/>
    <s v="M"/>
    <d v="1993-08-05T00:00:00"/>
    <x v="29"/>
    <s v="Japanese"/>
    <x v="1"/>
    <s v="Brand Manager"/>
    <x v="5"/>
    <s v="Manager"/>
    <x v="719"/>
    <x v="1"/>
    <x v="1"/>
    <n v="7"/>
    <s v="B"/>
    <n v="40000"/>
    <x v="4"/>
    <s v="France"/>
    <n v="8"/>
    <n v="8"/>
    <n v="0"/>
  </r>
  <r>
    <n v="736"/>
    <s v="Calvin Copeland"/>
    <s v="M"/>
    <d v="1973-09-30T00:00:00"/>
    <x v="37"/>
    <s v="Australian"/>
    <x v="0"/>
    <s v="Finance Manager"/>
    <x v="2"/>
    <s v="Manager"/>
    <x v="720"/>
    <x v="1"/>
    <x v="1"/>
    <n v="27"/>
    <s v="D"/>
    <n v="60000"/>
    <x v="0"/>
    <s v="USA"/>
    <n v="0"/>
    <n v="0"/>
    <n v="0"/>
  </r>
  <r>
    <n v="737"/>
    <s v="Bobbie Mcdonald"/>
    <s v="M"/>
    <d v="1974-06-04T00:00:00"/>
    <x v="45"/>
    <s v="Iranian"/>
    <x v="2"/>
    <s v="Marketing Manager"/>
    <x v="5"/>
    <s v="Manager"/>
    <x v="721"/>
    <x v="1"/>
    <x v="1"/>
    <n v="26"/>
    <s v="A"/>
    <n v="30000"/>
    <x v="4"/>
    <s v="Australia"/>
    <n v="3"/>
    <n v="3"/>
    <n v="0"/>
  </r>
  <r>
    <n v="738"/>
    <s v="Guy Nunez"/>
    <s v="M"/>
    <d v="1955-11-13T00:00:00"/>
    <x v="14"/>
    <s v="Japanese"/>
    <x v="1"/>
    <s v="Payroll"/>
    <x v="2"/>
    <s v="Non-Manager"/>
    <x v="157"/>
    <x v="2"/>
    <x v="0"/>
    <n v="45"/>
    <s v="C"/>
    <n v="50000"/>
    <x v="4"/>
    <s v="Germany"/>
    <n v="9"/>
    <n v="4"/>
    <n v="5"/>
  </r>
  <r>
    <n v="739"/>
    <s v="Grant Mack"/>
    <s v="M"/>
    <d v="1962-03-31T00:00:00"/>
    <x v="6"/>
    <s v="Chinese"/>
    <x v="1"/>
    <s v="Procurement and Planning"/>
    <x v="0"/>
    <s v="Non-Manager"/>
    <x v="722"/>
    <x v="1"/>
    <x v="1"/>
    <n v="39"/>
    <s v="B"/>
    <n v="40000"/>
    <x v="4"/>
    <s v="Canada"/>
    <n v="0"/>
    <n v="0"/>
    <n v="0"/>
  </r>
  <r>
    <n v="740"/>
    <s v="Donald Massey"/>
    <s v="M"/>
    <d v="1999-10-11T00:00:00"/>
    <x v="16"/>
    <s v="German"/>
    <x v="0"/>
    <s v="HR Assistant"/>
    <x v="4"/>
    <s v="Non-Manager"/>
    <x v="107"/>
    <x v="2"/>
    <x v="0"/>
    <n v="1"/>
    <s v="A"/>
    <n v="30000"/>
    <x v="0"/>
    <s v="UK"/>
    <n v="3"/>
    <n v="3"/>
    <n v="0"/>
  </r>
  <r>
    <n v="741"/>
    <s v="Everett Rodgers"/>
    <s v="F"/>
    <d v="1996-06-02T00:00:00"/>
    <x v="25"/>
    <s v="Indian"/>
    <x v="1"/>
    <s v="Payroll"/>
    <x v="2"/>
    <s v="Non-Manager"/>
    <x v="723"/>
    <x v="1"/>
    <x v="1"/>
    <n v="4"/>
    <s v="B"/>
    <n v="40000"/>
    <x v="0"/>
    <s v="France"/>
    <n v="5"/>
    <n v="5"/>
    <n v="0"/>
  </r>
  <r>
    <n v="742"/>
    <s v="Lula Sherman"/>
    <s v="F"/>
    <d v="1973-07-30T00:00:00"/>
    <x v="37"/>
    <s v="South African"/>
    <x v="0"/>
    <s v="Payroll"/>
    <x v="2"/>
    <s v="Non-Manager"/>
    <x v="724"/>
    <x v="1"/>
    <x v="1"/>
    <n v="27"/>
    <s v="C"/>
    <n v="50000"/>
    <x v="4"/>
    <s v="Canada"/>
    <n v="10"/>
    <n v="4"/>
    <n v="6"/>
  </r>
  <r>
    <n v="743"/>
    <s v="Patrick Kim"/>
    <s v="F"/>
    <d v="1970-08-22T00:00:00"/>
    <x v="27"/>
    <s v="Indian"/>
    <x v="1"/>
    <s v="HR Manager"/>
    <x v="4"/>
    <s v="Manager"/>
    <x v="725"/>
    <x v="1"/>
    <x v="1"/>
    <n v="30"/>
    <s v="C"/>
    <n v="50000"/>
    <x v="4"/>
    <s v="UK"/>
    <n v="8"/>
    <n v="8"/>
    <n v="0"/>
  </r>
  <r>
    <n v="744"/>
    <s v="Abel Cole"/>
    <s v="M"/>
    <d v="2000-08-15T00:00:00"/>
    <x v="15"/>
    <s v="South African"/>
    <x v="0"/>
    <s v="Sales Assistant"/>
    <x v="1"/>
    <s v="Non-Manager"/>
    <x v="726"/>
    <x v="1"/>
    <x v="1"/>
    <n v="1"/>
    <s v="C"/>
    <n v="50000"/>
    <x v="4"/>
    <s v="Germany"/>
    <n v="0"/>
    <n v="0"/>
    <n v="0"/>
  </r>
  <r>
    <n v="745"/>
    <s v="Stuart Dixon"/>
    <s v="M"/>
    <d v="2000-06-14T00:00:00"/>
    <x v="15"/>
    <s v="Portugese"/>
    <x v="0"/>
    <s v="IT Analyst"/>
    <x v="3"/>
    <s v="Non-Manager"/>
    <x v="727"/>
    <x v="1"/>
    <x v="1"/>
    <n v="1"/>
    <s v="D"/>
    <n v="60000"/>
    <x v="1"/>
    <s v="Australia"/>
    <n v="12"/>
    <n v="7"/>
    <n v="5"/>
  </r>
  <r>
    <n v="746"/>
    <s v="Colleen Schneider"/>
    <s v="F"/>
    <d v="1961-08-12T00:00:00"/>
    <x v="6"/>
    <s v="Canadian"/>
    <x v="0"/>
    <s v="Developer"/>
    <x v="3"/>
    <s v="Non-Manager"/>
    <x v="728"/>
    <x v="1"/>
    <x v="1"/>
    <n v="39"/>
    <s v="C"/>
    <n v="50000"/>
    <x v="1"/>
    <s v="South African"/>
    <n v="9"/>
    <n v="4"/>
    <n v="5"/>
  </r>
  <r>
    <n v="747"/>
    <s v="Vincent Francis"/>
    <s v="M"/>
    <d v="1999-07-13T00:00:00"/>
    <x v="16"/>
    <s v="Iranian"/>
    <x v="2"/>
    <s v="Payroll"/>
    <x v="2"/>
    <s v="Non-Manager"/>
    <x v="729"/>
    <x v="1"/>
    <x v="1"/>
    <n v="1"/>
    <s v="B"/>
    <n v="40000"/>
    <x v="0"/>
    <s v="UK"/>
    <n v="6"/>
    <n v="6"/>
    <n v="0"/>
  </r>
  <r>
    <n v="748"/>
    <s v="Bennie Phelps"/>
    <s v="M"/>
    <d v="1961-12-03T00:00:00"/>
    <x v="6"/>
    <s v="Indian"/>
    <x v="1"/>
    <s v="HR Assistant"/>
    <x v="4"/>
    <s v="Non-Manager"/>
    <x v="730"/>
    <x v="1"/>
    <x v="1"/>
    <n v="39"/>
    <s v="D"/>
    <n v="60000"/>
    <x v="1"/>
    <s v="Australia"/>
    <n v="12"/>
    <n v="7"/>
    <n v="5"/>
  </r>
  <r>
    <n v="749"/>
    <s v="Melinda Pope"/>
    <s v="F"/>
    <d v="1983-08-15T00:00:00"/>
    <x v="7"/>
    <s v="Brazilian"/>
    <x v="3"/>
    <s v="Credit Controller"/>
    <x v="2"/>
    <s v="Non-Manager"/>
    <x v="731"/>
    <x v="2"/>
    <x v="0"/>
    <n v="17"/>
    <s v="C"/>
    <n v="50000"/>
    <x v="0"/>
    <s v="Australia"/>
    <n v="13"/>
    <n v="8"/>
    <n v="5"/>
  </r>
  <r>
    <n v="750"/>
    <s v="Wilbur Castillo"/>
    <s v="M"/>
    <d v="1982-11-19T00:00:00"/>
    <x v="19"/>
    <s v="Nigerian"/>
    <x v="4"/>
    <s v="HR Manager"/>
    <x v="4"/>
    <s v="Manager"/>
    <x v="732"/>
    <x v="2"/>
    <x v="0"/>
    <n v="18"/>
    <s v="A"/>
    <n v="30000"/>
    <x v="0"/>
    <s v="Germany"/>
    <n v="10"/>
    <n v="4"/>
    <n v="6"/>
  </r>
  <r>
    <n v="751"/>
    <s v="Jasmine Hogan"/>
    <s v="F"/>
    <d v="1997-04-23T00:00:00"/>
    <x v="25"/>
    <s v="Canadian"/>
    <x v="0"/>
    <s v="Marketing Manager"/>
    <x v="5"/>
    <s v="Manager"/>
    <x v="733"/>
    <x v="1"/>
    <x v="1"/>
    <n v="4"/>
    <s v="D"/>
    <n v="60000"/>
    <x v="4"/>
    <s v="Germany"/>
    <n v="10"/>
    <n v="4"/>
    <n v="6"/>
  </r>
  <r>
    <n v="752"/>
    <s v="Lynne Collier"/>
    <s v="F"/>
    <d v="1965-04-30T00:00:00"/>
    <x v="28"/>
    <s v="German"/>
    <x v="0"/>
    <s v="Developer"/>
    <x v="3"/>
    <s v="Non-Manager"/>
    <x v="734"/>
    <x v="1"/>
    <x v="1"/>
    <n v="36"/>
    <s v="D"/>
    <n v="60000"/>
    <x v="4"/>
    <s v="USA"/>
    <n v="5"/>
    <n v="5"/>
    <n v="0"/>
  </r>
  <r>
    <n v="753"/>
    <s v="Hugo Torres"/>
    <s v="M"/>
    <d v="1965-07-31T00:00:00"/>
    <x v="23"/>
    <s v="Irish"/>
    <x v="0"/>
    <s v="Marketing Assistant"/>
    <x v="5"/>
    <s v="Manager"/>
    <x v="735"/>
    <x v="2"/>
    <x v="0"/>
    <n v="35"/>
    <s v="B"/>
    <n v="40000"/>
    <x v="4"/>
    <s v="UK"/>
    <n v="0"/>
    <n v="0"/>
    <n v="0"/>
  </r>
  <r>
    <n v="754"/>
    <s v="Alonzo Garner"/>
    <s v="M"/>
    <d v="1971-01-31T00:00:00"/>
    <x v="27"/>
    <s v="Japanese"/>
    <x v="1"/>
    <s v="Procurement and Planning"/>
    <x v="0"/>
    <s v="Non-Manager"/>
    <x v="736"/>
    <x v="1"/>
    <x v="1"/>
    <n v="30"/>
    <s v="A"/>
    <n v="30000"/>
    <x v="1"/>
    <s v="South African"/>
    <n v="9"/>
    <n v="4"/>
    <n v="5"/>
  </r>
  <r>
    <n v="755"/>
    <s v="Alfred Romero"/>
    <s v="M"/>
    <d v="1968-08-12T00:00:00"/>
    <x v="21"/>
    <s v="South African"/>
    <x v="0"/>
    <s v="IT Analyst"/>
    <x v="3"/>
    <s v="Non-Manager"/>
    <x v="737"/>
    <x v="1"/>
    <x v="1"/>
    <n v="32"/>
    <s v="D"/>
    <n v="60000"/>
    <x v="1"/>
    <s v="Canada"/>
    <n v="13"/>
    <n v="8"/>
    <n v="5"/>
  </r>
  <r>
    <n v="756"/>
    <s v="Bernard Mcbride"/>
    <s v="M"/>
    <d v="1980-07-22T00:00:00"/>
    <x v="9"/>
    <s v="British"/>
    <x v="0"/>
    <s v="Procurement and Planning"/>
    <x v="0"/>
    <s v="Non-Manager"/>
    <x v="738"/>
    <x v="2"/>
    <x v="0"/>
    <n v="20"/>
    <s v="D"/>
    <n v="60000"/>
    <x v="1"/>
    <s v="USA"/>
    <n v="3"/>
    <n v="3"/>
    <n v="0"/>
  </r>
  <r>
    <n v="757"/>
    <s v="Ross Simmons"/>
    <s v="M"/>
    <d v="1985-08-19T00:00:00"/>
    <x v="40"/>
    <s v="Pakistani"/>
    <x v="1"/>
    <s v="HR Manager"/>
    <x v="4"/>
    <s v="Manager"/>
    <x v="739"/>
    <x v="1"/>
    <x v="1"/>
    <n v="15"/>
    <s v="B"/>
    <n v="40000"/>
    <x v="1"/>
    <s v="Australia"/>
    <n v="2"/>
    <n v="2"/>
    <n v="0"/>
  </r>
  <r>
    <n v="758"/>
    <s v="Martin Bates"/>
    <s v="M"/>
    <d v="1972-06-04T00:00:00"/>
    <x v="13"/>
    <s v="Nigerian"/>
    <x v="4"/>
    <s v="Administrator"/>
    <x v="6"/>
    <s v="Non-Manager"/>
    <x v="740"/>
    <x v="1"/>
    <x v="1"/>
    <n v="28"/>
    <s v="D"/>
    <n v="60000"/>
    <x v="4"/>
    <s v="Germany"/>
    <n v="12"/>
    <n v="7"/>
    <n v="5"/>
  </r>
  <r>
    <n v="759"/>
    <s v="Clayton Freeman"/>
    <s v="M"/>
    <d v="1993-02-21T00:00:00"/>
    <x v="8"/>
    <s v="Nigerian"/>
    <x v="4"/>
    <s v="Payroll"/>
    <x v="2"/>
    <s v="Non-Manager"/>
    <x v="741"/>
    <x v="1"/>
    <x v="1"/>
    <n v="8"/>
    <s v="B"/>
    <n v="40000"/>
    <x v="4"/>
    <s v="France"/>
    <n v="15"/>
    <n v="4"/>
    <n v="11"/>
  </r>
  <r>
    <n v="760"/>
    <s v="Kenneth Tucker"/>
    <s v="M"/>
    <d v="1982-10-02T00:00:00"/>
    <x v="19"/>
    <s v="Portugese"/>
    <x v="0"/>
    <s v="Marketing Manager"/>
    <x v="5"/>
    <s v="Manager"/>
    <x v="742"/>
    <x v="1"/>
    <x v="1"/>
    <n v="18"/>
    <s v="C"/>
    <n v="50000"/>
    <x v="0"/>
    <s v="South African"/>
    <n v="0"/>
    <n v="0"/>
    <n v="0"/>
  </r>
  <r>
    <n v="761"/>
    <s v="Raymond Swanson"/>
    <s v="M"/>
    <d v="1993-07-04T00:00:00"/>
    <x v="29"/>
    <s v="Australian"/>
    <x v="0"/>
    <s v="Sales Manager"/>
    <x v="1"/>
    <s v="Manager"/>
    <x v="743"/>
    <x v="2"/>
    <x v="0"/>
    <n v="7"/>
    <s v="A"/>
    <n v="30000"/>
    <x v="4"/>
    <s v="Germany"/>
    <n v="3"/>
    <n v="3"/>
    <n v="0"/>
  </r>
  <r>
    <n v="762"/>
    <s v="Erika Delgado"/>
    <s v="F"/>
    <d v="1997-09-22T00:00:00"/>
    <x v="0"/>
    <s v="South African"/>
    <x v="0"/>
    <s v="IT Analyst"/>
    <x v="3"/>
    <s v="Non-Manager"/>
    <x v="744"/>
    <x v="1"/>
    <x v="1"/>
    <n v="3"/>
    <s v="D"/>
    <n v="60000"/>
    <x v="0"/>
    <s v="UK"/>
    <n v="13"/>
    <n v="8"/>
    <n v="5"/>
  </r>
  <r>
    <n v="763"/>
    <s v="Lionel Vaughn"/>
    <s v="M"/>
    <d v="1968-11-14T00:00:00"/>
    <x v="21"/>
    <s v="French"/>
    <x v="0"/>
    <s v="IT Analyst"/>
    <x v="3"/>
    <s v="Non-Manager"/>
    <x v="745"/>
    <x v="1"/>
    <x v="1"/>
    <n v="32"/>
    <s v="B"/>
    <n v="40000"/>
    <x v="1"/>
    <s v="Germany"/>
    <n v="3"/>
    <n v="3"/>
    <n v="0"/>
  </r>
  <r>
    <n v="764"/>
    <s v="Crystal Briggs"/>
    <s v="F"/>
    <d v="1982-11-26T00:00:00"/>
    <x v="19"/>
    <s v="Portugese"/>
    <x v="0"/>
    <s v="Brand Manager"/>
    <x v="5"/>
    <s v="Manager"/>
    <x v="746"/>
    <x v="2"/>
    <x v="0"/>
    <n v="18"/>
    <s v="A"/>
    <n v="30000"/>
    <x v="0"/>
    <s v="South African"/>
    <n v="10"/>
    <n v="4"/>
    <n v="6"/>
  </r>
  <r>
    <n v="765"/>
    <s v="Lila Berry"/>
    <s v="F"/>
    <d v="1963-11-12T00:00:00"/>
    <x v="12"/>
    <s v="British"/>
    <x v="0"/>
    <s v="IT Analyst"/>
    <x v="3"/>
    <s v="Non-Manager"/>
    <x v="747"/>
    <x v="1"/>
    <x v="1"/>
    <n v="37"/>
    <s v="D"/>
    <n v="60000"/>
    <x v="1"/>
    <s v="Germany"/>
    <n v="6"/>
    <n v="6"/>
    <n v="0"/>
  </r>
  <r>
    <n v="766"/>
    <s v="Dan Sutton"/>
    <s v="M"/>
    <d v="1960-03-17T00:00:00"/>
    <x v="36"/>
    <s v="Australian"/>
    <x v="0"/>
    <s v="HR Manager"/>
    <x v="4"/>
    <s v="Manager"/>
    <x v="748"/>
    <x v="1"/>
    <x v="1"/>
    <n v="41"/>
    <s v="B"/>
    <n v="40000"/>
    <x v="0"/>
    <s v="Germany"/>
    <n v="12"/>
    <n v="7"/>
    <n v="5"/>
  </r>
  <r>
    <n v="767"/>
    <s v="Bonnie Hubbard"/>
    <s v="F"/>
    <d v="1962-11-18T00:00:00"/>
    <x v="34"/>
    <s v="Pakistani"/>
    <x v="1"/>
    <s v="HR Administrator"/>
    <x v="4"/>
    <s v="Non-Manager"/>
    <x v="749"/>
    <x v="1"/>
    <x v="1"/>
    <n v="38"/>
    <s v="B"/>
    <n v="40000"/>
    <x v="4"/>
    <s v="Canada"/>
    <n v="6"/>
    <n v="6"/>
    <n v="0"/>
  </r>
  <r>
    <n v="768"/>
    <s v="Jennifer Watkins"/>
    <s v="F"/>
    <d v="1968-07-06T00:00:00"/>
    <x v="21"/>
    <s v="German"/>
    <x v="0"/>
    <s v="IT Analyst"/>
    <x v="3"/>
    <s v="Non-Manager"/>
    <x v="750"/>
    <x v="1"/>
    <x v="1"/>
    <n v="32"/>
    <s v="C"/>
    <n v="50000"/>
    <x v="2"/>
    <s v="Germany"/>
    <n v="2"/>
    <n v="2"/>
    <n v="0"/>
  </r>
  <r>
    <n v="769"/>
    <s v="Willard Dean"/>
    <s v="M"/>
    <d v="1988-05-07T00:00:00"/>
    <x v="1"/>
    <s v="Chinese"/>
    <x v="1"/>
    <s v="HR Assistant"/>
    <x v="4"/>
    <s v="Non-Manager"/>
    <x v="751"/>
    <x v="1"/>
    <x v="1"/>
    <n v="12"/>
    <s v="B"/>
    <n v="40000"/>
    <x v="2"/>
    <s v="France"/>
    <n v="12"/>
    <n v="7"/>
    <n v="5"/>
  </r>
  <r>
    <n v="770"/>
    <s v="Wilbert Paul"/>
    <s v="M"/>
    <d v="2000-06-02T00:00:00"/>
    <x v="15"/>
    <s v="German"/>
    <x v="0"/>
    <s v="HR Administrator"/>
    <x v="4"/>
    <s v="Non-Manager"/>
    <x v="752"/>
    <x v="1"/>
    <x v="1"/>
    <n v="1"/>
    <s v="D"/>
    <n v="60000"/>
    <x v="0"/>
    <s v="USA"/>
    <n v="13"/>
    <n v="8"/>
    <n v="5"/>
  </r>
  <r>
    <n v="771"/>
    <s v="Benjamin Glover"/>
    <s v="M"/>
    <d v="1992-10-16T00:00:00"/>
    <x v="8"/>
    <s v="Australian"/>
    <x v="0"/>
    <s v="Developer"/>
    <x v="3"/>
    <s v="Non-Manager"/>
    <x v="753"/>
    <x v="1"/>
    <x v="1"/>
    <n v="8"/>
    <s v="A"/>
    <n v="30000"/>
    <x v="4"/>
    <s v="France"/>
    <n v="7"/>
    <n v="7"/>
    <n v="0"/>
  </r>
  <r>
    <n v="772"/>
    <s v="Brandon Morton"/>
    <s v="M"/>
    <d v="1982-07-09T00:00:00"/>
    <x v="19"/>
    <s v="Brazilian"/>
    <x v="3"/>
    <s v="Sales Manager"/>
    <x v="1"/>
    <s v="Manager"/>
    <x v="754"/>
    <x v="1"/>
    <x v="1"/>
    <n v="18"/>
    <s v="D"/>
    <n v="60000"/>
    <x v="0"/>
    <s v="Canada"/>
    <n v="7"/>
    <n v="7"/>
    <n v="0"/>
  </r>
  <r>
    <n v="773"/>
    <s v="Sophie Reese"/>
    <s v="F"/>
    <d v="1966-02-19T00:00:00"/>
    <x v="23"/>
    <s v="British"/>
    <x v="0"/>
    <s v="Marketing Assistant"/>
    <x v="5"/>
    <s v="Manager"/>
    <x v="755"/>
    <x v="1"/>
    <x v="1"/>
    <n v="35"/>
    <s v="C"/>
    <n v="50000"/>
    <x v="4"/>
    <s v="Canada"/>
    <n v="15"/>
    <n v="4"/>
    <n v="11"/>
  </r>
  <r>
    <n v="774"/>
    <s v="Muriel Garza"/>
    <s v="F"/>
    <d v="1975-02-21T00:00:00"/>
    <x v="45"/>
    <s v="German"/>
    <x v="0"/>
    <s v="Credit Controller"/>
    <x v="2"/>
    <s v="Non-Manager"/>
    <x v="756"/>
    <x v="1"/>
    <x v="1"/>
    <n v="26"/>
    <s v="C"/>
    <n v="50000"/>
    <x v="4"/>
    <s v="USA"/>
    <n v="14"/>
    <n v="4"/>
    <n v="10"/>
  </r>
  <r>
    <n v="775"/>
    <s v="Seth Daniels"/>
    <s v="M"/>
    <d v="1989-03-27T00:00:00"/>
    <x v="1"/>
    <s v="Brazilian"/>
    <x v="3"/>
    <s v="HR Administrator"/>
    <x v="4"/>
    <s v="Non-Manager"/>
    <x v="578"/>
    <x v="1"/>
    <x v="1"/>
    <n v="12"/>
    <s v="C"/>
    <n v="50000"/>
    <x v="1"/>
    <s v="South African"/>
    <n v="2"/>
    <n v="2"/>
    <n v="0"/>
  </r>
  <r>
    <n v="776"/>
    <s v="Jean Caldwell"/>
    <s v="F"/>
    <d v="1972-04-07T00:00:00"/>
    <x v="46"/>
    <s v="Indian"/>
    <x v="1"/>
    <s v="IT Analyst"/>
    <x v="3"/>
    <s v="Non-Manager"/>
    <x v="133"/>
    <x v="1"/>
    <x v="1"/>
    <n v="29"/>
    <s v="C"/>
    <n v="50000"/>
    <x v="4"/>
    <s v="Germany"/>
    <n v="0"/>
    <n v="0"/>
    <n v="0"/>
  </r>
  <r>
    <n v="777"/>
    <s v="Keith Ray"/>
    <s v="M"/>
    <d v="1966-09-07T00:00:00"/>
    <x v="42"/>
    <s v="Portugese"/>
    <x v="0"/>
    <s v="Payroll"/>
    <x v="2"/>
    <s v="Non-Manager"/>
    <x v="757"/>
    <x v="2"/>
    <x v="0"/>
    <n v="34"/>
    <s v="B"/>
    <n v="40000"/>
    <x v="4"/>
    <s v="USA"/>
    <n v="4"/>
    <n v="4"/>
    <n v="0"/>
  </r>
  <r>
    <n v="778"/>
    <s v="Glenda Myers"/>
    <s v="F"/>
    <d v="1996-03-29T00:00:00"/>
    <x v="11"/>
    <s v="Canadian"/>
    <x v="0"/>
    <s v="Developer"/>
    <x v="3"/>
    <s v="Non-Manager"/>
    <x v="758"/>
    <x v="1"/>
    <x v="1"/>
    <n v="5"/>
    <s v="D"/>
    <n v="60000"/>
    <x v="2"/>
    <s v="Canada"/>
    <n v="11"/>
    <n v="6"/>
    <n v="5"/>
  </r>
  <r>
    <n v="779"/>
    <s v="Travis Saunders"/>
    <s v="M"/>
    <d v="1999-12-08T00:00:00"/>
    <x v="16"/>
    <s v="Irish"/>
    <x v="0"/>
    <s v="Procurement and Planning"/>
    <x v="0"/>
    <s v="Non-Manager"/>
    <x v="759"/>
    <x v="2"/>
    <x v="0"/>
    <n v="1"/>
    <s v="A"/>
    <n v="30000"/>
    <x v="4"/>
    <s v="UK"/>
    <n v="0"/>
    <n v="0"/>
    <n v="0"/>
  </r>
  <r>
    <n v="780"/>
    <s v="Tina Moore"/>
    <s v="F"/>
    <d v="1974-09-12T00:00:00"/>
    <x v="45"/>
    <s v="Portugese"/>
    <x v="0"/>
    <s v="Payroll"/>
    <x v="2"/>
    <s v="Non-Manager"/>
    <x v="760"/>
    <x v="1"/>
    <x v="1"/>
    <n v="26"/>
    <s v="A"/>
    <n v="30000"/>
    <x v="4"/>
    <s v="Canada"/>
    <n v="0"/>
    <n v="0"/>
    <n v="0"/>
  </r>
  <r>
    <n v="781"/>
    <s v="Ignacio Medina"/>
    <s v="M"/>
    <d v="1983-09-01T00:00:00"/>
    <x v="7"/>
    <s v="Japanese"/>
    <x v="1"/>
    <s v="Sales Clerk"/>
    <x v="1"/>
    <s v="Non-Manager"/>
    <x v="761"/>
    <x v="1"/>
    <x v="1"/>
    <n v="17"/>
    <s v="C"/>
    <n v="50000"/>
    <x v="4"/>
    <s v="Australia"/>
    <n v="12"/>
    <n v="7"/>
    <n v="5"/>
  </r>
  <r>
    <n v="782"/>
    <s v="Shirley Lane"/>
    <s v="F"/>
    <d v="1964-10-04T00:00:00"/>
    <x v="28"/>
    <s v="Cuban"/>
    <x v="3"/>
    <s v="HR Assistant"/>
    <x v="4"/>
    <s v="Non-Manager"/>
    <x v="762"/>
    <x v="1"/>
    <x v="1"/>
    <n v="36"/>
    <s v="C"/>
    <n v="50000"/>
    <x v="2"/>
    <s v="UK"/>
    <n v="14"/>
    <n v="4"/>
    <n v="10"/>
  </r>
  <r>
    <n v="783"/>
    <s v="Velma Ballard"/>
    <s v="F"/>
    <d v="1985-02-06T00:00:00"/>
    <x v="33"/>
    <s v="Japanese"/>
    <x v="1"/>
    <s v="HR Administrator"/>
    <x v="4"/>
    <s v="Non-Manager"/>
    <x v="763"/>
    <x v="1"/>
    <x v="1"/>
    <n v="16"/>
    <s v="A"/>
    <n v="30000"/>
    <x v="1"/>
    <s v="South African"/>
    <n v="13"/>
    <n v="8"/>
    <n v="5"/>
  </r>
  <r>
    <n v="784"/>
    <s v="Clifford Porter"/>
    <s v="M"/>
    <d v="1992-06-16T00:00:00"/>
    <x v="8"/>
    <s v="Indian"/>
    <x v="1"/>
    <s v="Procurement and Planning"/>
    <x v="0"/>
    <s v="Non-Manager"/>
    <x v="610"/>
    <x v="1"/>
    <x v="1"/>
    <n v="8"/>
    <s v="D"/>
    <n v="60000"/>
    <x v="4"/>
    <s v="USA"/>
    <n v="12"/>
    <n v="7"/>
    <n v="5"/>
  </r>
  <r>
    <n v="785"/>
    <s v="Valerie Dawson"/>
    <s v="F"/>
    <d v="1968-08-12T00:00:00"/>
    <x v="21"/>
    <s v="Japanese"/>
    <x v="1"/>
    <s v="HR Assistant"/>
    <x v="4"/>
    <s v="Non-Manager"/>
    <x v="737"/>
    <x v="1"/>
    <x v="1"/>
    <n v="32"/>
    <s v="C"/>
    <n v="50000"/>
    <x v="4"/>
    <s v="Canada"/>
    <n v="2"/>
    <n v="2"/>
    <n v="0"/>
  </r>
  <r>
    <n v="786"/>
    <s v="Desiree Brock"/>
    <s v="F"/>
    <d v="1986-08-10T00:00:00"/>
    <x v="38"/>
    <s v="Australian"/>
    <x v="0"/>
    <s v="Procurement and Planning"/>
    <x v="0"/>
    <s v="Non-Manager"/>
    <x v="764"/>
    <x v="1"/>
    <x v="1"/>
    <n v="14"/>
    <s v="D"/>
    <n v="60000"/>
    <x v="1"/>
    <s v="Canada"/>
    <n v="3"/>
    <n v="3"/>
    <n v="0"/>
  </r>
  <r>
    <n v="787"/>
    <s v="Russell James"/>
    <s v="M"/>
    <d v="1975-09-29T00:00:00"/>
    <x v="2"/>
    <s v="Portugese"/>
    <x v="0"/>
    <s v="Marketing Assistant"/>
    <x v="5"/>
    <s v="Manager"/>
    <x v="765"/>
    <x v="2"/>
    <x v="0"/>
    <n v="25"/>
    <s v="C"/>
    <n v="50000"/>
    <x v="0"/>
    <s v="Australia"/>
    <n v="0"/>
    <n v="0"/>
    <n v="0"/>
  </r>
  <r>
    <n v="788"/>
    <s v="Erma Carpenter"/>
    <s v="F"/>
    <d v="1963-08-27T00:00:00"/>
    <x v="12"/>
    <s v="American"/>
    <x v="0"/>
    <s v="Finance Manager"/>
    <x v="2"/>
    <s v="Manager"/>
    <x v="766"/>
    <x v="1"/>
    <x v="1"/>
    <n v="37"/>
    <s v="D"/>
    <n v="60000"/>
    <x v="4"/>
    <s v="USA"/>
    <n v="3"/>
    <n v="3"/>
    <n v="0"/>
  </r>
  <r>
    <n v="789"/>
    <s v="Shelia Manning"/>
    <s v="F"/>
    <d v="1975-12-12T00:00:00"/>
    <x v="2"/>
    <s v="Brazilian"/>
    <x v="3"/>
    <s v="Sales Clerk"/>
    <x v="1"/>
    <s v="Non-Manager"/>
    <x v="767"/>
    <x v="1"/>
    <x v="1"/>
    <n v="25"/>
    <s v="A"/>
    <n v="30000"/>
    <x v="4"/>
    <s v="UK"/>
    <n v="11"/>
    <n v="6"/>
    <n v="5"/>
  </r>
  <r>
    <n v="790"/>
    <s v="Albert Vega"/>
    <s v="M"/>
    <d v="1990-03-10T00:00:00"/>
    <x v="20"/>
    <s v="Indian"/>
    <x v="1"/>
    <s v="Marketing Assistant"/>
    <x v="5"/>
    <s v="Manager"/>
    <x v="768"/>
    <x v="1"/>
    <x v="1"/>
    <n v="11"/>
    <s v="C"/>
    <n v="50000"/>
    <x v="2"/>
    <s v="Canada"/>
    <n v="5"/>
    <n v="5"/>
    <n v="0"/>
  </r>
  <r>
    <n v="791"/>
    <s v="Derek Gardner"/>
    <s v="M"/>
    <d v="1976-09-30T00:00:00"/>
    <x v="30"/>
    <s v="British"/>
    <x v="0"/>
    <s v="Developer"/>
    <x v="3"/>
    <s v="Non-Manager"/>
    <x v="769"/>
    <x v="1"/>
    <x v="1"/>
    <n v="24"/>
    <s v="B"/>
    <n v="40000"/>
    <x v="1"/>
    <s v="Germany"/>
    <n v="2"/>
    <n v="2"/>
    <n v="0"/>
  </r>
  <r>
    <n v="792"/>
    <s v="Krystal Goodwin"/>
    <s v="F"/>
    <d v="1985-06-25T00:00:00"/>
    <x v="40"/>
    <s v="Nigerian"/>
    <x v="4"/>
    <s v="Marketing Manager"/>
    <x v="5"/>
    <s v="Manager"/>
    <x v="770"/>
    <x v="1"/>
    <x v="1"/>
    <n v="15"/>
    <s v="A"/>
    <n v="30000"/>
    <x v="4"/>
    <s v="Australia"/>
    <n v="8"/>
    <n v="8"/>
    <n v="0"/>
  </r>
  <r>
    <n v="793"/>
    <s v="Gilbert Roberts"/>
    <s v="M"/>
    <d v="1989-07-02T00:00:00"/>
    <x v="20"/>
    <s v="Portugese"/>
    <x v="0"/>
    <s v="Sales Clerk"/>
    <x v="1"/>
    <s v="Non-Manager"/>
    <x v="771"/>
    <x v="1"/>
    <x v="1"/>
    <n v="11"/>
    <s v="D"/>
    <n v="60000"/>
    <x v="4"/>
    <s v="USA"/>
    <n v="1"/>
    <n v="1"/>
    <n v="0"/>
  </r>
  <r>
    <n v="794"/>
    <s v="Elsa Murray"/>
    <s v="F"/>
    <d v="1973-03-24T00:00:00"/>
    <x v="13"/>
    <s v="Indian"/>
    <x v="1"/>
    <s v="Administrator"/>
    <x v="6"/>
    <s v="Non-Manager"/>
    <x v="772"/>
    <x v="1"/>
    <x v="1"/>
    <n v="28"/>
    <s v="A"/>
    <n v="30000"/>
    <x v="4"/>
    <s v="USA"/>
    <n v="2"/>
    <n v="2"/>
    <n v="0"/>
  </r>
  <r>
    <n v="795"/>
    <s v="Ollie Ball"/>
    <s v="M"/>
    <d v="1990-09-09T00:00:00"/>
    <x v="22"/>
    <s v="Mexican"/>
    <x v="3"/>
    <s v="Sales Clerk"/>
    <x v="1"/>
    <s v="Non-Manager"/>
    <x v="773"/>
    <x v="1"/>
    <x v="1"/>
    <n v="10"/>
    <s v="C"/>
    <n v="50000"/>
    <x v="4"/>
    <s v="France"/>
    <n v="2"/>
    <n v="2"/>
    <n v="0"/>
  </r>
  <r>
    <n v="796"/>
    <s v="Tommy Keller"/>
    <s v="M"/>
    <d v="1960-10-19T00:00:00"/>
    <x v="32"/>
    <s v="American"/>
    <x v="0"/>
    <s v="Administrator"/>
    <x v="6"/>
    <s v="Non-Manager"/>
    <x v="774"/>
    <x v="1"/>
    <x v="1"/>
    <n v="40"/>
    <s v="B"/>
    <n v="40000"/>
    <x v="4"/>
    <s v="Germany"/>
    <n v="12"/>
    <n v="7"/>
    <n v="5"/>
  </r>
  <r>
    <n v="797"/>
    <s v="Sheila Wilson"/>
    <s v="F"/>
    <d v="1991-01-14T00:00:00"/>
    <x v="22"/>
    <s v="Japanese"/>
    <x v="1"/>
    <s v="Payroll"/>
    <x v="2"/>
    <s v="Non-Manager"/>
    <x v="775"/>
    <x v="1"/>
    <x v="1"/>
    <n v="10"/>
    <s v="A"/>
    <n v="30000"/>
    <x v="1"/>
    <s v="Canada"/>
    <n v="10"/>
    <n v="4"/>
    <n v="6"/>
  </r>
  <r>
    <n v="798"/>
    <s v="Felicia Gray"/>
    <s v="F"/>
    <d v="1965-03-26T00:00:00"/>
    <x v="28"/>
    <s v="Nigerian"/>
    <x v="4"/>
    <s v="IT Analyst"/>
    <x v="3"/>
    <s v="Non-Manager"/>
    <x v="776"/>
    <x v="1"/>
    <x v="1"/>
    <n v="36"/>
    <s v="A"/>
    <n v="30000"/>
    <x v="1"/>
    <s v="Germany"/>
    <n v="12"/>
    <n v="7"/>
    <n v="5"/>
  </r>
  <r>
    <n v="799"/>
    <s v="Meredith Munoz"/>
    <s v="F"/>
    <d v="1990-01-01T00:00:00"/>
    <x v="20"/>
    <s v="Indian"/>
    <x v="1"/>
    <s v="Developer"/>
    <x v="3"/>
    <s v="Non-Manager"/>
    <x v="777"/>
    <x v="1"/>
    <x v="1"/>
    <n v="11"/>
    <s v="C"/>
    <n v="50000"/>
    <x v="4"/>
    <s v="Germany"/>
    <n v="9"/>
    <n v="4"/>
    <n v="5"/>
  </r>
  <r>
    <n v="800"/>
    <s v="Tonya Carroll"/>
    <s v="F"/>
    <d v="1957-12-01T00:00:00"/>
    <x v="41"/>
    <s v="Canadian"/>
    <x v="0"/>
    <s v="Sales Clerk"/>
    <x v="1"/>
    <s v="Non-Manager"/>
    <x v="778"/>
    <x v="2"/>
    <x v="0"/>
    <n v="43"/>
    <s v="D"/>
    <n v="60000"/>
    <x v="4"/>
    <s v="France"/>
    <n v="4"/>
    <n v="4"/>
    <n v="0"/>
  </r>
  <r>
    <n v="801"/>
    <s v="Sabrina Newton"/>
    <s v="F"/>
    <d v="1980-12-02T00:00:00"/>
    <x v="9"/>
    <s v="Canadian"/>
    <x v="0"/>
    <s v="Sales Assistant"/>
    <x v="1"/>
    <s v="Non-Manager"/>
    <x v="779"/>
    <x v="1"/>
    <x v="1"/>
    <n v="20"/>
    <s v="B"/>
    <n v="40000"/>
    <x v="4"/>
    <s v="USA"/>
    <n v="15"/>
    <n v="4"/>
    <n v="11"/>
  </r>
  <r>
    <n v="802"/>
    <s v="Lindsey Beck"/>
    <s v="F"/>
    <d v="1989-02-24T00:00:00"/>
    <x v="1"/>
    <s v="Japanese"/>
    <x v="1"/>
    <s v="Sales Clerk"/>
    <x v="1"/>
    <s v="Non-Manager"/>
    <x v="780"/>
    <x v="1"/>
    <x v="1"/>
    <n v="12"/>
    <s v="A"/>
    <n v="30000"/>
    <x v="4"/>
    <s v="Germany"/>
    <n v="12"/>
    <n v="7"/>
    <n v="5"/>
  </r>
  <r>
    <n v="803"/>
    <s v="Irma Gregory"/>
    <s v="F"/>
    <d v="1974-04-19T00:00:00"/>
    <x v="37"/>
    <s v="Irish"/>
    <x v="0"/>
    <s v="Developer"/>
    <x v="3"/>
    <s v="Non-Manager"/>
    <x v="781"/>
    <x v="1"/>
    <x v="1"/>
    <n v="27"/>
    <s v="A"/>
    <n v="30000"/>
    <x v="2"/>
    <s v="South African"/>
    <n v="3"/>
    <n v="3"/>
    <n v="0"/>
  </r>
  <r>
    <n v="804"/>
    <s v="Yolanda Dean"/>
    <s v="F"/>
    <d v="1961-01-20T00:00:00"/>
    <x v="32"/>
    <s v="Iranian"/>
    <x v="2"/>
    <s v="Sales Assistant"/>
    <x v="1"/>
    <s v="Non-Manager"/>
    <x v="782"/>
    <x v="1"/>
    <x v="1"/>
    <n v="40"/>
    <s v="D"/>
    <n v="60000"/>
    <x v="4"/>
    <s v="Australia"/>
    <n v="5"/>
    <n v="5"/>
    <n v="0"/>
  </r>
  <r>
    <n v="805"/>
    <s v="Paulette Bridges"/>
    <s v="F"/>
    <d v="1959-09-10T00:00:00"/>
    <x v="36"/>
    <s v="South African"/>
    <x v="0"/>
    <s v="HR Administrator"/>
    <x v="4"/>
    <s v="Non-Manager"/>
    <x v="783"/>
    <x v="1"/>
    <x v="1"/>
    <n v="41"/>
    <s v="A"/>
    <n v="30000"/>
    <x v="0"/>
    <s v="UK"/>
    <n v="4"/>
    <n v="4"/>
    <n v="0"/>
  </r>
  <r>
    <n v="806"/>
    <s v="Anne Nash"/>
    <s v="F"/>
    <d v="1957-04-21T00:00:00"/>
    <x v="17"/>
    <s v="Australian"/>
    <x v="0"/>
    <s v="Procurement and Planning"/>
    <x v="0"/>
    <s v="Non-Manager"/>
    <x v="784"/>
    <x v="2"/>
    <x v="0"/>
    <n v="44"/>
    <s v="A"/>
    <n v="30000"/>
    <x v="4"/>
    <s v="UK"/>
    <n v="15"/>
    <n v="4"/>
    <n v="11"/>
  </r>
  <r>
    <n v="807"/>
    <s v="Bessie Welch"/>
    <s v="F"/>
    <d v="1987-10-28T00:00:00"/>
    <x v="47"/>
    <s v="Iranian"/>
    <x v="2"/>
    <s v="HR Assistant"/>
    <x v="4"/>
    <s v="Non-Manager"/>
    <x v="785"/>
    <x v="1"/>
    <x v="1"/>
    <n v="13"/>
    <s v="D"/>
    <n v="60000"/>
    <x v="0"/>
    <s v="France"/>
    <n v="11"/>
    <n v="6"/>
    <n v="5"/>
  </r>
  <r>
    <n v="808"/>
    <s v="Latoya Erickson"/>
    <s v="F"/>
    <d v="1985-04-23T00:00:00"/>
    <x v="33"/>
    <s v="Brazilian"/>
    <x v="3"/>
    <s v="Sales Clerk"/>
    <x v="1"/>
    <s v="Non-Manager"/>
    <x v="786"/>
    <x v="2"/>
    <x v="0"/>
    <n v="16"/>
    <s v="C"/>
    <n v="50000"/>
    <x v="0"/>
    <s v="South African"/>
    <n v="7"/>
    <n v="7"/>
    <n v="0"/>
  </r>
  <r>
    <n v="809"/>
    <s v="Lynn Hines"/>
    <s v="F"/>
    <d v="1997-04-03T00:00:00"/>
    <x v="25"/>
    <s v="South African"/>
    <x v="0"/>
    <s v="Sales Manager"/>
    <x v="1"/>
    <s v="Manager"/>
    <x v="787"/>
    <x v="2"/>
    <x v="0"/>
    <n v="4"/>
    <s v="C"/>
    <n v="50000"/>
    <x v="1"/>
    <s v="USA"/>
    <n v="2"/>
    <n v="2"/>
    <n v="0"/>
  </r>
  <r>
    <n v="810"/>
    <s v="Mandy Lawrence"/>
    <s v="F"/>
    <d v="1994-05-18T00:00:00"/>
    <x v="35"/>
    <s v="Indian"/>
    <x v="1"/>
    <s v="Marketing Manager"/>
    <x v="5"/>
    <s v="Manager"/>
    <x v="788"/>
    <x v="2"/>
    <x v="0"/>
    <n v="6"/>
    <s v="D"/>
    <n v="60000"/>
    <x v="2"/>
    <s v="UK"/>
    <n v="9"/>
    <n v="4"/>
    <n v="5"/>
  </r>
  <r>
    <n v="811"/>
    <s v="Kerry Lambert"/>
    <s v="F"/>
    <d v="1959-10-17T00:00:00"/>
    <x v="36"/>
    <s v="German"/>
    <x v="0"/>
    <s v="Payroll"/>
    <x v="2"/>
    <s v="Non-Manager"/>
    <x v="789"/>
    <x v="1"/>
    <x v="1"/>
    <n v="41"/>
    <s v="C"/>
    <n v="50000"/>
    <x v="2"/>
    <s v="France"/>
    <n v="11"/>
    <n v="6"/>
    <n v="5"/>
  </r>
  <r>
    <n v="812"/>
    <s v="Joanne Fitzgerald"/>
    <s v="F"/>
    <d v="1966-02-19T00:00:00"/>
    <x v="23"/>
    <s v="Pakistani"/>
    <x v="1"/>
    <s v="Credit Controller"/>
    <x v="2"/>
    <s v="Non-Manager"/>
    <x v="755"/>
    <x v="1"/>
    <x v="1"/>
    <n v="35"/>
    <s v="A"/>
    <n v="30000"/>
    <x v="0"/>
    <s v="South African"/>
    <n v="9"/>
    <n v="4"/>
    <n v="5"/>
  </r>
  <r>
    <n v="813"/>
    <s v="Barbara Banks"/>
    <s v="F"/>
    <d v="1971-03-07T00:00:00"/>
    <x v="27"/>
    <s v="Mexican"/>
    <x v="3"/>
    <s v="Marketing Assistant"/>
    <x v="5"/>
    <s v="Manager"/>
    <x v="790"/>
    <x v="1"/>
    <x v="1"/>
    <n v="30"/>
    <s v="B"/>
    <n v="40000"/>
    <x v="2"/>
    <s v="France"/>
    <n v="10"/>
    <n v="4"/>
    <n v="6"/>
  </r>
  <r>
    <n v="814"/>
    <s v="Tasha Harmon"/>
    <s v="F"/>
    <d v="1966-06-07T00:00:00"/>
    <x v="42"/>
    <s v="Nigerian"/>
    <x v="4"/>
    <s v="Credit Controller"/>
    <x v="2"/>
    <s v="Non-Manager"/>
    <x v="791"/>
    <x v="1"/>
    <x v="1"/>
    <n v="34"/>
    <s v="C"/>
    <n v="50000"/>
    <x v="4"/>
    <s v="Germany"/>
    <n v="9"/>
    <n v="4"/>
    <n v="5"/>
  </r>
  <r>
    <n v="815"/>
    <s v="Elisa Lynch"/>
    <s v="F"/>
    <d v="1975-12-19T00:00:00"/>
    <x v="2"/>
    <s v="South African"/>
    <x v="0"/>
    <s v="Marketing Manager"/>
    <x v="5"/>
    <s v="Manager"/>
    <x v="792"/>
    <x v="1"/>
    <x v="1"/>
    <n v="25"/>
    <s v="A"/>
    <n v="30000"/>
    <x v="4"/>
    <s v="Germany"/>
    <n v="6"/>
    <n v="6"/>
    <n v="0"/>
  </r>
  <r>
    <n v="816"/>
    <s v="Denise Montgomery"/>
    <s v="F"/>
    <d v="1985-07-03T00:00:00"/>
    <x v="40"/>
    <s v="Pakistani"/>
    <x v="1"/>
    <s v="Brand Manager"/>
    <x v="5"/>
    <s v="Manager"/>
    <x v="793"/>
    <x v="1"/>
    <x v="1"/>
    <n v="15"/>
    <s v="D"/>
    <n v="60000"/>
    <x v="2"/>
    <s v="USA"/>
    <n v="1"/>
    <n v="1"/>
    <n v="0"/>
  </r>
  <r>
    <n v="817"/>
    <s v="Ebony Reid"/>
    <s v="F"/>
    <d v="1979-02-20T00:00:00"/>
    <x v="4"/>
    <s v="Cuban"/>
    <x v="3"/>
    <s v="Recruitment Manager"/>
    <x v="4"/>
    <s v="Manager"/>
    <x v="794"/>
    <x v="1"/>
    <x v="1"/>
    <n v="22"/>
    <s v="B"/>
    <n v="40000"/>
    <x v="2"/>
    <s v="Australia"/>
    <n v="5"/>
    <n v="5"/>
    <n v="0"/>
  </r>
  <r>
    <n v="818"/>
    <s v="Olive Estrada"/>
    <s v="F"/>
    <d v="1975-10-24T00:00:00"/>
    <x v="2"/>
    <s v="Irish"/>
    <x v="0"/>
    <s v="Payroll"/>
    <x v="2"/>
    <s v="Non-Manager"/>
    <x v="795"/>
    <x v="1"/>
    <x v="1"/>
    <n v="25"/>
    <s v="D"/>
    <n v="60000"/>
    <x v="0"/>
    <s v="USA"/>
    <n v="4"/>
    <n v="4"/>
    <n v="0"/>
  </r>
  <r>
    <n v="819"/>
    <s v="Jeannie Roberts"/>
    <s v="F"/>
    <d v="1997-08-02T00:00:00"/>
    <x v="0"/>
    <s v="Indian"/>
    <x v="1"/>
    <s v="Credit Controller"/>
    <x v="2"/>
    <s v="Non-Manager"/>
    <x v="796"/>
    <x v="1"/>
    <x v="1"/>
    <n v="3"/>
    <s v="D"/>
    <n v="60000"/>
    <x v="4"/>
    <s v="France"/>
    <n v="7"/>
    <n v="7"/>
    <n v="0"/>
  </r>
  <r>
    <n v="820"/>
    <s v="Carole Palmer"/>
    <s v="F"/>
    <d v="1984-12-28T00:00:00"/>
    <x v="33"/>
    <s v="Indian"/>
    <x v="1"/>
    <s v="Credit Controller"/>
    <x v="2"/>
    <s v="Non-Manager"/>
    <x v="797"/>
    <x v="1"/>
    <x v="1"/>
    <n v="16"/>
    <s v="C"/>
    <n v="50000"/>
    <x v="1"/>
    <s v="UK"/>
    <n v="6"/>
    <n v="6"/>
    <n v="0"/>
  </r>
  <r>
    <n v="821"/>
    <s v="Della Jackson"/>
    <s v="F"/>
    <d v="1958-03-16T00:00:00"/>
    <x v="41"/>
    <s v="Mexican"/>
    <x v="3"/>
    <s v="PA "/>
    <x v="6"/>
    <s v="Non-Manager"/>
    <x v="685"/>
    <x v="1"/>
    <x v="1"/>
    <n v="43"/>
    <s v="A"/>
    <n v="30000"/>
    <x v="1"/>
    <s v="France"/>
    <n v="14"/>
    <n v="4"/>
    <n v="10"/>
  </r>
  <r>
    <n v="822"/>
    <s v="Carla Arnold"/>
    <s v="F"/>
    <d v="2000-06-17T00:00:00"/>
    <x v="15"/>
    <s v="Irish"/>
    <x v="0"/>
    <s v="Administrator"/>
    <x v="6"/>
    <s v="Non-Manager"/>
    <x v="798"/>
    <x v="1"/>
    <x v="1"/>
    <n v="1"/>
    <s v="A"/>
    <n v="30000"/>
    <x v="4"/>
    <s v="UK"/>
    <n v="9"/>
    <n v="4"/>
    <n v="5"/>
  </r>
  <r>
    <n v="823"/>
    <s v="Misty Hill"/>
    <s v="F"/>
    <d v="1957-02-27T00:00:00"/>
    <x v="17"/>
    <s v="Iranian"/>
    <x v="2"/>
    <s v="Sales Manager"/>
    <x v="1"/>
    <s v="Manager"/>
    <x v="799"/>
    <x v="1"/>
    <x v="1"/>
    <n v="44"/>
    <s v="C"/>
    <n v="50000"/>
    <x v="2"/>
    <s v="UK"/>
    <n v="12"/>
    <n v="7"/>
    <n v="5"/>
  </r>
  <r>
    <n v="824"/>
    <s v="Michelle Edwards"/>
    <s v="F"/>
    <d v="1962-04-27T00:00:00"/>
    <x v="6"/>
    <s v="Chinese"/>
    <x v="1"/>
    <s v="Recruitment Manager"/>
    <x v="4"/>
    <s v="Manager"/>
    <x v="800"/>
    <x v="1"/>
    <x v="1"/>
    <n v="39"/>
    <s v="C"/>
    <n v="50000"/>
    <x v="4"/>
    <s v="Canada"/>
    <n v="13"/>
    <n v="8"/>
    <n v="5"/>
  </r>
  <r>
    <n v="825"/>
    <s v="Katherine Colon"/>
    <s v="F"/>
    <d v="1978-12-27T00:00:00"/>
    <x v="4"/>
    <s v="German"/>
    <x v="0"/>
    <s v="HR Administrator"/>
    <x v="4"/>
    <s v="Non-Manager"/>
    <x v="801"/>
    <x v="2"/>
    <x v="0"/>
    <n v="22"/>
    <s v="C"/>
    <n v="50000"/>
    <x v="2"/>
    <s v="Germany"/>
    <n v="1"/>
    <n v="1"/>
    <n v="0"/>
  </r>
  <r>
    <n v="826"/>
    <s v="Cora Gomez"/>
    <s v="F"/>
    <d v="1983-01-09T00:00:00"/>
    <x v="19"/>
    <s v="Canadian"/>
    <x v="0"/>
    <s v="PA "/>
    <x v="6"/>
    <s v="Non-Manager"/>
    <x v="802"/>
    <x v="2"/>
    <x v="0"/>
    <n v="18"/>
    <s v="C"/>
    <n v="50000"/>
    <x v="2"/>
    <s v="USA"/>
    <n v="10"/>
    <n v="4"/>
    <n v="6"/>
  </r>
  <r>
    <n v="827"/>
    <s v="Amanda Howell"/>
    <s v="F"/>
    <d v="1964-08-03T00:00:00"/>
    <x v="28"/>
    <s v="Japanese"/>
    <x v="1"/>
    <s v="HR Administrator"/>
    <x v="4"/>
    <s v="Non-Manager"/>
    <x v="803"/>
    <x v="1"/>
    <x v="1"/>
    <n v="36"/>
    <s v="C"/>
    <n v="50000"/>
    <x v="4"/>
    <s v="France"/>
    <n v="3"/>
    <n v="3"/>
    <n v="0"/>
  </r>
  <r>
    <n v="828"/>
    <s v="Elaine Peterson"/>
    <s v="F"/>
    <d v="1972-08-30T00:00:00"/>
    <x v="13"/>
    <s v="Mexican"/>
    <x v="3"/>
    <s v="HR Administrator"/>
    <x v="4"/>
    <s v="Non-Manager"/>
    <x v="804"/>
    <x v="1"/>
    <x v="1"/>
    <n v="28"/>
    <s v="D"/>
    <n v="60000"/>
    <x v="4"/>
    <s v="South African"/>
    <n v="14"/>
    <n v="4"/>
    <n v="10"/>
  </r>
  <r>
    <n v="829"/>
    <s v="Teresa Sullivan"/>
    <s v="F"/>
    <d v="1998-07-08T00:00:00"/>
    <x v="24"/>
    <s v="Pakistani"/>
    <x v="1"/>
    <s v="Procurement and Planning"/>
    <x v="0"/>
    <s v="Non-Manager"/>
    <x v="805"/>
    <x v="1"/>
    <x v="1"/>
    <n v="2"/>
    <s v="A"/>
    <n v="30000"/>
    <x v="4"/>
    <s v="South African"/>
    <n v="12"/>
    <n v="7"/>
    <n v="5"/>
  </r>
  <r>
    <n v="830"/>
    <s v="Candace Harvey"/>
    <s v="F"/>
    <d v="1973-10-30T00:00:00"/>
    <x v="37"/>
    <s v="American"/>
    <x v="0"/>
    <s v="Sales Clerk"/>
    <x v="1"/>
    <s v="Non-Manager"/>
    <x v="806"/>
    <x v="1"/>
    <x v="1"/>
    <n v="27"/>
    <s v="D"/>
    <n v="60000"/>
    <x v="0"/>
    <s v="USA"/>
    <n v="3"/>
    <n v="3"/>
    <n v="0"/>
  </r>
  <r>
    <n v="831"/>
    <s v="Sheri Morales"/>
    <s v="F"/>
    <d v="1971-02-14T00:00:00"/>
    <x v="27"/>
    <s v="Japanese"/>
    <x v="1"/>
    <s v="HR Administrator"/>
    <x v="4"/>
    <s v="Non-Manager"/>
    <x v="807"/>
    <x v="1"/>
    <x v="1"/>
    <n v="30"/>
    <s v="C"/>
    <n v="50000"/>
    <x v="4"/>
    <s v="USA"/>
    <n v="11"/>
    <n v="6"/>
    <n v="5"/>
  </r>
  <r>
    <n v="832"/>
    <s v="May Sparks"/>
    <s v="F"/>
    <d v="1990-08-09T00:00:00"/>
    <x v="22"/>
    <s v="Indian"/>
    <x v="1"/>
    <s v="Developer"/>
    <x v="3"/>
    <s v="Non-Manager"/>
    <x v="808"/>
    <x v="2"/>
    <x v="0"/>
    <n v="10"/>
    <s v="D"/>
    <n v="60000"/>
    <x v="2"/>
    <s v="France"/>
    <n v="10"/>
    <n v="4"/>
    <n v="6"/>
  </r>
  <r>
    <n v="833"/>
    <s v="Theresa Morris"/>
    <s v="F"/>
    <d v="1962-06-08T00:00:00"/>
    <x v="34"/>
    <s v="Chinese"/>
    <x v="1"/>
    <s v="Marketing Assistant"/>
    <x v="5"/>
    <s v="Manager"/>
    <x v="809"/>
    <x v="1"/>
    <x v="1"/>
    <n v="38"/>
    <s v="B"/>
    <n v="40000"/>
    <x v="4"/>
    <s v="South African"/>
    <n v="1"/>
    <n v="1"/>
    <n v="0"/>
  </r>
  <r>
    <n v="834"/>
    <s v="Cassandra Sherman"/>
    <s v="F"/>
    <d v="1971-12-28T00:00:00"/>
    <x v="46"/>
    <s v="German"/>
    <x v="0"/>
    <s v="Administrator"/>
    <x v="6"/>
    <s v="Non-Manager"/>
    <x v="810"/>
    <x v="1"/>
    <x v="1"/>
    <n v="29"/>
    <s v="C"/>
    <n v="50000"/>
    <x v="0"/>
    <s v="South African"/>
    <n v="5"/>
    <n v="5"/>
    <n v="0"/>
  </r>
  <r>
    <n v="835"/>
    <s v="Frances Carpenter"/>
    <s v="F"/>
    <d v="1959-04-20T00:00:00"/>
    <x v="5"/>
    <s v="Irish"/>
    <x v="0"/>
    <s v="Sales Assistant"/>
    <x v="1"/>
    <s v="Non-Manager"/>
    <x v="811"/>
    <x v="1"/>
    <x v="1"/>
    <n v="42"/>
    <s v="C"/>
    <n v="50000"/>
    <x v="4"/>
    <s v="UK"/>
    <n v="7"/>
    <n v="7"/>
    <n v="0"/>
  </r>
  <r>
    <n v="836"/>
    <s v="Daisy Cox"/>
    <s v="F"/>
    <d v="1987-12-10T00:00:00"/>
    <x v="47"/>
    <s v="American"/>
    <x v="0"/>
    <s v="Developer"/>
    <x v="3"/>
    <s v="Non-Manager"/>
    <x v="812"/>
    <x v="1"/>
    <x v="1"/>
    <n v="13"/>
    <s v="B"/>
    <n v="40000"/>
    <x v="1"/>
    <s v="France"/>
    <n v="9"/>
    <n v="4"/>
    <n v="5"/>
  </r>
  <r>
    <n v="837"/>
    <s v="Sherri Caldwell"/>
    <s v="F"/>
    <d v="1989-12-11T00:00:00"/>
    <x v="20"/>
    <s v="Pakistani"/>
    <x v="1"/>
    <s v="Credit Controller"/>
    <x v="2"/>
    <s v="Non-Manager"/>
    <x v="813"/>
    <x v="1"/>
    <x v="1"/>
    <n v="11"/>
    <s v="C"/>
    <n v="50000"/>
    <x v="1"/>
    <s v="UK"/>
    <n v="6"/>
    <n v="6"/>
    <n v="0"/>
  </r>
  <r>
    <n v="838"/>
    <s v="Brandi Lowe"/>
    <s v="F"/>
    <d v="1994-11-12T00:00:00"/>
    <x v="35"/>
    <s v="Brazilian"/>
    <x v="3"/>
    <s v="Sales Assistant"/>
    <x v="1"/>
    <s v="Non-Manager"/>
    <x v="814"/>
    <x v="1"/>
    <x v="1"/>
    <n v="6"/>
    <s v="C"/>
    <n v="50000"/>
    <x v="4"/>
    <s v="South African"/>
    <n v="9"/>
    <n v="4"/>
    <n v="5"/>
  </r>
  <r>
    <n v="839"/>
    <s v="Elizabeth Walters"/>
    <s v="F"/>
    <d v="1964-08-26T00:00:00"/>
    <x v="28"/>
    <s v="Australian"/>
    <x v="0"/>
    <s v="Developer"/>
    <x v="3"/>
    <s v="Non-Manager"/>
    <x v="815"/>
    <x v="1"/>
    <x v="1"/>
    <n v="36"/>
    <s v="C"/>
    <n v="50000"/>
    <x v="2"/>
    <s v="USA"/>
    <n v="11"/>
    <n v="6"/>
    <n v="5"/>
  </r>
  <r>
    <n v="840"/>
    <s v="Alexandra Richardson"/>
    <s v="F"/>
    <d v="1999-12-06T00:00:00"/>
    <x v="16"/>
    <s v="Nigerian"/>
    <x v="4"/>
    <s v="HR Administrator"/>
    <x v="4"/>
    <s v="Non-Manager"/>
    <x v="816"/>
    <x v="1"/>
    <x v="1"/>
    <n v="1"/>
    <s v="B"/>
    <n v="40000"/>
    <x v="2"/>
    <s v="UK"/>
    <n v="11"/>
    <n v="6"/>
    <n v="5"/>
  </r>
  <r>
    <n v="841"/>
    <s v="Gayle Frazier"/>
    <s v="M"/>
    <d v="1996-07-04T00:00:00"/>
    <x v="25"/>
    <s v="British"/>
    <x v="0"/>
    <s v="Payroll"/>
    <x v="2"/>
    <s v="Non-Manager"/>
    <x v="817"/>
    <x v="1"/>
    <x v="1"/>
    <n v="4"/>
    <s v="D"/>
    <n v="60000"/>
    <x v="1"/>
    <s v="France"/>
    <n v="4"/>
    <n v="4"/>
    <n v="0"/>
  </r>
  <r>
    <n v="842"/>
    <s v="April Evans"/>
    <s v="F"/>
    <d v="1956-06-01T00:00:00"/>
    <x v="17"/>
    <s v="Chinese"/>
    <x v="1"/>
    <s v="Recruitment Manager"/>
    <x v="4"/>
    <s v="Manager"/>
    <x v="818"/>
    <x v="1"/>
    <x v="1"/>
    <n v="44"/>
    <s v="B"/>
    <n v="40000"/>
    <x v="2"/>
    <s v="Canada"/>
    <n v="10"/>
    <n v="4"/>
    <n v="6"/>
  </r>
  <r>
    <n v="843"/>
    <s v="Ida Patterson"/>
    <s v="F"/>
    <d v="1992-06-25T00:00:00"/>
    <x v="8"/>
    <s v="South African"/>
    <x v="0"/>
    <s v="IT Analyst"/>
    <x v="3"/>
    <s v="Non-Manager"/>
    <x v="819"/>
    <x v="1"/>
    <x v="1"/>
    <n v="8"/>
    <s v="C"/>
    <n v="50000"/>
    <x v="4"/>
    <s v="France"/>
    <n v="0"/>
    <n v="0"/>
    <n v="0"/>
  </r>
  <r>
    <n v="844"/>
    <s v="Christy Dunn"/>
    <s v="F"/>
    <d v="1992-10-23T00:00:00"/>
    <x v="8"/>
    <s v="Brazilian"/>
    <x v="3"/>
    <s v="Recruitment Manager"/>
    <x v="4"/>
    <s v="Manager"/>
    <x v="820"/>
    <x v="1"/>
    <x v="1"/>
    <n v="8"/>
    <s v="B"/>
    <n v="40000"/>
    <x v="4"/>
    <s v="South African"/>
    <n v="11"/>
    <n v="6"/>
    <n v="5"/>
  </r>
  <r>
    <n v="845"/>
    <s v="Harriet Neal"/>
    <s v="M"/>
    <d v="1993-02-23T00:00:00"/>
    <x v="8"/>
    <s v="Portugese"/>
    <x v="0"/>
    <s v="Payroll"/>
    <x v="2"/>
    <s v="Non-Manager"/>
    <x v="715"/>
    <x v="1"/>
    <x v="1"/>
    <n v="8"/>
    <s v="D"/>
    <n v="60000"/>
    <x v="4"/>
    <s v="Australia"/>
    <n v="8"/>
    <n v="8"/>
    <n v="0"/>
  </r>
  <r>
    <n v="846"/>
    <s v="Thelma Bowman"/>
    <s v="F"/>
    <d v="1968-11-19T00:00:00"/>
    <x v="21"/>
    <s v="French"/>
    <x v="0"/>
    <s v="Sales Manager"/>
    <x v="1"/>
    <s v="Manager"/>
    <x v="821"/>
    <x v="2"/>
    <x v="0"/>
    <n v="32"/>
    <s v="B"/>
    <n v="40000"/>
    <x v="4"/>
    <s v="Canada"/>
    <n v="14"/>
    <n v="4"/>
    <n v="10"/>
  </r>
  <r>
    <n v="847"/>
    <s v="Shelley Cortez"/>
    <s v="F"/>
    <d v="1995-02-09T00:00:00"/>
    <x v="35"/>
    <s v="South African"/>
    <x v="0"/>
    <s v="HR Administrator"/>
    <x v="4"/>
    <s v="Non-Manager"/>
    <x v="822"/>
    <x v="1"/>
    <x v="1"/>
    <n v="6"/>
    <s v="A"/>
    <n v="30000"/>
    <x v="4"/>
    <s v="France"/>
    <n v="10"/>
    <n v="4"/>
    <n v="6"/>
  </r>
  <r>
    <n v="848"/>
    <s v="Melba Yates"/>
    <s v="F"/>
    <d v="1967-12-18T00:00:00"/>
    <x v="26"/>
    <s v="Portugese"/>
    <x v="0"/>
    <s v="Administrator"/>
    <x v="6"/>
    <s v="Non-Manager"/>
    <x v="823"/>
    <x v="1"/>
    <x v="1"/>
    <n v="33"/>
    <s v="C"/>
    <n v="50000"/>
    <x v="1"/>
    <s v="France"/>
    <n v="10"/>
    <n v="4"/>
    <n v="6"/>
  </r>
  <r>
    <n v="849"/>
    <s v="Leah Mcbride"/>
    <s v="F"/>
    <d v="1995-03-14T00:00:00"/>
    <x v="35"/>
    <s v="French"/>
    <x v="0"/>
    <s v="Sales Clerk"/>
    <x v="1"/>
    <s v="Non-Manager"/>
    <x v="824"/>
    <x v="1"/>
    <x v="1"/>
    <n v="6"/>
    <s v="A"/>
    <n v="30000"/>
    <x v="4"/>
    <s v="UK"/>
    <n v="13"/>
    <n v="8"/>
    <n v="5"/>
  </r>
  <r>
    <n v="850"/>
    <s v="Jaime Smith"/>
    <s v="M"/>
    <d v="1978-01-19T00:00:00"/>
    <x v="10"/>
    <s v="Canadian"/>
    <x v="0"/>
    <s v="Finance Manager"/>
    <x v="2"/>
    <s v="Manager"/>
    <x v="825"/>
    <x v="1"/>
    <x v="1"/>
    <n v="23"/>
    <s v="B"/>
    <n v="40000"/>
    <x v="4"/>
    <s v="Australia"/>
    <n v="5"/>
    <n v="5"/>
    <n v="0"/>
  </r>
  <r>
    <n v="851"/>
    <s v="Marguerite King"/>
    <s v="F"/>
    <d v="1968-03-30T00:00:00"/>
    <x v="26"/>
    <s v="German"/>
    <x v="0"/>
    <s v="HR Assistant"/>
    <x v="4"/>
    <s v="Non-Manager"/>
    <x v="826"/>
    <x v="2"/>
    <x v="0"/>
    <n v="33"/>
    <s v="C"/>
    <n v="50000"/>
    <x v="2"/>
    <s v="USA"/>
    <n v="8"/>
    <n v="8"/>
    <n v="0"/>
  </r>
  <r>
    <n v="852"/>
    <s v="Courtney Graham"/>
    <s v="F"/>
    <d v="1966-04-19T00:00:00"/>
    <x v="23"/>
    <s v="Iranian"/>
    <x v="2"/>
    <s v="Marketing Manager"/>
    <x v="5"/>
    <s v="Manager"/>
    <x v="827"/>
    <x v="1"/>
    <x v="1"/>
    <n v="35"/>
    <s v="D"/>
    <n v="60000"/>
    <x v="4"/>
    <s v="UK"/>
    <n v="10"/>
    <n v="4"/>
    <n v="6"/>
  </r>
  <r>
    <n v="853"/>
    <s v="Irene Norton"/>
    <s v="F"/>
    <d v="1977-03-28T00:00:00"/>
    <x v="30"/>
    <s v="Indian"/>
    <x v="1"/>
    <s v="Credit Controller"/>
    <x v="2"/>
    <s v="Non-Manager"/>
    <x v="828"/>
    <x v="1"/>
    <x v="1"/>
    <n v="24"/>
    <s v="A"/>
    <n v="30000"/>
    <x v="1"/>
    <s v="Canada"/>
    <n v="6"/>
    <n v="6"/>
    <n v="0"/>
  </r>
  <r>
    <n v="854"/>
    <s v="Vera Sanchez"/>
    <s v="F"/>
    <d v="1955-12-16T00:00:00"/>
    <x v="14"/>
    <s v="German"/>
    <x v="0"/>
    <s v="Credit Controller"/>
    <x v="2"/>
    <s v="Non-Manager"/>
    <x v="829"/>
    <x v="2"/>
    <x v="0"/>
    <n v="45"/>
    <s v="A"/>
    <n v="30000"/>
    <x v="0"/>
    <s v="France"/>
    <n v="4"/>
    <n v="4"/>
    <n v="0"/>
  </r>
  <r>
    <n v="855"/>
    <s v="Henrietta Townsend"/>
    <s v="F"/>
    <d v="1959-08-18T00:00:00"/>
    <x v="36"/>
    <s v="Iranian"/>
    <x v="2"/>
    <s v="Credit Controller"/>
    <x v="2"/>
    <s v="Non-Manager"/>
    <x v="644"/>
    <x v="1"/>
    <x v="1"/>
    <n v="41"/>
    <s v="B"/>
    <n v="40000"/>
    <x v="0"/>
    <s v="France"/>
    <n v="1"/>
    <n v="1"/>
    <n v="0"/>
  </r>
  <r>
    <n v="856"/>
    <s v="Kelley Martinez"/>
    <s v="M"/>
    <d v="1982-11-09T00:00:00"/>
    <x v="19"/>
    <s v="Portugese"/>
    <x v="0"/>
    <s v="Credit Controller"/>
    <x v="2"/>
    <s v="Non-Manager"/>
    <x v="830"/>
    <x v="1"/>
    <x v="1"/>
    <n v="18"/>
    <s v="D"/>
    <n v="60000"/>
    <x v="0"/>
    <s v="South African"/>
    <n v="7"/>
    <n v="7"/>
    <n v="0"/>
  </r>
  <r>
    <n v="857"/>
    <s v="Traci Day"/>
    <s v="F"/>
    <d v="1961-09-13T00:00:00"/>
    <x v="6"/>
    <s v="Portugese"/>
    <x v="0"/>
    <s v="Sales Clerk"/>
    <x v="1"/>
    <s v="Non-Manager"/>
    <x v="831"/>
    <x v="1"/>
    <x v="1"/>
    <n v="39"/>
    <s v="C"/>
    <n v="50000"/>
    <x v="2"/>
    <s v="France"/>
    <n v="3"/>
    <n v="3"/>
    <n v="0"/>
  </r>
  <r>
    <n v="858"/>
    <s v="Dianne Cooper"/>
    <s v="F"/>
    <d v="1970-02-12T00:00:00"/>
    <x v="3"/>
    <s v="British"/>
    <x v="0"/>
    <s v="Brand Manager"/>
    <x v="5"/>
    <s v="Manager"/>
    <x v="832"/>
    <x v="1"/>
    <x v="1"/>
    <n v="31"/>
    <s v="A"/>
    <n v="30000"/>
    <x v="4"/>
    <s v="UK"/>
    <n v="15"/>
    <n v="4"/>
    <n v="11"/>
  </r>
  <r>
    <n v="859"/>
    <s v="Sandy Foster"/>
    <s v="F"/>
    <d v="1968-06-05T00:00:00"/>
    <x v="21"/>
    <s v="British"/>
    <x v="0"/>
    <s v="Developer"/>
    <x v="3"/>
    <s v="Non-Manager"/>
    <x v="833"/>
    <x v="2"/>
    <x v="0"/>
    <n v="32"/>
    <s v="B"/>
    <n v="40000"/>
    <x v="2"/>
    <s v="Australia"/>
    <n v="11"/>
    <n v="6"/>
    <n v="5"/>
  </r>
  <r>
    <n v="860"/>
    <s v="Billie Blake"/>
    <s v="F"/>
    <d v="1972-11-22T00:00:00"/>
    <x v="13"/>
    <s v="Iranian"/>
    <x v="2"/>
    <s v="Marketing Assistant"/>
    <x v="5"/>
    <s v="Manager"/>
    <x v="834"/>
    <x v="2"/>
    <x v="0"/>
    <n v="28"/>
    <s v="B"/>
    <n v="40000"/>
    <x v="2"/>
    <s v="USA"/>
    <n v="12"/>
    <n v="7"/>
    <n v="5"/>
  </r>
  <r>
    <n v="861"/>
    <s v="Jennie Howard"/>
    <s v="F"/>
    <d v="1969-03-27T00:00:00"/>
    <x v="21"/>
    <s v="Australian"/>
    <x v="0"/>
    <s v="Brand Manager"/>
    <x v="5"/>
    <s v="Manager"/>
    <x v="835"/>
    <x v="1"/>
    <x v="1"/>
    <n v="32"/>
    <s v="A"/>
    <n v="30000"/>
    <x v="4"/>
    <s v="France"/>
    <n v="12"/>
    <n v="7"/>
    <n v="5"/>
  </r>
  <r>
    <n v="862"/>
    <s v="Jo Cunningham"/>
    <s v="M"/>
    <d v="1997-06-21T00:00:00"/>
    <x v="0"/>
    <s v="French"/>
    <x v="0"/>
    <s v="HR Manager"/>
    <x v="4"/>
    <s v="Manager"/>
    <x v="836"/>
    <x v="2"/>
    <x v="0"/>
    <n v="3"/>
    <s v="B"/>
    <n v="40000"/>
    <x v="2"/>
    <s v="Canada"/>
    <n v="0"/>
    <n v="0"/>
    <n v="0"/>
  </r>
  <r>
    <n v="863"/>
    <s v="Brandy Adams"/>
    <s v="F"/>
    <d v="1960-10-09T00:00:00"/>
    <x v="32"/>
    <s v="Mexican"/>
    <x v="3"/>
    <s v="Sales Assistant"/>
    <x v="1"/>
    <s v="Non-Manager"/>
    <x v="837"/>
    <x v="1"/>
    <x v="1"/>
    <n v="40"/>
    <s v="B"/>
    <n v="40000"/>
    <x v="1"/>
    <s v="Canada"/>
    <n v="2"/>
    <n v="2"/>
    <n v="0"/>
  </r>
  <r>
    <n v="864"/>
    <s v="Claire Hardy"/>
    <s v="F"/>
    <d v="1950-05-21T00:00:00"/>
    <x v="48"/>
    <s v="Chinese"/>
    <x v="1"/>
    <s v="Finance Manager"/>
    <x v="2"/>
    <s v="Manager"/>
    <x v="838"/>
    <x v="2"/>
    <x v="0"/>
    <n v="50"/>
    <s v="C"/>
    <n v="50000"/>
    <x v="2"/>
    <s v="Germany"/>
    <n v="7"/>
    <n v="7"/>
    <n v="0"/>
  </r>
  <r>
    <n v="865"/>
    <s v="Florence Lee"/>
    <s v="F"/>
    <d v="1985-07-08T00:00:00"/>
    <x v="40"/>
    <s v="Cuban"/>
    <x v="3"/>
    <s v="HR Manager"/>
    <x v="4"/>
    <s v="Manager"/>
    <x v="839"/>
    <x v="2"/>
    <x v="0"/>
    <n v="15"/>
    <s v="B"/>
    <n v="40000"/>
    <x v="0"/>
    <s v="France"/>
    <n v="9"/>
    <n v="4"/>
    <n v="5"/>
  </r>
  <r>
    <n v="866"/>
    <s v="Becky Gutierrez"/>
    <s v="F"/>
    <d v="1977-07-04T00:00:00"/>
    <x v="10"/>
    <s v="Iranian"/>
    <x v="2"/>
    <s v="Developer"/>
    <x v="3"/>
    <s v="Non-Manager"/>
    <x v="840"/>
    <x v="2"/>
    <x v="0"/>
    <n v="23"/>
    <s v="A"/>
    <n v="30000"/>
    <x v="2"/>
    <s v="Australia"/>
    <n v="7"/>
    <n v="7"/>
    <n v="0"/>
  </r>
  <r>
    <n v="867"/>
    <s v="Valerie Mendoza"/>
    <s v="F"/>
    <d v="1966-09-01T00:00:00"/>
    <x v="42"/>
    <s v="Japanese"/>
    <x v="1"/>
    <s v="Administrator"/>
    <x v="6"/>
    <s v="Non-Manager"/>
    <x v="841"/>
    <x v="1"/>
    <x v="1"/>
    <n v="34"/>
    <s v="A"/>
    <n v="30000"/>
    <x v="4"/>
    <s v="South African"/>
    <n v="9"/>
    <n v="4"/>
    <n v="5"/>
  </r>
  <r>
    <n v="868"/>
    <s v="Agnes Thomas"/>
    <s v="F"/>
    <d v="1977-11-25T00:00:00"/>
    <x v="10"/>
    <s v="Chinese"/>
    <x v="1"/>
    <s v="Developer"/>
    <x v="3"/>
    <s v="Non-Manager"/>
    <x v="493"/>
    <x v="1"/>
    <x v="1"/>
    <n v="23"/>
    <s v="B"/>
    <n v="40000"/>
    <x v="4"/>
    <s v="France"/>
    <n v="9"/>
    <n v="4"/>
    <n v="5"/>
  </r>
  <r>
    <n v="869"/>
    <s v="Kay Parker"/>
    <s v="F"/>
    <d v="1956-06-18T00:00:00"/>
    <x v="17"/>
    <s v="South African"/>
    <x v="0"/>
    <s v="Brand Manager"/>
    <x v="5"/>
    <s v="Manager"/>
    <x v="842"/>
    <x v="1"/>
    <x v="1"/>
    <n v="44"/>
    <s v="B"/>
    <n v="40000"/>
    <x v="4"/>
    <s v="Germany"/>
    <n v="1"/>
    <n v="1"/>
    <n v="0"/>
  </r>
  <r>
    <n v="870"/>
    <s v="Lana Paul"/>
    <s v="F"/>
    <d v="1987-11-05T00:00:00"/>
    <x v="47"/>
    <s v="Indian"/>
    <x v="1"/>
    <s v="Finance Manager"/>
    <x v="2"/>
    <s v="Manager"/>
    <x v="843"/>
    <x v="2"/>
    <x v="0"/>
    <n v="13"/>
    <s v="A"/>
    <n v="30000"/>
    <x v="1"/>
    <s v="France"/>
    <n v="4"/>
    <n v="4"/>
    <n v="0"/>
  </r>
  <r>
    <n v="871"/>
    <s v="Diane Saunders"/>
    <s v="F"/>
    <d v="1982-06-06T00:00:00"/>
    <x v="19"/>
    <s v="Mexican"/>
    <x v="3"/>
    <s v="Sales Clerk"/>
    <x v="1"/>
    <s v="Non-Manager"/>
    <x v="844"/>
    <x v="2"/>
    <x v="0"/>
    <n v="18"/>
    <s v="C"/>
    <n v="50000"/>
    <x v="1"/>
    <s v="France"/>
    <n v="4"/>
    <n v="4"/>
    <n v="0"/>
  </r>
  <r>
    <n v="872"/>
    <s v="Ruth Christensen"/>
    <s v="F"/>
    <d v="1981-03-14T00:00:00"/>
    <x v="9"/>
    <s v="Brazilian"/>
    <x v="3"/>
    <s v="Marketing Manager"/>
    <x v="5"/>
    <s v="Manager"/>
    <x v="845"/>
    <x v="1"/>
    <x v="1"/>
    <n v="20"/>
    <s v="D"/>
    <n v="60000"/>
    <x v="4"/>
    <s v="UK"/>
    <n v="1"/>
    <n v="1"/>
    <n v="0"/>
  </r>
  <r>
    <n v="873"/>
    <s v="Kristy Drake"/>
    <s v="F"/>
    <d v="2000-12-25T00:00:00"/>
    <x v="15"/>
    <s v="Iranian"/>
    <x v="2"/>
    <s v="Sales Clerk"/>
    <x v="1"/>
    <s v="Non-Manager"/>
    <x v="846"/>
    <x v="1"/>
    <x v="1"/>
    <n v="1"/>
    <s v="B"/>
    <n v="40000"/>
    <x v="4"/>
    <s v="Canada"/>
    <n v="8"/>
    <n v="8"/>
    <n v="0"/>
  </r>
  <r>
    <n v="874"/>
    <s v="Audrey Ortega"/>
    <s v="F"/>
    <d v="1995-08-12T00:00:00"/>
    <x v="11"/>
    <s v="Canadian"/>
    <x v="0"/>
    <s v="HR Manager"/>
    <x v="4"/>
    <s v="Manager"/>
    <x v="847"/>
    <x v="1"/>
    <x v="1"/>
    <n v="5"/>
    <s v="C"/>
    <n v="50000"/>
    <x v="2"/>
    <s v="France"/>
    <n v="15"/>
    <n v="4"/>
    <n v="11"/>
  </r>
  <r>
    <n v="875"/>
    <s v="Mary Martin"/>
    <s v="F"/>
    <d v="1967-07-02T00:00:00"/>
    <x v="26"/>
    <s v="American"/>
    <x v="0"/>
    <s v="Administrator"/>
    <x v="6"/>
    <s v="Non-Manager"/>
    <x v="848"/>
    <x v="1"/>
    <x v="1"/>
    <n v="33"/>
    <s v="D"/>
    <n v="60000"/>
    <x v="4"/>
    <s v="Canada"/>
    <n v="0"/>
    <n v="0"/>
    <n v="0"/>
  </r>
  <r>
    <n v="876"/>
    <s v="Vivian Harris"/>
    <s v="F"/>
    <d v="1981-06-02T00:00:00"/>
    <x v="18"/>
    <s v="Pakistani"/>
    <x v="1"/>
    <s v="Sales Assistant"/>
    <x v="1"/>
    <s v="Non-Manager"/>
    <x v="849"/>
    <x v="1"/>
    <x v="1"/>
    <n v="19"/>
    <s v="D"/>
    <n v="60000"/>
    <x v="0"/>
    <s v="Canada"/>
    <n v="3"/>
    <n v="3"/>
    <n v="0"/>
  </r>
  <r>
    <n v="877"/>
    <s v="Ellen Huff"/>
    <s v="F"/>
    <d v="1983-01-30T00:00:00"/>
    <x v="19"/>
    <s v="South African"/>
    <x v="0"/>
    <s v="Procurement and Planning"/>
    <x v="0"/>
    <s v="Non-Manager"/>
    <x v="850"/>
    <x v="1"/>
    <x v="1"/>
    <n v="18"/>
    <s v="A"/>
    <n v="30000"/>
    <x v="0"/>
    <s v="UK"/>
    <n v="2"/>
    <n v="2"/>
    <n v="0"/>
  </r>
  <r>
    <n v="878"/>
    <s v="Pam Guzman"/>
    <s v="F"/>
    <d v="1988-04-01T00:00:00"/>
    <x v="47"/>
    <s v="Irish"/>
    <x v="0"/>
    <s v="IT Analyst"/>
    <x v="3"/>
    <s v="Non-Manager"/>
    <x v="851"/>
    <x v="1"/>
    <x v="1"/>
    <n v="13"/>
    <s v="B"/>
    <n v="40000"/>
    <x v="4"/>
    <s v="USA"/>
    <n v="12"/>
    <n v="7"/>
    <n v="5"/>
  </r>
  <r>
    <n v="879"/>
    <s v="Doris Hamilton"/>
    <s v="F"/>
    <d v="1959-01-07T00:00:00"/>
    <x v="5"/>
    <s v="Iranian"/>
    <x v="2"/>
    <s v="PA "/>
    <x v="6"/>
    <s v="Non-Manager"/>
    <x v="852"/>
    <x v="2"/>
    <x v="0"/>
    <n v="42"/>
    <s v="C"/>
    <n v="50000"/>
    <x v="1"/>
    <s v="Canada"/>
    <n v="2"/>
    <n v="2"/>
    <n v="0"/>
  </r>
  <r>
    <n v="880"/>
    <s v="Lynette Vega"/>
    <s v="F"/>
    <d v="1965-11-04T00:00:00"/>
    <x v="23"/>
    <s v="Nigerian"/>
    <x v="4"/>
    <s v="Marketing Assistant"/>
    <x v="5"/>
    <s v="Manager"/>
    <x v="853"/>
    <x v="1"/>
    <x v="1"/>
    <n v="35"/>
    <s v="B"/>
    <n v="40000"/>
    <x v="1"/>
    <s v="Canada"/>
    <n v="3"/>
    <n v="3"/>
    <n v="0"/>
  </r>
  <r>
    <n v="881"/>
    <s v="Allison Jennings"/>
    <s v="F"/>
    <d v="1996-02-09T00:00:00"/>
    <x v="11"/>
    <s v="Pakistani"/>
    <x v="1"/>
    <s v="Sales Clerk"/>
    <x v="1"/>
    <s v="Non-Manager"/>
    <x v="854"/>
    <x v="1"/>
    <x v="1"/>
    <n v="5"/>
    <s v="C"/>
    <n v="50000"/>
    <x v="2"/>
    <s v="France"/>
    <n v="11"/>
    <n v="6"/>
    <n v="5"/>
  </r>
  <r>
    <n v="882"/>
    <s v="Eileen Swanson"/>
    <s v="F"/>
    <d v="1973-09-20T00:00:00"/>
    <x v="37"/>
    <s v="Pakistani"/>
    <x v="1"/>
    <s v="Developer"/>
    <x v="3"/>
    <s v="Non-Manager"/>
    <x v="855"/>
    <x v="1"/>
    <x v="1"/>
    <n v="27"/>
    <s v="D"/>
    <n v="60000"/>
    <x v="4"/>
    <s v="Canada"/>
    <n v="4"/>
    <n v="4"/>
    <n v="0"/>
  </r>
  <r>
    <n v="883"/>
    <s v="Wilma Olson"/>
    <s v="F"/>
    <d v="1989-08-24T00:00:00"/>
    <x v="20"/>
    <s v="American"/>
    <x v="0"/>
    <s v="Marketing Assistant"/>
    <x v="5"/>
    <s v="Manager"/>
    <x v="856"/>
    <x v="1"/>
    <x v="1"/>
    <n v="11"/>
    <s v="A"/>
    <n v="30000"/>
    <x v="4"/>
    <s v="Germany"/>
    <n v="0"/>
    <n v="0"/>
    <n v="0"/>
  </r>
  <r>
    <n v="884"/>
    <s v="Eva Chavez"/>
    <s v="F"/>
    <d v="1989-03-04T00:00:00"/>
    <x v="1"/>
    <s v="Chinese"/>
    <x v="1"/>
    <s v="Brand Manager"/>
    <x v="5"/>
    <s v="Manager"/>
    <x v="857"/>
    <x v="1"/>
    <x v="1"/>
    <n v="12"/>
    <s v="B"/>
    <n v="40000"/>
    <x v="4"/>
    <s v="France"/>
    <n v="12"/>
    <n v="7"/>
    <n v="5"/>
  </r>
  <r>
    <n v="885"/>
    <s v="Shirley Porter"/>
    <s v="F"/>
    <d v="1958-01-10T00:00:00"/>
    <x v="41"/>
    <s v="American"/>
    <x v="0"/>
    <s v="Payroll"/>
    <x v="2"/>
    <s v="Non-Manager"/>
    <x v="858"/>
    <x v="2"/>
    <x v="0"/>
    <n v="43"/>
    <s v="D"/>
    <n v="60000"/>
    <x v="0"/>
    <s v="Germany"/>
    <n v="0"/>
    <n v="0"/>
    <n v="0"/>
  </r>
  <r>
    <n v="886"/>
    <s v="Ernestine Wright"/>
    <s v="M"/>
    <d v="1989-06-13T00:00:00"/>
    <x v="20"/>
    <s v="Cuban"/>
    <x v="3"/>
    <s v="HR Manager"/>
    <x v="4"/>
    <s v="Manager"/>
    <x v="859"/>
    <x v="2"/>
    <x v="0"/>
    <n v="11"/>
    <s v="D"/>
    <n v="60000"/>
    <x v="1"/>
    <s v="Australia"/>
    <n v="1"/>
    <n v="1"/>
    <n v="0"/>
  </r>
  <r>
    <n v="887"/>
    <s v="Stephanie Ball"/>
    <s v="F"/>
    <d v="1958-02-02T00:00:00"/>
    <x v="41"/>
    <s v="Japanese"/>
    <x v="1"/>
    <s v="Credit Controller"/>
    <x v="2"/>
    <s v="Non-Manager"/>
    <x v="860"/>
    <x v="1"/>
    <x v="1"/>
    <n v="43"/>
    <s v="A"/>
    <n v="30000"/>
    <x v="4"/>
    <s v="USA"/>
    <n v="7"/>
    <n v="7"/>
    <n v="0"/>
  </r>
  <r>
    <n v="888"/>
    <s v="Jasmine Lyons"/>
    <s v="F"/>
    <d v="1981-09-03T00:00:00"/>
    <x v="18"/>
    <s v="Pakistani"/>
    <x v="1"/>
    <s v="PA "/>
    <x v="6"/>
    <s v="Non-Manager"/>
    <x v="861"/>
    <x v="2"/>
    <x v="0"/>
    <n v="19"/>
    <s v="C"/>
    <n v="50000"/>
    <x v="4"/>
    <s v="Australia"/>
    <n v="9"/>
    <n v="4"/>
    <n v="5"/>
  </r>
  <r>
    <n v="889"/>
    <s v="Willie Taylor"/>
    <s v="M"/>
    <d v="1967-07-15T00:00:00"/>
    <x v="26"/>
    <s v="British"/>
    <x v="0"/>
    <s v="HR Assistant"/>
    <x v="4"/>
    <s v="Non-Manager"/>
    <x v="862"/>
    <x v="1"/>
    <x v="1"/>
    <n v="33"/>
    <s v="A"/>
    <n v="30000"/>
    <x v="1"/>
    <s v="Germany"/>
    <n v="4"/>
    <n v="4"/>
    <n v="0"/>
  </r>
  <r>
    <n v="890"/>
    <s v="Sherry Marshall"/>
    <s v="F"/>
    <d v="1994-12-06T00:00:00"/>
    <x v="35"/>
    <s v="Nigerian"/>
    <x v="4"/>
    <s v="HR Manager"/>
    <x v="4"/>
    <s v="Manager"/>
    <x v="863"/>
    <x v="1"/>
    <x v="1"/>
    <n v="6"/>
    <s v="B"/>
    <n v="40000"/>
    <x v="0"/>
    <s v="UK"/>
    <n v="8"/>
    <n v="8"/>
    <n v="0"/>
  </r>
  <r>
    <n v="891"/>
    <s v="Casey Reeves"/>
    <s v="F"/>
    <d v="1972-03-31T00:00:00"/>
    <x v="46"/>
    <s v="Cuban"/>
    <x v="3"/>
    <s v="Payroll"/>
    <x v="2"/>
    <s v="Non-Manager"/>
    <x v="864"/>
    <x v="1"/>
    <x v="1"/>
    <n v="29"/>
    <s v="D"/>
    <n v="60000"/>
    <x v="0"/>
    <s v="Germany"/>
    <n v="4"/>
    <n v="4"/>
    <n v="0"/>
  </r>
  <r>
    <n v="892"/>
    <s v="Rhonda Curry"/>
    <s v="F"/>
    <d v="1975-01-17T00:00:00"/>
    <x v="45"/>
    <s v="Irish"/>
    <x v="0"/>
    <s v="Security Officer"/>
    <x v="3"/>
    <s v="Non-Manager"/>
    <x v="865"/>
    <x v="1"/>
    <x v="1"/>
    <n v="26"/>
    <s v="C"/>
    <n v="50000"/>
    <x v="2"/>
    <s v="Germany"/>
    <n v="1"/>
    <n v="1"/>
    <n v="0"/>
  </r>
  <r>
    <n v="893"/>
    <s v="Stacey Richards"/>
    <s v="F"/>
    <d v="1964-09-12T00:00:00"/>
    <x v="28"/>
    <s v="Cuban"/>
    <x v="3"/>
    <s v="PA "/>
    <x v="6"/>
    <s v="Non-Manager"/>
    <x v="543"/>
    <x v="1"/>
    <x v="1"/>
    <n v="36"/>
    <s v="B"/>
    <n v="40000"/>
    <x v="2"/>
    <s v="Germany"/>
    <n v="13"/>
    <n v="8"/>
    <n v="5"/>
  </r>
  <r>
    <n v="894"/>
    <s v="Kellie Willis"/>
    <s v="F"/>
    <d v="1992-10-06T00:00:00"/>
    <x v="8"/>
    <s v="Japanese"/>
    <x v="1"/>
    <s v="Payroll"/>
    <x v="2"/>
    <s v="Non-Manager"/>
    <x v="866"/>
    <x v="1"/>
    <x v="1"/>
    <n v="8"/>
    <s v="C"/>
    <n v="50000"/>
    <x v="4"/>
    <s v="South African"/>
    <n v="11"/>
    <n v="6"/>
    <n v="5"/>
  </r>
  <r>
    <n v="895"/>
    <s v="Mona Tucker"/>
    <s v="F"/>
    <d v="1957-02-13T00:00:00"/>
    <x v="17"/>
    <s v="Brazilian"/>
    <x v="3"/>
    <s v="PA "/>
    <x v="6"/>
    <s v="Non-Manager"/>
    <x v="867"/>
    <x v="1"/>
    <x v="1"/>
    <n v="44"/>
    <s v="D"/>
    <n v="60000"/>
    <x v="2"/>
    <s v="UK"/>
    <n v="10"/>
    <n v="4"/>
    <n v="6"/>
  </r>
  <r>
    <n v="896"/>
    <s v="Karla Schmidt"/>
    <s v="F"/>
    <d v="1985-03-04T00:00:00"/>
    <x v="33"/>
    <s v="British"/>
    <x v="0"/>
    <s v="Administrator"/>
    <x v="6"/>
    <s v="Non-Manager"/>
    <x v="868"/>
    <x v="1"/>
    <x v="1"/>
    <n v="16"/>
    <s v="D"/>
    <n v="60000"/>
    <x v="4"/>
    <s v="Australia"/>
    <n v="15"/>
    <n v="4"/>
    <n v="11"/>
  </r>
  <r>
    <n v="897"/>
    <s v="Byron Young"/>
    <s v="M"/>
    <d v="1998-02-17T00:00:00"/>
    <x v="0"/>
    <s v="Japanese"/>
    <x v="1"/>
    <s v="Finance Manager"/>
    <x v="2"/>
    <s v="Manager"/>
    <x v="869"/>
    <x v="1"/>
    <x v="1"/>
    <n v="3"/>
    <s v="B"/>
    <n v="40000"/>
    <x v="4"/>
    <s v="Germany"/>
    <n v="14"/>
    <n v="4"/>
    <n v="10"/>
  </r>
  <r>
    <n v="898"/>
    <s v="Eduardo Hammond"/>
    <s v="M"/>
    <d v="1988-06-01T00:00:00"/>
    <x v="1"/>
    <s v="Iranian"/>
    <x v="2"/>
    <s v="Finance Manager"/>
    <x v="2"/>
    <s v="Manager"/>
    <x v="870"/>
    <x v="1"/>
    <x v="1"/>
    <n v="12"/>
    <s v="B"/>
    <n v="40000"/>
    <x v="4"/>
    <s v="France"/>
    <n v="10"/>
    <n v="4"/>
    <n v="6"/>
  </r>
  <r>
    <n v="899"/>
    <s v="Allan Sullivan"/>
    <s v="M"/>
    <d v="1966-08-24T00:00:00"/>
    <x v="42"/>
    <s v="Australian"/>
    <x v="0"/>
    <s v="Sales Assistant"/>
    <x v="1"/>
    <s v="Non-Manager"/>
    <x v="871"/>
    <x v="1"/>
    <x v="1"/>
    <n v="34"/>
    <s v="A"/>
    <n v="30000"/>
    <x v="2"/>
    <s v="France"/>
    <n v="7"/>
    <n v="7"/>
    <n v="0"/>
  </r>
  <r>
    <n v="900"/>
    <s v="Glenn Martinez"/>
    <s v="M"/>
    <d v="1967-12-21T00:00:00"/>
    <x v="26"/>
    <s v="Indian"/>
    <x v="1"/>
    <s v="Procurement and Planning"/>
    <x v="0"/>
    <s v="Non-Manager"/>
    <x v="872"/>
    <x v="1"/>
    <x v="1"/>
    <n v="33"/>
    <s v="C"/>
    <n v="50000"/>
    <x v="4"/>
    <s v="South African"/>
    <n v="3"/>
    <n v="3"/>
    <n v="0"/>
  </r>
  <r>
    <n v="901"/>
    <s v="Ignacio Larson"/>
    <s v="M"/>
    <d v="1991-06-07T00:00:00"/>
    <x v="39"/>
    <s v="British"/>
    <x v="0"/>
    <s v="Marketing Assistant"/>
    <x v="5"/>
    <s v="Manager"/>
    <x v="873"/>
    <x v="2"/>
    <x v="0"/>
    <n v="9"/>
    <s v="A"/>
    <n v="30000"/>
    <x v="1"/>
    <s v="Australia"/>
    <n v="1"/>
    <n v="1"/>
    <n v="0"/>
  </r>
  <r>
    <n v="902"/>
    <s v="Jose Peterson"/>
    <s v="M"/>
    <d v="1956-04-30T00:00:00"/>
    <x v="14"/>
    <s v="South African"/>
    <x v="0"/>
    <s v="Sales Assistant"/>
    <x v="1"/>
    <s v="Non-Manager"/>
    <x v="874"/>
    <x v="1"/>
    <x v="1"/>
    <n v="45"/>
    <s v="D"/>
    <n v="60000"/>
    <x v="4"/>
    <s v="Germany"/>
    <n v="2"/>
    <n v="2"/>
    <n v="0"/>
  </r>
  <r>
    <n v="903"/>
    <s v="Steven Frazier"/>
    <s v="M"/>
    <d v="1983-11-01T00:00:00"/>
    <x v="7"/>
    <s v="American"/>
    <x v="0"/>
    <s v="Payroll"/>
    <x v="2"/>
    <s v="Non-Manager"/>
    <x v="875"/>
    <x v="1"/>
    <x v="1"/>
    <n v="17"/>
    <s v="B"/>
    <n v="40000"/>
    <x v="0"/>
    <s v="Germany"/>
    <n v="12"/>
    <n v="7"/>
    <n v="5"/>
  </r>
  <r>
    <n v="904"/>
    <s v="Gerard Clark"/>
    <s v="M"/>
    <d v="1963-08-16T00:00:00"/>
    <x v="12"/>
    <s v="French"/>
    <x v="0"/>
    <s v="Finance Manager"/>
    <x v="2"/>
    <s v="Manager"/>
    <x v="876"/>
    <x v="1"/>
    <x v="1"/>
    <n v="37"/>
    <s v="C"/>
    <n v="50000"/>
    <x v="1"/>
    <s v="Canada"/>
    <n v="11"/>
    <n v="6"/>
    <n v="5"/>
  </r>
  <r>
    <n v="905"/>
    <s v="Johnny Valdez"/>
    <s v="M"/>
    <d v="1991-09-27T00:00:00"/>
    <x v="39"/>
    <s v="Pakistani"/>
    <x v="1"/>
    <s v="HR Assistant"/>
    <x v="4"/>
    <s v="Non-Manager"/>
    <x v="877"/>
    <x v="1"/>
    <x v="1"/>
    <n v="9"/>
    <s v="C"/>
    <n v="50000"/>
    <x v="2"/>
    <s v="USA"/>
    <n v="9"/>
    <n v="4"/>
    <n v="5"/>
  </r>
  <r>
    <n v="906"/>
    <s v="Wilbur Blair"/>
    <s v="M"/>
    <d v="1957-03-08T00:00:00"/>
    <x v="17"/>
    <s v="German"/>
    <x v="0"/>
    <s v="Credit Controller"/>
    <x v="2"/>
    <s v="Non-Manager"/>
    <x v="878"/>
    <x v="1"/>
    <x v="1"/>
    <n v="44"/>
    <s v="A"/>
    <n v="30000"/>
    <x v="4"/>
    <s v="Germany"/>
    <n v="2"/>
    <n v="2"/>
    <n v="0"/>
  </r>
  <r>
    <n v="907"/>
    <s v="Ricky Lindsey"/>
    <s v="M"/>
    <d v="1995-08-19T00:00:00"/>
    <x v="11"/>
    <s v="Iranian"/>
    <x v="2"/>
    <s v="Procurement and Planning"/>
    <x v="0"/>
    <s v="Non-Manager"/>
    <x v="879"/>
    <x v="1"/>
    <x v="1"/>
    <n v="5"/>
    <s v="D"/>
    <n v="60000"/>
    <x v="2"/>
    <s v="Australia"/>
    <n v="9"/>
    <n v="4"/>
    <n v="5"/>
  </r>
  <r>
    <n v="908"/>
    <s v="Melvin Little"/>
    <s v="F"/>
    <d v="1983-04-22T00:00:00"/>
    <x v="19"/>
    <s v="Indian"/>
    <x v="1"/>
    <s v="Marketing Manager"/>
    <x v="5"/>
    <s v="Manager"/>
    <x v="880"/>
    <x v="1"/>
    <x v="1"/>
    <n v="18"/>
    <s v="A"/>
    <n v="30000"/>
    <x v="2"/>
    <s v="UK"/>
    <n v="9"/>
    <n v="4"/>
    <n v="5"/>
  </r>
  <r>
    <n v="909"/>
    <s v="Sheldon Curry"/>
    <s v="M"/>
    <d v="1960-10-18T00:00:00"/>
    <x v="32"/>
    <s v="Portugese"/>
    <x v="0"/>
    <s v="Sales Assistant"/>
    <x v="1"/>
    <s v="Non-Manager"/>
    <x v="881"/>
    <x v="1"/>
    <x v="1"/>
    <n v="40"/>
    <s v="D"/>
    <n v="60000"/>
    <x v="0"/>
    <s v="Germany"/>
    <n v="7"/>
    <n v="7"/>
    <n v="0"/>
  </r>
  <r>
    <n v="910"/>
    <s v="Jacob Lopez"/>
    <s v="M"/>
    <d v="1982-08-22T00:00:00"/>
    <x v="19"/>
    <s v="Mexican"/>
    <x v="3"/>
    <s v="Marketing Manager"/>
    <x v="5"/>
    <s v="Manager"/>
    <x v="882"/>
    <x v="2"/>
    <x v="0"/>
    <n v="18"/>
    <s v="A"/>
    <n v="30000"/>
    <x v="0"/>
    <s v="USA"/>
    <n v="14"/>
    <n v="4"/>
    <n v="10"/>
  </r>
  <r>
    <n v="911"/>
    <s v="Seth Webb"/>
    <s v="M"/>
    <d v="1996-04-03T00:00:00"/>
    <x v="11"/>
    <s v="Pakistani"/>
    <x v="1"/>
    <s v="Finance Manager"/>
    <x v="2"/>
    <s v="Manager"/>
    <x v="883"/>
    <x v="1"/>
    <x v="1"/>
    <n v="5"/>
    <s v="A"/>
    <n v="30000"/>
    <x v="1"/>
    <s v="UK"/>
    <n v="13"/>
    <n v="8"/>
    <n v="5"/>
  </r>
  <r>
    <n v="912"/>
    <s v="Jorge Peters"/>
    <s v="M"/>
    <d v="1999-08-08T00:00:00"/>
    <x v="16"/>
    <s v="Japanese"/>
    <x v="1"/>
    <s v="Recruitment Manager"/>
    <x v="4"/>
    <s v="Manager"/>
    <x v="884"/>
    <x v="1"/>
    <x v="1"/>
    <n v="1"/>
    <s v="C"/>
    <n v="50000"/>
    <x v="0"/>
    <s v="Germany"/>
    <n v="1"/>
    <n v="1"/>
    <n v="0"/>
  </r>
  <r>
    <n v="913"/>
    <s v="Cory Gross"/>
    <s v="M"/>
    <d v="1959-09-30T00:00:00"/>
    <x v="36"/>
    <s v="French"/>
    <x v="0"/>
    <s v="HR Assistant"/>
    <x v="4"/>
    <s v="Non-Manager"/>
    <x v="885"/>
    <x v="2"/>
    <x v="0"/>
    <n v="41"/>
    <s v="A"/>
    <n v="30000"/>
    <x v="4"/>
    <s v="Germany"/>
    <n v="3"/>
    <n v="3"/>
    <n v="0"/>
  </r>
  <r>
    <n v="914"/>
    <s v="Marty Rivera"/>
    <s v="M"/>
    <d v="1981-07-05T00:00:00"/>
    <x v="18"/>
    <s v="Cuban"/>
    <x v="3"/>
    <s v="Administrator"/>
    <x v="6"/>
    <s v="Non-Manager"/>
    <x v="886"/>
    <x v="1"/>
    <x v="1"/>
    <n v="19"/>
    <s v="C"/>
    <n v="50000"/>
    <x v="4"/>
    <s v="South African"/>
    <n v="13"/>
    <n v="8"/>
    <n v="5"/>
  </r>
  <r>
    <n v="915"/>
    <s v="Kelly Foster"/>
    <s v="F"/>
    <d v="2000-09-05T00:00:00"/>
    <x v="15"/>
    <s v="Japanese"/>
    <x v="1"/>
    <s v="Marketing Assistant"/>
    <x v="5"/>
    <s v="Manager"/>
    <x v="887"/>
    <x v="1"/>
    <x v="1"/>
    <n v="1"/>
    <s v="D"/>
    <n v="60000"/>
    <x v="4"/>
    <s v="UK"/>
    <n v="0"/>
    <n v="0"/>
    <n v="0"/>
  </r>
  <r>
    <n v="916"/>
    <s v="Garry Norton"/>
    <s v="M"/>
    <d v="1967-04-19T00:00:00"/>
    <x v="42"/>
    <s v="Cuban"/>
    <x v="3"/>
    <s v="Brand Manager"/>
    <x v="5"/>
    <s v="Manager"/>
    <x v="888"/>
    <x v="1"/>
    <x v="1"/>
    <n v="34"/>
    <s v="B"/>
    <n v="40000"/>
    <x v="4"/>
    <s v="France"/>
    <n v="14"/>
    <n v="4"/>
    <n v="10"/>
  </r>
  <r>
    <n v="917"/>
    <s v="Tommie Fields"/>
    <s v="M"/>
    <d v="2000-09-14T00:00:00"/>
    <x v="15"/>
    <s v="Japanese"/>
    <x v="1"/>
    <s v="Administrator"/>
    <x v="6"/>
    <s v="Non-Manager"/>
    <x v="889"/>
    <x v="1"/>
    <x v="1"/>
    <n v="1"/>
    <s v="C"/>
    <n v="50000"/>
    <x v="0"/>
    <s v="Australia"/>
    <n v="6"/>
    <n v="6"/>
    <n v="0"/>
  </r>
  <r>
    <n v="918"/>
    <s v="Stanley Porter"/>
    <s v="M"/>
    <d v="1960-09-12T00:00:00"/>
    <x v="32"/>
    <s v="Mexican"/>
    <x v="3"/>
    <s v="Procurement and Planning"/>
    <x v="0"/>
    <s v="Non-Manager"/>
    <x v="890"/>
    <x v="2"/>
    <x v="0"/>
    <n v="40"/>
    <s v="C"/>
    <n v="50000"/>
    <x v="2"/>
    <s v="South African"/>
    <n v="10"/>
    <n v="4"/>
    <n v="6"/>
  </r>
  <r>
    <n v="919"/>
    <s v="Drew Poole"/>
    <s v="M"/>
    <d v="1974-02-14T00:00:00"/>
    <x v="37"/>
    <s v="Canadian"/>
    <x v="0"/>
    <s v="PA "/>
    <x v="6"/>
    <s v="Non-Manager"/>
    <x v="891"/>
    <x v="1"/>
    <x v="1"/>
    <n v="27"/>
    <s v="C"/>
    <n v="50000"/>
    <x v="0"/>
    <s v="France"/>
    <n v="6"/>
    <n v="6"/>
    <n v="0"/>
  </r>
  <r>
    <n v="920"/>
    <s v="Dave Lawrence"/>
    <s v="M"/>
    <d v="1967-01-18T00:00:00"/>
    <x v="42"/>
    <s v="Pakistani"/>
    <x v="1"/>
    <s v="HR Assistant"/>
    <x v="4"/>
    <s v="Non-Manager"/>
    <x v="892"/>
    <x v="1"/>
    <x v="1"/>
    <n v="34"/>
    <s v="A"/>
    <n v="30000"/>
    <x v="4"/>
    <s v="UK"/>
    <n v="15"/>
    <n v="4"/>
    <n v="11"/>
  </r>
  <r>
    <n v="921"/>
    <s v="Billy Fletcher"/>
    <s v="M"/>
    <d v="1996-09-06T00:00:00"/>
    <x v="25"/>
    <s v="Nigerian"/>
    <x v="4"/>
    <s v="HR Manager"/>
    <x v="4"/>
    <s v="Manager"/>
    <x v="893"/>
    <x v="2"/>
    <x v="0"/>
    <n v="4"/>
    <s v="A"/>
    <n v="30000"/>
    <x v="4"/>
    <s v="Australia"/>
    <n v="9"/>
    <n v="4"/>
    <n v="5"/>
  </r>
  <r>
    <n v="922"/>
    <s v="Marcus Santos"/>
    <s v="M"/>
    <d v="1973-08-28T00:00:00"/>
    <x v="37"/>
    <s v="Irish"/>
    <x v="0"/>
    <s v="Marketing Assistant"/>
    <x v="5"/>
    <s v="Manager"/>
    <x v="894"/>
    <x v="1"/>
    <x v="1"/>
    <n v="27"/>
    <s v="C"/>
    <n v="50000"/>
    <x v="4"/>
    <s v="Germany"/>
    <n v="6"/>
    <n v="6"/>
    <n v="0"/>
  </r>
  <r>
    <n v="923"/>
    <s v="Lowell Burke"/>
    <s v="M"/>
    <d v="1955-08-24T00:00:00"/>
    <x v="14"/>
    <s v="Pakistani"/>
    <x v="1"/>
    <s v="Developer"/>
    <x v="3"/>
    <s v="Non-Manager"/>
    <x v="895"/>
    <x v="2"/>
    <x v="0"/>
    <n v="45"/>
    <s v="A"/>
    <n v="30000"/>
    <x v="1"/>
    <s v="France"/>
    <n v="3"/>
    <n v="3"/>
    <n v="0"/>
  </r>
  <r>
    <n v="924"/>
    <s v="Erick Nguyen"/>
    <s v="M"/>
    <d v="1991-09-20T00:00:00"/>
    <x v="39"/>
    <s v="British"/>
    <x v="0"/>
    <s v="Administrator"/>
    <x v="6"/>
    <s v="Non-Manager"/>
    <x v="896"/>
    <x v="2"/>
    <x v="0"/>
    <n v="9"/>
    <s v="C"/>
    <n v="50000"/>
    <x v="1"/>
    <s v="Germany"/>
    <n v="4"/>
    <n v="4"/>
    <n v="0"/>
  </r>
  <r>
    <n v="925"/>
    <s v="Abraham Daniels"/>
    <s v="M"/>
    <d v="1974-12-01T00:00:00"/>
    <x v="45"/>
    <s v="Irish"/>
    <x v="0"/>
    <s v="Payroll"/>
    <x v="2"/>
    <s v="Non-Manager"/>
    <x v="897"/>
    <x v="2"/>
    <x v="0"/>
    <n v="26"/>
    <s v="D"/>
    <n v="60000"/>
    <x v="1"/>
    <s v="Germany"/>
    <n v="7"/>
    <n v="7"/>
    <n v="0"/>
  </r>
  <r>
    <n v="926"/>
    <s v="Ismael Clayton"/>
    <s v="M"/>
    <d v="1997-06-05T00:00:00"/>
    <x v="0"/>
    <s v="French"/>
    <x v="0"/>
    <s v="Developer"/>
    <x v="3"/>
    <s v="Non-Manager"/>
    <x v="898"/>
    <x v="1"/>
    <x v="1"/>
    <n v="3"/>
    <s v="A"/>
    <n v="30000"/>
    <x v="4"/>
    <s v="France"/>
    <n v="4"/>
    <n v="4"/>
    <n v="0"/>
  </r>
  <r>
    <n v="927"/>
    <s v="Neil Wong"/>
    <s v="M"/>
    <d v="1960-11-19T00:00:00"/>
    <x v="32"/>
    <s v="Japanese"/>
    <x v="1"/>
    <s v="Security Officer"/>
    <x v="3"/>
    <s v="Non-Manager"/>
    <x v="899"/>
    <x v="2"/>
    <x v="0"/>
    <n v="40"/>
    <s v="C"/>
    <n v="50000"/>
    <x v="4"/>
    <s v="Canada"/>
    <n v="12"/>
    <n v="7"/>
    <n v="5"/>
  </r>
  <r>
    <n v="928"/>
    <s v="Alfredo Turner"/>
    <s v="M"/>
    <d v="2000-07-03T00:00:00"/>
    <x v="15"/>
    <s v="American"/>
    <x v="0"/>
    <s v="Marketing Manager"/>
    <x v="5"/>
    <s v="Manager"/>
    <x v="900"/>
    <x v="1"/>
    <x v="1"/>
    <n v="1"/>
    <s v="B"/>
    <n v="40000"/>
    <x v="2"/>
    <s v="Canada"/>
    <n v="13"/>
    <n v="8"/>
    <n v="5"/>
  </r>
  <r>
    <n v="929"/>
    <s v="Freddie Ross"/>
    <s v="M"/>
    <d v="1970-02-01T00:00:00"/>
    <x v="3"/>
    <s v="British"/>
    <x v="0"/>
    <s v="Marketing Manager"/>
    <x v="5"/>
    <s v="Manager"/>
    <x v="901"/>
    <x v="1"/>
    <x v="1"/>
    <n v="31"/>
    <s v="B"/>
    <n v="40000"/>
    <x v="4"/>
    <s v="Canada"/>
    <n v="9"/>
    <n v="4"/>
    <n v="5"/>
  </r>
  <r>
    <n v="930"/>
    <s v="Danny Bass"/>
    <s v="M"/>
    <d v="1992-04-06T00:00:00"/>
    <x v="39"/>
    <s v="French"/>
    <x v="0"/>
    <s v="HR Assistant"/>
    <x v="4"/>
    <s v="Non-Manager"/>
    <x v="902"/>
    <x v="1"/>
    <x v="1"/>
    <n v="9"/>
    <s v="B"/>
    <n v="40000"/>
    <x v="0"/>
    <s v="Germany"/>
    <n v="12"/>
    <n v="7"/>
    <n v="5"/>
  </r>
  <r>
    <n v="931"/>
    <s v="Rickey Jackson"/>
    <s v="M"/>
    <d v="1958-04-14T00:00:00"/>
    <x v="41"/>
    <s v="French"/>
    <x v="0"/>
    <s v="Sales Clerk"/>
    <x v="1"/>
    <s v="Non-Manager"/>
    <x v="903"/>
    <x v="1"/>
    <x v="1"/>
    <n v="43"/>
    <s v="D"/>
    <n v="60000"/>
    <x v="1"/>
    <s v="Canada"/>
    <n v="7"/>
    <n v="7"/>
    <n v="0"/>
  </r>
  <r>
    <n v="932"/>
    <s v="Hector Patton"/>
    <s v="M"/>
    <d v="1990-09-26T00:00:00"/>
    <x v="22"/>
    <s v="British"/>
    <x v="0"/>
    <s v="Marketing Assistant"/>
    <x v="5"/>
    <s v="Manager"/>
    <x v="904"/>
    <x v="2"/>
    <x v="0"/>
    <n v="10"/>
    <s v="C"/>
    <n v="50000"/>
    <x v="2"/>
    <s v="Germany"/>
    <n v="1"/>
    <n v="1"/>
    <n v="0"/>
  </r>
  <r>
    <n v="933"/>
    <s v="Lamar Strickland"/>
    <s v="M"/>
    <d v="1994-04-18T00:00:00"/>
    <x v="29"/>
    <s v="Canadian"/>
    <x v="0"/>
    <s v="Recruitment Manager"/>
    <x v="4"/>
    <s v="Manager"/>
    <x v="905"/>
    <x v="1"/>
    <x v="1"/>
    <n v="7"/>
    <s v="A"/>
    <n v="30000"/>
    <x v="0"/>
    <s v="Germany"/>
    <n v="7"/>
    <n v="7"/>
    <n v="0"/>
  </r>
  <r>
    <n v="934"/>
    <s v="Lyle Yates"/>
    <s v="M"/>
    <d v="1966-08-31T00:00:00"/>
    <x v="42"/>
    <s v="Indian"/>
    <x v="1"/>
    <s v="Procurement and Planning"/>
    <x v="0"/>
    <s v="Non-Manager"/>
    <x v="906"/>
    <x v="1"/>
    <x v="1"/>
    <n v="34"/>
    <s v="B"/>
    <n v="40000"/>
    <x v="0"/>
    <s v="Canada"/>
    <n v="15"/>
    <n v="4"/>
    <n v="11"/>
  </r>
  <r>
    <n v="935"/>
    <s v="James Miller"/>
    <s v="M"/>
    <d v="1957-04-16T00:00:00"/>
    <x v="17"/>
    <s v="Chinese"/>
    <x v="1"/>
    <s v="HR Assistant"/>
    <x v="4"/>
    <s v="Non-Manager"/>
    <x v="907"/>
    <x v="1"/>
    <x v="1"/>
    <n v="44"/>
    <s v="B"/>
    <n v="40000"/>
    <x v="4"/>
    <s v="Australia"/>
    <n v="0"/>
    <n v="0"/>
    <n v="0"/>
  </r>
  <r>
    <n v="936"/>
    <s v="Javier Hawkins"/>
    <s v="M"/>
    <d v="2000-04-01T00:00:00"/>
    <x v="16"/>
    <s v="German"/>
    <x v="0"/>
    <s v="Credit Controller"/>
    <x v="2"/>
    <s v="Non-Manager"/>
    <x v="17"/>
    <x v="1"/>
    <x v="1"/>
    <n v="1"/>
    <s v="C"/>
    <n v="50000"/>
    <x v="4"/>
    <s v="UK"/>
    <n v="7"/>
    <n v="7"/>
    <n v="0"/>
  </r>
  <r>
    <n v="937"/>
    <s v="Angelo Obrien"/>
    <s v="M"/>
    <d v="1986-01-14T00:00:00"/>
    <x v="40"/>
    <s v="Cuban"/>
    <x v="3"/>
    <s v="Sales Assistant"/>
    <x v="1"/>
    <s v="Non-Manager"/>
    <x v="908"/>
    <x v="1"/>
    <x v="1"/>
    <n v="15"/>
    <s v="C"/>
    <n v="50000"/>
    <x v="4"/>
    <s v="UK"/>
    <n v="5"/>
    <n v="5"/>
    <n v="0"/>
  </r>
  <r>
    <n v="938"/>
    <s v="Felix Neal"/>
    <s v="M"/>
    <d v="1998-10-29T00:00:00"/>
    <x v="24"/>
    <s v="American"/>
    <x v="0"/>
    <s v="Administrator"/>
    <x v="6"/>
    <s v="Non-Manager"/>
    <x v="909"/>
    <x v="1"/>
    <x v="1"/>
    <n v="2"/>
    <s v="C"/>
    <n v="50000"/>
    <x v="0"/>
    <s v="France"/>
    <n v="12"/>
    <n v="7"/>
    <n v="5"/>
  </r>
  <r>
    <n v="939"/>
    <s v="Elias Silva"/>
    <s v="M"/>
    <d v="1956-09-21T00:00:00"/>
    <x v="17"/>
    <s v="French"/>
    <x v="0"/>
    <s v="Sales Assistant"/>
    <x v="1"/>
    <s v="Non-Manager"/>
    <x v="910"/>
    <x v="1"/>
    <x v="1"/>
    <n v="44"/>
    <s v="C"/>
    <n v="50000"/>
    <x v="0"/>
    <s v="Canada"/>
    <n v="12"/>
    <n v="7"/>
    <n v="5"/>
  </r>
  <r>
    <n v="940"/>
    <s v="Shannon Wood"/>
    <s v="F"/>
    <d v="1968-07-29T00:00:00"/>
    <x v="21"/>
    <s v="Pakistani"/>
    <x v="1"/>
    <s v="Sales Clerk"/>
    <x v="1"/>
    <s v="Non-Manager"/>
    <x v="911"/>
    <x v="1"/>
    <x v="1"/>
    <n v="32"/>
    <s v="C"/>
    <n v="50000"/>
    <x v="2"/>
    <s v="Germany"/>
    <n v="5"/>
    <n v="5"/>
    <n v="0"/>
  </r>
  <r>
    <n v="941"/>
    <s v="Darnell Lambert"/>
    <s v="M"/>
    <d v="1988-07-10T00:00:00"/>
    <x v="1"/>
    <s v="Australian"/>
    <x v="0"/>
    <s v="Payroll"/>
    <x v="2"/>
    <s v="Non-Manager"/>
    <x v="912"/>
    <x v="1"/>
    <x v="1"/>
    <n v="12"/>
    <s v="C"/>
    <n v="50000"/>
    <x v="1"/>
    <s v="Australia"/>
    <n v="9"/>
    <n v="4"/>
    <n v="5"/>
  </r>
  <r>
    <n v="942"/>
    <s v="Raymond Gonzales"/>
    <s v="M"/>
    <d v="1999-10-20T00:00:00"/>
    <x v="16"/>
    <s v="German"/>
    <x v="0"/>
    <s v="IT Analyst"/>
    <x v="3"/>
    <s v="Non-Manager"/>
    <x v="629"/>
    <x v="1"/>
    <x v="1"/>
    <n v="1"/>
    <s v="D"/>
    <n v="60000"/>
    <x v="1"/>
    <s v="Germany"/>
    <n v="6"/>
    <n v="6"/>
    <n v="0"/>
  </r>
  <r>
    <n v="943"/>
    <s v="Patrick Parker"/>
    <s v="F"/>
    <d v="1966-04-29T00:00:00"/>
    <x v="23"/>
    <s v="Nigerian"/>
    <x v="4"/>
    <s v="Administrator"/>
    <x v="6"/>
    <s v="Non-Manager"/>
    <x v="913"/>
    <x v="1"/>
    <x v="1"/>
    <n v="35"/>
    <s v="A"/>
    <n v="30000"/>
    <x v="4"/>
    <s v="USA"/>
    <n v="14"/>
    <n v="4"/>
    <n v="10"/>
  </r>
  <r>
    <n v="944"/>
    <s v="Simon Jefferson"/>
    <s v="M"/>
    <d v="1990-10-28T00:00:00"/>
    <x v="22"/>
    <s v="German"/>
    <x v="0"/>
    <s v="Marketing Assistant"/>
    <x v="5"/>
    <s v="Manager"/>
    <x v="914"/>
    <x v="1"/>
    <x v="1"/>
    <n v="10"/>
    <s v="B"/>
    <n v="40000"/>
    <x v="2"/>
    <s v="France"/>
    <n v="12"/>
    <n v="7"/>
    <n v="5"/>
  </r>
  <r>
    <n v="945"/>
    <s v="Wendell Wilkins"/>
    <s v="M"/>
    <d v="1988-08-02T00:00:00"/>
    <x v="1"/>
    <s v="Iranian"/>
    <x v="2"/>
    <s v="Security Officer"/>
    <x v="3"/>
    <s v="Non-Manager"/>
    <x v="915"/>
    <x v="1"/>
    <x v="1"/>
    <n v="12"/>
    <s v="A"/>
    <n v="30000"/>
    <x v="1"/>
    <s v="France"/>
    <n v="11"/>
    <n v="6"/>
    <n v="5"/>
  </r>
  <r>
    <n v="946"/>
    <s v="Warren Bridges"/>
    <s v="M"/>
    <d v="1987-09-29T00:00:00"/>
    <x v="47"/>
    <s v="Indian"/>
    <x v="1"/>
    <s v="Sales Clerk"/>
    <x v="1"/>
    <s v="Non-Manager"/>
    <x v="916"/>
    <x v="1"/>
    <x v="1"/>
    <n v="13"/>
    <s v="D"/>
    <n v="60000"/>
    <x v="4"/>
    <s v="Australia"/>
    <n v="4"/>
    <n v="4"/>
    <n v="0"/>
  </r>
  <r>
    <n v="947"/>
    <s v="Ronald Sharp"/>
    <s v="M"/>
    <d v="1987-12-07T00:00:00"/>
    <x v="47"/>
    <s v="American"/>
    <x v="0"/>
    <s v="Sales Manager"/>
    <x v="1"/>
    <s v="Manager"/>
    <x v="917"/>
    <x v="1"/>
    <x v="1"/>
    <n v="13"/>
    <s v="B"/>
    <n v="40000"/>
    <x v="2"/>
    <s v="Germany"/>
    <n v="7"/>
    <n v="7"/>
    <n v="0"/>
  </r>
  <r>
    <n v="948"/>
    <s v="Andrew Reed"/>
    <s v="M"/>
    <d v="1979-01-07T00:00:00"/>
    <x v="4"/>
    <s v="Cuban"/>
    <x v="3"/>
    <s v="HR Manager"/>
    <x v="4"/>
    <s v="Manager"/>
    <x v="918"/>
    <x v="2"/>
    <x v="0"/>
    <n v="22"/>
    <s v="D"/>
    <n v="60000"/>
    <x v="2"/>
    <s v="Canada"/>
    <n v="11"/>
    <n v="6"/>
    <n v="5"/>
  </r>
  <r>
    <n v="949"/>
    <s v="Erik Wright"/>
    <s v="M"/>
    <d v="1995-01-05T00:00:00"/>
    <x v="35"/>
    <s v="Irish"/>
    <x v="0"/>
    <s v="IT Analyst"/>
    <x v="3"/>
    <s v="Non-Manager"/>
    <x v="919"/>
    <x v="2"/>
    <x v="0"/>
    <n v="6"/>
    <s v="B"/>
    <n v="40000"/>
    <x v="2"/>
    <s v="France"/>
    <n v="5"/>
    <n v="5"/>
    <n v="0"/>
  </r>
  <r>
    <n v="950"/>
    <s v="Fred Sandoval"/>
    <s v="M"/>
    <d v="1974-12-10T00:00:00"/>
    <x v="45"/>
    <s v="French"/>
    <x v="0"/>
    <s v="Finance Manager"/>
    <x v="2"/>
    <s v="Manager"/>
    <x v="920"/>
    <x v="1"/>
    <x v="1"/>
    <n v="26"/>
    <s v="A"/>
    <n v="30000"/>
    <x v="4"/>
    <s v="Germany"/>
    <n v="13"/>
    <n v="8"/>
    <n v="5"/>
  </r>
  <r>
    <n v="951"/>
    <s v="Clint Knight"/>
    <s v="M"/>
    <d v="1980-08-16T00:00:00"/>
    <x v="9"/>
    <s v="Pakistani"/>
    <x v="1"/>
    <s v="Administrator"/>
    <x v="6"/>
    <s v="Non-Manager"/>
    <x v="921"/>
    <x v="1"/>
    <x v="1"/>
    <n v="20"/>
    <s v="C"/>
    <n v="50000"/>
    <x v="1"/>
    <s v="South African"/>
    <n v="11"/>
    <n v="6"/>
    <n v="5"/>
  </r>
  <r>
    <n v="952"/>
    <s v="Greg Salazar"/>
    <s v="M"/>
    <d v="1980-03-24T00:00:00"/>
    <x v="31"/>
    <s v="Canadian"/>
    <x v="0"/>
    <s v="PA "/>
    <x v="6"/>
    <s v="Non-Manager"/>
    <x v="922"/>
    <x v="1"/>
    <x v="1"/>
    <n v="21"/>
    <s v="B"/>
    <n v="40000"/>
    <x v="0"/>
    <s v="France"/>
    <n v="13"/>
    <n v="8"/>
    <n v="5"/>
  </r>
  <r>
    <n v="953"/>
    <s v="Harold Cunningham"/>
    <s v="M"/>
    <d v="1967-02-17T00:00:00"/>
    <x v="42"/>
    <s v="British"/>
    <x v="0"/>
    <s v="Payroll"/>
    <x v="2"/>
    <s v="Non-Manager"/>
    <x v="923"/>
    <x v="1"/>
    <x v="1"/>
    <n v="34"/>
    <s v="B"/>
    <n v="40000"/>
    <x v="0"/>
    <s v="UK"/>
    <n v="5"/>
    <n v="5"/>
    <n v="0"/>
  </r>
  <r>
    <n v="954"/>
    <s v="Pete Perez"/>
    <s v="M"/>
    <d v="1986-08-31T00:00:00"/>
    <x v="38"/>
    <s v="American"/>
    <x v="0"/>
    <s v="Finance Manager"/>
    <x v="2"/>
    <s v="Manager"/>
    <x v="924"/>
    <x v="1"/>
    <x v="1"/>
    <n v="14"/>
    <s v="D"/>
    <n v="60000"/>
    <x v="4"/>
    <s v="UK"/>
    <n v="11"/>
    <n v="6"/>
    <n v="5"/>
  </r>
  <r>
    <n v="955"/>
    <s v="Nicolas Romero"/>
    <s v="M"/>
    <d v="1990-01-14T00:00:00"/>
    <x v="20"/>
    <s v="German"/>
    <x v="0"/>
    <s v="Procurement and Planning"/>
    <x v="0"/>
    <s v="Non-Manager"/>
    <x v="925"/>
    <x v="1"/>
    <x v="1"/>
    <n v="11"/>
    <s v="B"/>
    <n v="40000"/>
    <x v="4"/>
    <s v="Germany"/>
    <n v="3"/>
    <n v="3"/>
    <n v="0"/>
  </r>
  <r>
    <n v="956"/>
    <s v="Luis Tucker"/>
    <s v="M"/>
    <d v="1976-01-22T00:00:00"/>
    <x v="2"/>
    <s v="Nigerian"/>
    <x v="4"/>
    <s v="Payroll"/>
    <x v="2"/>
    <s v="Non-Manager"/>
    <x v="926"/>
    <x v="1"/>
    <x v="1"/>
    <n v="25"/>
    <s v="C"/>
    <n v="50000"/>
    <x v="2"/>
    <s v="Germany"/>
    <n v="7"/>
    <n v="7"/>
    <n v="0"/>
  </r>
  <r>
    <n v="957"/>
    <s v="Milton Steele"/>
    <s v="M"/>
    <d v="1956-07-23T00:00:00"/>
    <x v="17"/>
    <s v="Cuban"/>
    <x v="3"/>
    <s v="Finance Manager"/>
    <x v="2"/>
    <s v="Manager"/>
    <x v="927"/>
    <x v="1"/>
    <x v="1"/>
    <n v="44"/>
    <s v="C"/>
    <n v="50000"/>
    <x v="1"/>
    <s v="UK"/>
    <n v="4"/>
    <n v="4"/>
    <n v="0"/>
  </r>
  <r>
    <n v="958"/>
    <s v="Miguel Klein"/>
    <s v="M"/>
    <d v="1969-11-26T00:00:00"/>
    <x v="3"/>
    <s v="Nigerian"/>
    <x v="4"/>
    <s v="HR Administrator"/>
    <x v="4"/>
    <s v="Non-Manager"/>
    <x v="928"/>
    <x v="1"/>
    <x v="1"/>
    <n v="31"/>
    <s v="B"/>
    <n v="40000"/>
    <x v="0"/>
    <s v="USA"/>
    <n v="1"/>
    <n v="1"/>
    <n v="0"/>
  </r>
  <r>
    <n v="959"/>
    <s v="Francisco Edwards"/>
    <s v="M"/>
    <d v="1996-10-25T00:00:00"/>
    <x v="25"/>
    <s v="Brazilian"/>
    <x v="3"/>
    <s v="Developer"/>
    <x v="3"/>
    <s v="Non-Manager"/>
    <x v="929"/>
    <x v="2"/>
    <x v="0"/>
    <n v="4"/>
    <s v="C"/>
    <n v="50000"/>
    <x v="4"/>
    <s v="UK"/>
    <n v="2"/>
    <n v="2"/>
    <n v="0"/>
  </r>
  <r>
    <n v="960"/>
    <s v="Leland Hanson"/>
    <s v="M"/>
    <d v="1997-01-09T00:00:00"/>
    <x v="25"/>
    <s v="Nigerian"/>
    <x v="4"/>
    <s v="Marketing Assistant"/>
    <x v="5"/>
    <s v="Manager"/>
    <x v="930"/>
    <x v="1"/>
    <x v="1"/>
    <n v="4"/>
    <s v="C"/>
    <n v="50000"/>
    <x v="2"/>
    <s v="France"/>
    <n v="9"/>
    <n v="4"/>
    <n v="5"/>
  </r>
  <r>
    <n v="961"/>
    <s v="Colin Watson"/>
    <s v="M"/>
    <d v="1990-11-27T00:00:00"/>
    <x v="22"/>
    <s v="Australian"/>
    <x v="0"/>
    <s v="Sales Manager"/>
    <x v="1"/>
    <s v="Manager"/>
    <x v="931"/>
    <x v="1"/>
    <x v="1"/>
    <n v="10"/>
    <s v="A"/>
    <n v="30000"/>
    <x v="1"/>
    <s v="France"/>
    <n v="7"/>
    <n v="7"/>
    <n v="0"/>
  </r>
  <r>
    <n v="962"/>
    <s v="Christopher Saunders"/>
    <s v="M"/>
    <d v="1982-07-19T00:00:00"/>
    <x v="19"/>
    <s v="American"/>
    <x v="0"/>
    <s v="Marketing Manager"/>
    <x v="5"/>
    <s v="Manager"/>
    <x v="932"/>
    <x v="1"/>
    <x v="1"/>
    <n v="18"/>
    <s v="B"/>
    <n v="40000"/>
    <x v="4"/>
    <s v="Australia"/>
    <n v="6"/>
    <n v="6"/>
    <n v="0"/>
  </r>
  <r>
    <n v="963"/>
    <s v="Edgar Hodges"/>
    <s v="M"/>
    <d v="1959-09-23T00:00:00"/>
    <x v="36"/>
    <s v="Australian"/>
    <x v="0"/>
    <s v="Sales Assistant"/>
    <x v="1"/>
    <s v="Non-Manager"/>
    <x v="933"/>
    <x v="2"/>
    <x v="0"/>
    <n v="41"/>
    <s v="D"/>
    <n v="60000"/>
    <x v="1"/>
    <s v="UK"/>
    <n v="12"/>
    <n v="7"/>
    <n v="5"/>
  </r>
  <r>
    <n v="964"/>
    <s v="Rick Harris"/>
    <s v="M"/>
    <d v="1990-04-07T00:00:00"/>
    <x v="20"/>
    <s v="Chinese"/>
    <x v="1"/>
    <s v="Sales Manager"/>
    <x v="1"/>
    <s v="Manager"/>
    <x v="934"/>
    <x v="2"/>
    <x v="0"/>
    <n v="11"/>
    <s v="D"/>
    <n v="60000"/>
    <x v="4"/>
    <s v="UK"/>
    <n v="14"/>
    <n v="4"/>
    <n v="10"/>
  </r>
  <r>
    <n v="965"/>
    <s v="Alton Mcbride"/>
    <s v="M"/>
    <d v="1983-01-05T00:00:00"/>
    <x v="19"/>
    <s v="Pakistani"/>
    <x v="1"/>
    <s v="Security Officer"/>
    <x v="3"/>
    <s v="Non-Manager"/>
    <x v="935"/>
    <x v="1"/>
    <x v="1"/>
    <n v="18"/>
    <s v="A"/>
    <n v="30000"/>
    <x v="4"/>
    <s v="Canada"/>
    <n v="4"/>
    <n v="4"/>
    <n v="0"/>
  </r>
  <r>
    <n v="966"/>
    <s v="Domingo Wallace"/>
    <s v="M"/>
    <d v="1972-06-23T00:00:00"/>
    <x v="13"/>
    <s v="Irish"/>
    <x v="0"/>
    <s v="Brand Manager"/>
    <x v="5"/>
    <s v="Manager"/>
    <x v="936"/>
    <x v="1"/>
    <x v="1"/>
    <n v="28"/>
    <s v="A"/>
    <n v="30000"/>
    <x v="4"/>
    <s v="South African"/>
    <n v="12"/>
    <n v="7"/>
    <n v="5"/>
  </r>
  <r>
    <n v="967"/>
    <s v="Herman Vasquez"/>
    <s v="M"/>
    <d v="1988-09-16T00:00:00"/>
    <x v="1"/>
    <s v="Pakistani"/>
    <x v="1"/>
    <s v="Finance Manager"/>
    <x v="2"/>
    <s v="Manager"/>
    <x v="937"/>
    <x v="1"/>
    <x v="1"/>
    <n v="12"/>
    <s v="D"/>
    <n v="60000"/>
    <x v="1"/>
    <s v="Australia"/>
    <n v="2"/>
    <n v="2"/>
    <n v="0"/>
  </r>
  <r>
    <n v="968"/>
    <s v="Duane Hamilton"/>
    <s v="M"/>
    <d v="1973-09-18T00:00:00"/>
    <x v="37"/>
    <s v="Iranian"/>
    <x v="2"/>
    <s v="Marketing Assistant"/>
    <x v="5"/>
    <s v="Manager"/>
    <x v="938"/>
    <x v="1"/>
    <x v="1"/>
    <n v="27"/>
    <s v="B"/>
    <n v="40000"/>
    <x v="0"/>
    <s v="France"/>
    <n v="0"/>
    <n v="0"/>
    <n v="0"/>
  </r>
  <r>
    <n v="969"/>
    <s v="Kerry Schneider"/>
    <s v="F"/>
    <d v="1998-10-27T00:00:00"/>
    <x v="24"/>
    <s v="French"/>
    <x v="0"/>
    <s v="Administrator"/>
    <x v="6"/>
    <s v="Non-Manager"/>
    <x v="939"/>
    <x v="1"/>
    <x v="1"/>
    <n v="2"/>
    <s v="B"/>
    <n v="40000"/>
    <x v="1"/>
    <s v="Canada"/>
    <n v="4"/>
    <n v="4"/>
    <n v="0"/>
  </r>
  <r>
    <n v="970"/>
    <s v="Roy Cross"/>
    <s v="M"/>
    <d v="1967-07-17T00:00:00"/>
    <x v="26"/>
    <s v="Mexican"/>
    <x v="3"/>
    <s v="IT Analyst"/>
    <x v="3"/>
    <s v="Non-Manager"/>
    <x v="940"/>
    <x v="1"/>
    <x v="1"/>
    <n v="33"/>
    <s v="B"/>
    <n v="40000"/>
    <x v="4"/>
    <s v="Australia"/>
    <n v="8"/>
    <n v="8"/>
    <n v="0"/>
  </r>
  <r>
    <n v="971"/>
    <s v="Guadalupe Tyler"/>
    <s v="F"/>
    <d v="1967-02-03T00:00:00"/>
    <x v="42"/>
    <s v="Japanese"/>
    <x v="1"/>
    <s v="Administrator"/>
    <x v="6"/>
    <s v="Non-Manager"/>
    <x v="941"/>
    <x v="1"/>
    <x v="1"/>
    <n v="34"/>
    <s v="B"/>
    <n v="40000"/>
    <x v="0"/>
    <s v="USA"/>
    <n v="6"/>
    <n v="6"/>
    <n v="0"/>
  </r>
  <r>
    <n v="972"/>
    <s v="Caleb Carson"/>
    <s v="M"/>
    <d v="1963-12-18T00:00:00"/>
    <x v="12"/>
    <s v="Canadian"/>
    <x v="0"/>
    <s v="Marketing Assistant"/>
    <x v="5"/>
    <s v="Manager"/>
    <x v="942"/>
    <x v="2"/>
    <x v="0"/>
    <n v="37"/>
    <s v="A"/>
    <n v="30000"/>
    <x v="0"/>
    <s v="USA"/>
    <n v="1"/>
    <n v="1"/>
    <n v="0"/>
  </r>
  <r>
    <n v="973"/>
    <s v="Enrique Olson"/>
    <s v="M"/>
    <d v="1982-03-21T00:00:00"/>
    <x v="18"/>
    <s v="German"/>
    <x v="0"/>
    <s v="Finance Manager"/>
    <x v="2"/>
    <s v="Manager"/>
    <x v="943"/>
    <x v="2"/>
    <x v="0"/>
    <n v="19"/>
    <s v="D"/>
    <n v="60000"/>
    <x v="4"/>
    <s v="USA"/>
    <n v="4"/>
    <n v="4"/>
    <n v="0"/>
  </r>
  <r>
    <n v="974"/>
    <s v="Jesus Cole"/>
    <s v="M"/>
    <d v="1990-01-20T00:00:00"/>
    <x v="20"/>
    <s v="American"/>
    <x v="0"/>
    <s v="PA "/>
    <x v="6"/>
    <s v="Non-Manager"/>
    <x v="26"/>
    <x v="2"/>
    <x v="0"/>
    <n v="11"/>
    <s v="A"/>
    <n v="30000"/>
    <x v="0"/>
    <s v="Germany"/>
    <n v="15"/>
    <n v="4"/>
    <n v="11"/>
  </r>
  <r>
    <n v="975"/>
    <s v="Sammy Williamson"/>
    <s v="M"/>
    <d v="1968-04-27T00:00:00"/>
    <x v="26"/>
    <s v="French"/>
    <x v="0"/>
    <s v="Administrator"/>
    <x v="6"/>
    <s v="Non-Manager"/>
    <x v="944"/>
    <x v="1"/>
    <x v="1"/>
    <n v="33"/>
    <s v="A"/>
    <n v="30000"/>
    <x v="2"/>
    <s v="Canada"/>
    <n v="15"/>
    <n v="4"/>
    <n v="11"/>
  </r>
  <r>
    <n v="976"/>
    <s v="Gary Ortiz"/>
    <s v="M"/>
    <d v="1955-06-09T00:00:00"/>
    <x v="14"/>
    <s v="South African"/>
    <x v="0"/>
    <s v="Marketing Assistant"/>
    <x v="5"/>
    <s v="Manager"/>
    <x v="945"/>
    <x v="2"/>
    <x v="0"/>
    <n v="45"/>
    <s v="A"/>
    <n v="30000"/>
    <x v="4"/>
    <s v="UK"/>
    <n v="7"/>
    <n v="7"/>
    <n v="0"/>
  </r>
  <r>
    <n v="977"/>
    <s v="Terence Ray"/>
    <s v="M"/>
    <d v="1996-02-21T00:00:00"/>
    <x v="11"/>
    <s v="Australian"/>
    <x v="0"/>
    <s v="Marketing Assistant"/>
    <x v="5"/>
    <s v="Manager"/>
    <x v="946"/>
    <x v="1"/>
    <x v="1"/>
    <n v="5"/>
    <s v="A"/>
    <n v="30000"/>
    <x v="4"/>
    <s v="USA"/>
    <n v="7"/>
    <n v="7"/>
    <n v="0"/>
  </r>
  <r>
    <n v="978"/>
    <s v="Robert Casey"/>
    <s v="M"/>
    <d v="1968-10-23T00:00:00"/>
    <x v="21"/>
    <s v="French"/>
    <x v="0"/>
    <s v="Sales Manager"/>
    <x v="1"/>
    <s v="Manager"/>
    <x v="947"/>
    <x v="1"/>
    <x v="1"/>
    <n v="32"/>
    <s v="C"/>
    <n v="50000"/>
    <x v="4"/>
    <s v="Canada"/>
    <n v="6"/>
    <n v="6"/>
    <n v="0"/>
  </r>
  <r>
    <n v="979"/>
    <s v="Kenneth Stephens"/>
    <s v="M"/>
    <d v="1971-04-17T00:00:00"/>
    <x v="27"/>
    <s v="Cuban"/>
    <x v="3"/>
    <s v="HR Manager"/>
    <x v="4"/>
    <s v="Manager"/>
    <x v="948"/>
    <x v="2"/>
    <x v="0"/>
    <n v="30"/>
    <s v="D"/>
    <n v="60000"/>
    <x v="0"/>
    <s v="USA"/>
    <n v="13"/>
    <n v="8"/>
    <n v="5"/>
  </r>
  <r>
    <n v="980"/>
    <s v="Randy Caldwell"/>
    <s v="M"/>
    <d v="1966-04-28T00:00:00"/>
    <x v="23"/>
    <s v="Portugese"/>
    <x v="0"/>
    <s v="Brand Manager"/>
    <x v="5"/>
    <s v="Manager"/>
    <x v="949"/>
    <x v="1"/>
    <x v="1"/>
    <n v="35"/>
    <s v="B"/>
    <n v="40000"/>
    <x v="1"/>
    <s v="France"/>
    <n v="5"/>
    <n v="5"/>
    <n v="0"/>
  </r>
  <r>
    <n v="981"/>
    <s v="Wilfred Sutton"/>
    <s v="M"/>
    <d v="1980-08-21T00:00:00"/>
    <x v="9"/>
    <s v="Australian"/>
    <x v="0"/>
    <s v="Developer"/>
    <x v="3"/>
    <s v="Non-Manager"/>
    <x v="950"/>
    <x v="2"/>
    <x v="0"/>
    <n v="20"/>
    <s v="B"/>
    <n v="40000"/>
    <x v="0"/>
    <s v="UK"/>
    <n v="12"/>
    <n v="7"/>
    <n v="5"/>
  </r>
  <r>
    <n v="982"/>
    <s v="Benjamin May"/>
    <s v="M"/>
    <d v="1967-06-05T00:00:00"/>
    <x v="26"/>
    <s v="South African"/>
    <x v="0"/>
    <s v="PA "/>
    <x v="6"/>
    <s v="Non-Manager"/>
    <x v="951"/>
    <x v="1"/>
    <x v="1"/>
    <n v="33"/>
    <s v="A"/>
    <n v="30000"/>
    <x v="4"/>
    <s v="France"/>
    <n v="1"/>
    <n v="1"/>
    <n v="0"/>
  </r>
  <r>
    <n v="983"/>
    <s v="Philip Boone"/>
    <s v="M"/>
    <d v="1963-01-21T00:00:00"/>
    <x v="34"/>
    <s v="Nigerian"/>
    <x v="4"/>
    <s v="Sales Manager"/>
    <x v="1"/>
    <s v="Manager"/>
    <x v="952"/>
    <x v="2"/>
    <x v="0"/>
    <n v="38"/>
    <s v="B"/>
    <n v="40000"/>
    <x v="1"/>
    <s v="USA"/>
    <n v="2"/>
    <n v="2"/>
    <n v="0"/>
  </r>
  <r>
    <n v="984"/>
    <s v="Angel Glover"/>
    <s v="F"/>
    <d v="1985-06-25T00:00:00"/>
    <x v="40"/>
    <s v="British"/>
    <x v="0"/>
    <s v="Administrator"/>
    <x v="6"/>
    <s v="Non-Manager"/>
    <x v="770"/>
    <x v="1"/>
    <x v="1"/>
    <n v="15"/>
    <s v="D"/>
    <n v="60000"/>
    <x v="4"/>
    <s v="South African"/>
    <n v="13"/>
    <n v="8"/>
    <n v="5"/>
  </r>
  <r>
    <n v="985"/>
    <s v="Kim Marsh"/>
    <s v="F"/>
    <d v="1994-07-27T00:00:00"/>
    <x v="35"/>
    <s v="Nigerian"/>
    <x v="4"/>
    <s v="Sales Clerk"/>
    <x v="1"/>
    <s v="Non-Manager"/>
    <x v="953"/>
    <x v="2"/>
    <x v="0"/>
    <n v="6"/>
    <s v="D"/>
    <n v="60000"/>
    <x v="4"/>
    <s v="USA"/>
    <n v="1"/>
    <n v="1"/>
    <n v="0"/>
  </r>
  <r>
    <n v="986"/>
    <s v="Adrian Phillips"/>
    <s v="M"/>
    <d v="1969-06-30T00:00:00"/>
    <x v="3"/>
    <s v="German"/>
    <x v="0"/>
    <s v="Sales Manager"/>
    <x v="1"/>
    <s v="Manager"/>
    <x v="954"/>
    <x v="2"/>
    <x v="0"/>
    <n v="31"/>
    <s v="C"/>
    <n v="50000"/>
    <x v="4"/>
    <s v="Australia"/>
    <n v="15"/>
    <n v="4"/>
    <n v="11"/>
  </r>
  <r>
    <n v="987"/>
    <s v="Everett James"/>
    <s v="F"/>
    <d v="1960-08-04T00:00:00"/>
    <x v="32"/>
    <s v="Australian"/>
    <x v="0"/>
    <s v="Sales Assistant"/>
    <x v="1"/>
    <s v="Non-Manager"/>
    <x v="955"/>
    <x v="1"/>
    <x v="1"/>
    <n v="40"/>
    <s v="D"/>
    <n v="60000"/>
    <x v="0"/>
    <s v="Australia"/>
    <n v="12"/>
    <n v="7"/>
    <n v="5"/>
  </r>
  <r>
    <n v="988"/>
    <s v="Bradley Brooks"/>
    <s v="M"/>
    <d v="1970-08-03T00:00:00"/>
    <x v="27"/>
    <s v="Nigerian"/>
    <x v="4"/>
    <s v="Procurement and Planning"/>
    <x v="0"/>
    <s v="Non-Manager"/>
    <x v="956"/>
    <x v="2"/>
    <x v="0"/>
    <n v="30"/>
    <s v="A"/>
    <n v="30000"/>
    <x v="0"/>
    <s v="Canada"/>
    <n v="0"/>
    <n v="0"/>
    <n v="0"/>
  </r>
  <r>
    <n v="989"/>
    <s v="Homer Bradley"/>
    <s v="M"/>
    <d v="1966-02-12T00:00:00"/>
    <x v="23"/>
    <s v="German"/>
    <x v="0"/>
    <s v="Sales Assistant"/>
    <x v="1"/>
    <s v="Non-Manager"/>
    <x v="957"/>
    <x v="1"/>
    <x v="1"/>
    <n v="35"/>
    <s v="C"/>
    <n v="50000"/>
    <x v="4"/>
    <s v="Australia"/>
    <n v="3"/>
    <n v="3"/>
    <n v="0"/>
  </r>
  <r>
    <n v="990"/>
    <s v="Timmy Garner"/>
    <s v="M"/>
    <d v="1987-09-25T00:00:00"/>
    <x v="47"/>
    <s v="Canadian"/>
    <x v="0"/>
    <s v="Marketing Manager"/>
    <x v="5"/>
    <s v="Manager"/>
    <x v="263"/>
    <x v="1"/>
    <x v="1"/>
    <n v="13"/>
    <s v="D"/>
    <n v="60000"/>
    <x v="2"/>
    <s v="USA"/>
    <n v="9"/>
    <n v="4"/>
    <n v="5"/>
  </r>
  <r>
    <n v="991"/>
    <s v="Al Bailey"/>
    <s v="M"/>
    <d v="1976-10-02T00:00:00"/>
    <x v="30"/>
    <s v="Brazilian"/>
    <x v="3"/>
    <s v="Credit Controller"/>
    <x v="2"/>
    <s v="Non-Manager"/>
    <x v="958"/>
    <x v="1"/>
    <x v="1"/>
    <n v="24"/>
    <s v="D"/>
    <n v="60000"/>
    <x v="2"/>
    <s v="USA"/>
    <n v="14"/>
    <n v="4"/>
    <n v="10"/>
  </r>
  <r>
    <n v="992"/>
    <s v="Gerardo Terry"/>
    <s v="M"/>
    <d v="1966-06-12T00:00:00"/>
    <x v="42"/>
    <s v="Pakistani"/>
    <x v="1"/>
    <s v="Payroll"/>
    <x v="2"/>
    <s v="Non-Manager"/>
    <x v="959"/>
    <x v="1"/>
    <x v="1"/>
    <n v="34"/>
    <s v="B"/>
    <n v="40000"/>
    <x v="2"/>
    <s v="UK"/>
    <n v="15"/>
    <n v="4"/>
    <n v="11"/>
  </r>
  <r>
    <n v="993"/>
    <s v="Jared Pope"/>
    <s v="M"/>
    <d v="1957-10-15T00:00:00"/>
    <x v="41"/>
    <s v="Pakistani"/>
    <x v="1"/>
    <s v="IT Analyst"/>
    <x v="3"/>
    <s v="Non-Manager"/>
    <x v="960"/>
    <x v="1"/>
    <x v="1"/>
    <n v="43"/>
    <s v="A"/>
    <n v="30000"/>
    <x v="1"/>
    <s v="Australia"/>
    <n v="3"/>
    <n v="3"/>
    <n v="0"/>
  </r>
  <r>
    <n v="994"/>
    <s v="Eddie Buchanan"/>
    <s v="M"/>
    <d v="1974-10-05T00:00:00"/>
    <x v="45"/>
    <s v="German"/>
    <x v="0"/>
    <s v="Sales Assistant"/>
    <x v="1"/>
    <s v="Non-Manager"/>
    <x v="961"/>
    <x v="1"/>
    <x v="1"/>
    <n v="26"/>
    <s v="C"/>
    <n v="50000"/>
    <x v="0"/>
    <s v="South African"/>
    <n v="11"/>
    <n v="6"/>
    <n v="5"/>
  </r>
  <r>
    <n v="995"/>
    <s v="Theodore Jones"/>
    <s v="M"/>
    <d v="2000-02-10T00:00:00"/>
    <x v="16"/>
    <s v="French"/>
    <x v="0"/>
    <s v="Sales Clerk"/>
    <x v="1"/>
    <s v="Non-Manager"/>
    <x v="962"/>
    <x v="1"/>
    <x v="1"/>
    <n v="1"/>
    <s v="A"/>
    <n v="30000"/>
    <x v="1"/>
    <s v="South African"/>
    <n v="14"/>
    <n v="4"/>
    <n v="10"/>
  </r>
  <r>
    <n v="996"/>
    <s v="Frankie Spencer"/>
    <s v="M"/>
    <d v="1994-07-13T00:00:00"/>
    <x v="35"/>
    <s v="Pakistani"/>
    <x v="1"/>
    <s v="Recruitment Manager"/>
    <x v="4"/>
    <s v="Manager"/>
    <x v="963"/>
    <x v="1"/>
    <x v="1"/>
    <n v="6"/>
    <s v="D"/>
    <n v="60000"/>
    <x v="1"/>
    <s v="Australia"/>
    <n v="9"/>
    <n v="4"/>
    <n v="5"/>
  </r>
  <r>
    <n v="997"/>
    <s v="Della Fox"/>
    <s v="F"/>
    <d v="1997-11-08T00:00:00"/>
    <x v="0"/>
    <s v="German"/>
    <x v="0"/>
    <s v="Procurement and Planning"/>
    <x v="0"/>
    <s v="Non-Manager"/>
    <x v="270"/>
    <x v="1"/>
    <x v="1"/>
    <n v="3"/>
    <s v="D"/>
    <n v="60000"/>
    <x v="4"/>
    <s v="USA"/>
    <n v="13"/>
    <n v="8"/>
    <n v="5"/>
  </r>
  <r>
    <n v="998"/>
    <s v="Patty Rogers"/>
    <s v="F"/>
    <d v="1985-07-25T00:00:00"/>
    <x v="40"/>
    <s v="Brazilian"/>
    <x v="3"/>
    <s v="HR Manager"/>
    <x v="4"/>
    <s v="Manager"/>
    <x v="964"/>
    <x v="1"/>
    <x v="1"/>
    <n v="15"/>
    <s v="D"/>
    <n v="60000"/>
    <x v="4"/>
    <s v="UK"/>
    <n v="6"/>
    <n v="6"/>
    <n v="0"/>
  </r>
  <r>
    <n v="999"/>
    <s v="Teresa Bass"/>
    <s v="F"/>
    <d v="1966-11-28T00:00:00"/>
    <x v="42"/>
    <s v="Australian"/>
    <x v="0"/>
    <s v="Payroll"/>
    <x v="2"/>
    <s v="Non-Manager"/>
    <x v="965"/>
    <x v="1"/>
    <x v="1"/>
    <n v="34"/>
    <s v="B"/>
    <n v="40000"/>
    <x v="4"/>
    <s v="UK"/>
    <n v="12"/>
    <n v="7"/>
    <n v="5"/>
  </r>
  <r>
    <n v="1000"/>
    <s v="Jasmine Chapman"/>
    <s v="F"/>
    <d v="1959-07-05T00:00:00"/>
    <x v="36"/>
    <s v="Canadian"/>
    <x v="0"/>
    <s v="Payroll"/>
    <x v="2"/>
    <s v="Non-Manager"/>
    <x v="966"/>
    <x v="1"/>
    <x v="1"/>
    <n v="41"/>
    <s v="A"/>
    <n v="30000"/>
    <x v="2"/>
    <s v="South African"/>
    <n v="1"/>
    <n v="1"/>
    <n v="0"/>
  </r>
  <r>
    <n v="1001"/>
    <s v="Sue Rodriquez"/>
    <s v="F"/>
    <d v="1960-06-12T00:00:00"/>
    <x v="32"/>
    <s v="American"/>
    <x v="0"/>
    <s v="Sales Assistant"/>
    <x v="1"/>
    <s v="Non-Manager"/>
    <x v="967"/>
    <x v="2"/>
    <x v="0"/>
    <n v="40"/>
    <s v="B"/>
    <n v="40000"/>
    <x v="4"/>
    <s v="USA"/>
    <n v="0"/>
    <n v="0"/>
    <n v="0"/>
  </r>
  <r>
    <n v="1002"/>
    <s v="Lori Watkins"/>
    <s v="F"/>
    <d v="1963-03-27T00:00:00"/>
    <x v="34"/>
    <s v="French"/>
    <x v="0"/>
    <s v="Sales Assistant"/>
    <x v="1"/>
    <s v="Non-Manager"/>
    <x v="968"/>
    <x v="1"/>
    <x v="1"/>
    <n v="38"/>
    <s v="D"/>
    <n v="60000"/>
    <x v="4"/>
    <s v="UK"/>
    <n v="9"/>
    <n v="4"/>
    <n v="5"/>
  </r>
  <r>
    <n v="1003"/>
    <s v="Janie Anderson"/>
    <s v="F"/>
    <d v="1991-03-20T00:00:00"/>
    <x v="22"/>
    <s v="Cuban"/>
    <x v="3"/>
    <s v="Sales Clerk"/>
    <x v="1"/>
    <s v="Non-Manager"/>
    <x v="969"/>
    <x v="1"/>
    <x v="1"/>
    <n v="10"/>
    <s v="B"/>
    <n v="40000"/>
    <x v="1"/>
    <s v="South African"/>
    <n v="10"/>
    <n v="4"/>
    <n v="6"/>
  </r>
  <r>
    <n v="1004"/>
    <s v="Amelia Peters"/>
    <s v="F"/>
    <d v="1965-09-29T00:00:00"/>
    <x v="23"/>
    <s v="German"/>
    <x v="0"/>
    <s v="Payroll"/>
    <x v="2"/>
    <s v="Non-Manager"/>
    <x v="970"/>
    <x v="1"/>
    <x v="1"/>
    <n v="35"/>
    <s v="A"/>
    <n v="30000"/>
    <x v="0"/>
    <s v="Canada"/>
    <n v="12"/>
    <n v="7"/>
    <n v="5"/>
  </r>
  <r>
    <n v="1005"/>
    <s v="Darla Huff"/>
    <s v="F"/>
    <d v="1966-10-08T00:00:00"/>
    <x v="42"/>
    <s v="Pakistani"/>
    <x v="1"/>
    <s v="Administrator"/>
    <x v="6"/>
    <s v="Non-Manager"/>
    <x v="971"/>
    <x v="2"/>
    <x v="0"/>
    <n v="34"/>
    <s v="A"/>
    <n v="30000"/>
    <x v="0"/>
    <s v="South African"/>
    <n v="7"/>
    <n v="7"/>
    <n v="0"/>
  </r>
  <r>
    <n v="1006"/>
    <s v="Gretchen Sullivan"/>
    <s v="F"/>
    <d v="1983-10-04T00:00:00"/>
    <x v="7"/>
    <s v="Cuban"/>
    <x v="3"/>
    <s v="Sales Clerk"/>
    <x v="1"/>
    <s v="Non-Manager"/>
    <x v="972"/>
    <x v="1"/>
    <x v="1"/>
    <n v="17"/>
    <s v="A"/>
    <n v="30000"/>
    <x v="4"/>
    <s v="South African"/>
    <n v="2"/>
    <n v="2"/>
    <n v="0"/>
  </r>
  <r>
    <n v="1007"/>
    <s v="Kristin Berry"/>
    <s v="F"/>
    <d v="1962-03-17T00:00:00"/>
    <x v="6"/>
    <s v="Chinese"/>
    <x v="1"/>
    <s v="HR Assistant"/>
    <x v="4"/>
    <s v="Non-Manager"/>
    <x v="973"/>
    <x v="2"/>
    <x v="0"/>
    <n v="39"/>
    <s v="D"/>
    <n v="60000"/>
    <x v="0"/>
    <s v="Australia"/>
    <n v="11"/>
    <n v="6"/>
    <n v="5"/>
  </r>
  <r>
    <n v="1008"/>
    <s v="Charlene Jefferson"/>
    <s v="F"/>
    <d v="1959-03-28T00:00:00"/>
    <x v="5"/>
    <s v="British"/>
    <x v="0"/>
    <s v="PA "/>
    <x v="6"/>
    <s v="Non-Manager"/>
    <x v="974"/>
    <x v="1"/>
    <x v="1"/>
    <n v="42"/>
    <s v="C"/>
    <n v="50000"/>
    <x v="1"/>
    <s v="Germany"/>
    <n v="8"/>
    <n v="8"/>
    <n v="0"/>
  </r>
  <r>
    <n v="1009"/>
    <s v="Victoria Morales"/>
    <s v="F"/>
    <d v="1968-06-03T00:00:00"/>
    <x v="21"/>
    <s v="Portugese"/>
    <x v="0"/>
    <s v="Security Officer"/>
    <x v="3"/>
    <s v="Non-Manager"/>
    <x v="975"/>
    <x v="1"/>
    <x v="1"/>
    <n v="32"/>
    <s v="D"/>
    <n v="60000"/>
    <x v="2"/>
    <s v="Germany"/>
    <n v="5"/>
    <n v="5"/>
    <n v="0"/>
  </r>
  <r>
    <n v="1010"/>
    <s v="Jenny French"/>
    <s v="F"/>
    <d v="1981-07-10T00:00:00"/>
    <x v="18"/>
    <s v="South African"/>
    <x v="0"/>
    <s v="HR Assistant"/>
    <x v="4"/>
    <s v="Non-Manager"/>
    <x v="976"/>
    <x v="1"/>
    <x v="1"/>
    <n v="19"/>
    <s v="C"/>
    <n v="50000"/>
    <x v="4"/>
    <s v="USA"/>
    <n v="14"/>
    <n v="4"/>
    <n v="10"/>
  </r>
  <r>
    <n v="1011"/>
    <s v="Valerie Sparks"/>
    <s v="F"/>
    <d v="1981-01-15T00:00:00"/>
    <x v="9"/>
    <s v="Australian"/>
    <x v="0"/>
    <s v="Recruitment Manager"/>
    <x v="4"/>
    <s v="Manager"/>
    <x v="977"/>
    <x v="1"/>
    <x v="1"/>
    <n v="20"/>
    <s v="D"/>
    <n v="60000"/>
    <x v="0"/>
    <s v="Canada"/>
    <n v="14"/>
    <n v="4"/>
    <n v="10"/>
  </r>
  <r>
    <n v="1012"/>
    <s v="Shelley Powers"/>
    <s v="F"/>
    <d v="1997-12-05T00:00:00"/>
    <x v="0"/>
    <s v="British"/>
    <x v="0"/>
    <s v="HR Manager"/>
    <x v="4"/>
    <s v="Manager"/>
    <x v="978"/>
    <x v="1"/>
    <x v="1"/>
    <n v="3"/>
    <s v="C"/>
    <n v="50000"/>
    <x v="4"/>
    <s v="Germany"/>
    <n v="10"/>
    <n v="4"/>
    <n v="6"/>
  </r>
  <r>
    <n v="1013"/>
    <s v="Wanda Tucker"/>
    <s v="F"/>
    <d v="1975-02-26T00:00:00"/>
    <x v="45"/>
    <s v="Nigerian"/>
    <x v="4"/>
    <s v="HR Manager"/>
    <x v="4"/>
    <s v="Manager"/>
    <x v="979"/>
    <x v="1"/>
    <x v="1"/>
    <n v="26"/>
    <s v="A"/>
    <n v="30000"/>
    <x v="4"/>
    <s v="South African"/>
    <n v="1"/>
    <n v="1"/>
    <n v="0"/>
  </r>
  <r>
    <n v="1014"/>
    <s v="Veronica Zimmerman"/>
    <s v="F"/>
    <d v="1964-07-15T00:00:00"/>
    <x v="28"/>
    <s v="Pakistani"/>
    <x v="1"/>
    <s v="HR Assistant"/>
    <x v="4"/>
    <s v="Non-Manager"/>
    <x v="980"/>
    <x v="1"/>
    <x v="1"/>
    <n v="36"/>
    <s v="C"/>
    <n v="50000"/>
    <x v="4"/>
    <s v="South African"/>
    <n v="2"/>
    <n v="2"/>
    <n v="0"/>
  </r>
  <r>
    <n v="1015"/>
    <s v="Suzanne Simon"/>
    <s v="F"/>
    <d v="1992-07-29T00:00:00"/>
    <x v="8"/>
    <s v="Mexican"/>
    <x v="3"/>
    <s v="PA "/>
    <x v="6"/>
    <s v="Non-Manager"/>
    <x v="981"/>
    <x v="1"/>
    <x v="1"/>
    <n v="8"/>
    <s v="A"/>
    <n v="30000"/>
    <x v="1"/>
    <s v="Germany"/>
    <n v="5"/>
    <n v="5"/>
    <n v="0"/>
  </r>
  <r>
    <n v="1016"/>
    <s v="Sherri Johnston"/>
    <s v="F"/>
    <d v="1983-01-06T00:00:00"/>
    <x v="19"/>
    <s v="Australian"/>
    <x v="0"/>
    <s v="Brand Manager"/>
    <x v="5"/>
    <s v="Manager"/>
    <x v="982"/>
    <x v="1"/>
    <x v="1"/>
    <n v="18"/>
    <s v="A"/>
    <n v="30000"/>
    <x v="4"/>
    <s v="Canada"/>
    <n v="7"/>
    <n v="7"/>
    <n v="0"/>
  </r>
  <r>
    <n v="1017"/>
    <s v="Sadie Mccarthy"/>
    <s v="F"/>
    <d v="1990-09-08T00:00:00"/>
    <x v="22"/>
    <s v="French"/>
    <x v="0"/>
    <s v="Developer"/>
    <x v="3"/>
    <s v="Non-Manager"/>
    <x v="983"/>
    <x v="1"/>
    <x v="1"/>
    <n v="10"/>
    <s v="D"/>
    <n v="60000"/>
    <x v="4"/>
    <s v="Australia"/>
    <n v="1"/>
    <n v="1"/>
    <n v="0"/>
  </r>
  <r>
    <n v="1018"/>
    <s v="Angelina Todd"/>
    <s v="M"/>
    <d v="1998-12-23T00:00:00"/>
    <x v="24"/>
    <s v="French"/>
    <x v="0"/>
    <s v="Recruitment Manager"/>
    <x v="4"/>
    <s v="Manager"/>
    <x v="984"/>
    <x v="1"/>
    <x v="1"/>
    <n v="2"/>
    <s v="A"/>
    <n v="30000"/>
    <x v="1"/>
    <s v="France"/>
    <n v="4"/>
    <n v="4"/>
    <n v="0"/>
  </r>
  <r>
    <n v="1019"/>
    <s v="Ida Reed"/>
    <s v="F"/>
    <d v="1969-02-07T00:00:00"/>
    <x v="21"/>
    <s v="Brazilian"/>
    <x v="3"/>
    <s v="Sales Assistant"/>
    <x v="1"/>
    <s v="Non-Manager"/>
    <x v="985"/>
    <x v="1"/>
    <x v="1"/>
    <n v="32"/>
    <s v="C"/>
    <n v="50000"/>
    <x v="2"/>
    <s v="Australia"/>
    <n v="6"/>
    <n v="6"/>
    <n v="0"/>
  </r>
  <r>
    <n v="1020"/>
    <s v="Mandy Doyle"/>
    <s v="F"/>
    <d v="1964-09-08T00:00:00"/>
    <x v="28"/>
    <s v="German"/>
    <x v="0"/>
    <s v="Marketing Manager"/>
    <x v="5"/>
    <s v="Manager"/>
    <x v="986"/>
    <x v="2"/>
    <x v="0"/>
    <n v="36"/>
    <s v="D"/>
    <n v="60000"/>
    <x v="4"/>
    <s v="South African"/>
    <n v="3"/>
    <n v="3"/>
    <n v="0"/>
  </r>
  <r>
    <n v="1021"/>
    <s v="Fannie Peterson"/>
    <s v="F"/>
    <d v="2000-06-17T00:00:00"/>
    <x v="15"/>
    <s v="German"/>
    <x v="0"/>
    <s v="Credit Controller"/>
    <x v="2"/>
    <s v="Non-Manager"/>
    <x v="798"/>
    <x v="1"/>
    <x v="1"/>
    <n v="1"/>
    <s v="B"/>
    <n v="40000"/>
    <x v="4"/>
    <s v="Canada"/>
    <n v="1"/>
    <n v="1"/>
    <n v="0"/>
  </r>
  <r>
    <n v="1022"/>
    <s v="Naomi Mclaughlin"/>
    <s v="F"/>
    <d v="1992-04-12T00:00:00"/>
    <x v="39"/>
    <s v="French"/>
    <x v="0"/>
    <s v="Administrator"/>
    <x v="6"/>
    <s v="Non-Manager"/>
    <x v="987"/>
    <x v="1"/>
    <x v="1"/>
    <n v="9"/>
    <s v="A"/>
    <n v="30000"/>
    <x v="1"/>
    <s v="Australia"/>
    <n v="10"/>
    <n v="4"/>
    <n v="6"/>
  </r>
  <r>
    <n v="1023"/>
    <s v="Leigh Daniel"/>
    <s v="F"/>
    <d v="1999-01-10T00:00:00"/>
    <x v="24"/>
    <s v="Indian"/>
    <x v="1"/>
    <s v="Marketing Assistant"/>
    <x v="5"/>
    <s v="Manager"/>
    <x v="988"/>
    <x v="1"/>
    <x v="1"/>
    <n v="2"/>
    <s v="D"/>
    <n v="60000"/>
    <x v="2"/>
    <s v="South African"/>
    <n v="7"/>
    <n v="7"/>
    <n v="0"/>
  </r>
  <r>
    <n v="1024"/>
    <s v="Tanya Ortiz"/>
    <s v="F"/>
    <d v="1993-09-02T00:00:00"/>
    <x v="29"/>
    <s v="Indian"/>
    <x v="1"/>
    <s v="Administrator"/>
    <x v="6"/>
    <s v="Non-Manager"/>
    <x v="455"/>
    <x v="1"/>
    <x v="1"/>
    <n v="7"/>
    <s v="A"/>
    <n v="30000"/>
    <x v="4"/>
    <s v="Germany"/>
    <n v="10"/>
    <n v="4"/>
    <n v="6"/>
  </r>
  <r>
    <n v="1025"/>
    <s v="Cecelia Cole"/>
    <s v="F"/>
    <d v="1982-02-01T00:00:00"/>
    <x v="18"/>
    <s v="Canadian"/>
    <x v="0"/>
    <s v="Administrator"/>
    <x v="6"/>
    <s v="Non-Manager"/>
    <x v="989"/>
    <x v="1"/>
    <x v="1"/>
    <n v="19"/>
    <s v="A"/>
    <n v="30000"/>
    <x v="2"/>
    <s v="Australia"/>
    <n v="5"/>
    <n v="5"/>
    <n v="0"/>
  </r>
  <r>
    <n v="1026"/>
    <s v="Lucia Buchanan"/>
    <s v="F"/>
    <d v="1995-11-08T00:00:00"/>
    <x v="11"/>
    <s v="Cuban"/>
    <x v="3"/>
    <s v="IT Analyst"/>
    <x v="3"/>
    <s v="Non-Manager"/>
    <x v="990"/>
    <x v="1"/>
    <x v="1"/>
    <n v="5"/>
    <s v="D"/>
    <n v="60000"/>
    <x v="1"/>
    <s v="Canada"/>
    <n v="13"/>
    <n v="8"/>
    <n v="5"/>
  </r>
  <r>
    <n v="1027"/>
    <s v="Lois Perry"/>
    <s v="F"/>
    <d v="1958-04-17T00:00:00"/>
    <x v="41"/>
    <s v="British"/>
    <x v="0"/>
    <s v="PA "/>
    <x v="6"/>
    <s v="Non-Manager"/>
    <x v="991"/>
    <x v="1"/>
    <x v="1"/>
    <n v="43"/>
    <s v="C"/>
    <n v="50000"/>
    <x v="4"/>
    <s v="Australia"/>
    <n v="15"/>
    <n v="4"/>
    <n v="11"/>
  </r>
  <r>
    <n v="1028"/>
    <s v="Beatrice Francis"/>
    <s v="F"/>
    <d v="1982-03-09T00:00:00"/>
    <x v="18"/>
    <s v="Pakistani"/>
    <x v="1"/>
    <s v="Developer"/>
    <x v="3"/>
    <s v="Non-Manager"/>
    <x v="992"/>
    <x v="1"/>
    <x v="1"/>
    <n v="19"/>
    <s v="A"/>
    <n v="30000"/>
    <x v="0"/>
    <s v="Australia"/>
    <n v="15"/>
    <n v="4"/>
    <n v="11"/>
  </r>
  <r>
    <n v="1029"/>
    <s v="Juana Warner"/>
    <s v="M"/>
    <d v="1967-09-17T00:00:00"/>
    <x v="26"/>
    <s v="Chinese"/>
    <x v="1"/>
    <s v="IT Analyst"/>
    <x v="3"/>
    <s v="Non-Manager"/>
    <x v="993"/>
    <x v="1"/>
    <x v="1"/>
    <n v="33"/>
    <s v="D"/>
    <n v="60000"/>
    <x v="2"/>
    <s v="Canada"/>
    <n v="0"/>
    <n v="0"/>
    <n v="0"/>
  </r>
  <r>
    <n v="1030"/>
    <s v="Rachel Summers"/>
    <s v="F"/>
    <d v="1983-07-15T00:00:00"/>
    <x v="7"/>
    <s v="Australian"/>
    <x v="0"/>
    <s v="Brand Manager"/>
    <x v="5"/>
    <s v="Manager"/>
    <x v="994"/>
    <x v="1"/>
    <x v="1"/>
    <n v="17"/>
    <s v="D"/>
    <n v="60000"/>
    <x v="1"/>
    <s v="South African"/>
    <n v="9"/>
    <n v="4"/>
    <n v="5"/>
  </r>
  <r>
    <n v="1031"/>
    <s v="Kari Garza"/>
    <s v="M"/>
    <d v="1961-10-29T00:00:00"/>
    <x v="6"/>
    <s v="Brazilian"/>
    <x v="3"/>
    <s v="Brand Manager"/>
    <x v="5"/>
    <s v="Manager"/>
    <x v="995"/>
    <x v="1"/>
    <x v="1"/>
    <n v="39"/>
    <s v="C"/>
    <n v="50000"/>
    <x v="1"/>
    <s v="Germany"/>
    <n v="15"/>
    <n v="4"/>
    <n v="11"/>
  </r>
  <r>
    <n v="1032"/>
    <s v="Lauren Harper"/>
    <s v="F"/>
    <d v="1963-10-06T00:00:00"/>
    <x v="12"/>
    <s v="Japanese"/>
    <x v="1"/>
    <s v="Procurement and Planning"/>
    <x v="0"/>
    <s v="Non-Manager"/>
    <x v="996"/>
    <x v="1"/>
    <x v="1"/>
    <n v="37"/>
    <s v="A"/>
    <n v="30000"/>
    <x v="1"/>
    <s v="UK"/>
    <n v="4"/>
    <n v="4"/>
    <n v="0"/>
  </r>
  <r>
    <n v="1033"/>
    <s v="Natasha Patton"/>
    <s v="F"/>
    <d v="1986-10-11T00:00:00"/>
    <x v="38"/>
    <s v="Irish"/>
    <x v="0"/>
    <s v="Sales Clerk"/>
    <x v="1"/>
    <s v="Non-Manager"/>
    <x v="997"/>
    <x v="2"/>
    <x v="0"/>
    <n v="14"/>
    <s v="B"/>
    <n v="40000"/>
    <x v="1"/>
    <s v="South African"/>
    <n v="2"/>
    <n v="2"/>
    <n v="0"/>
  </r>
  <r>
    <n v="1034"/>
    <s v="Carol Carson"/>
    <s v="F"/>
    <d v="1959-10-27T00:00:00"/>
    <x v="36"/>
    <s v="South African"/>
    <x v="0"/>
    <s v="Security Officer"/>
    <x v="3"/>
    <s v="Non-Manager"/>
    <x v="998"/>
    <x v="1"/>
    <x v="1"/>
    <n v="41"/>
    <s v="B"/>
    <n v="40000"/>
    <x v="1"/>
    <s v="Germany"/>
    <n v="11"/>
    <n v="6"/>
    <n v="5"/>
  </r>
  <r>
    <n v="1035"/>
    <s v="Sara Shaw"/>
    <s v="F"/>
    <d v="1986-03-06T00:00:00"/>
    <x v="40"/>
    <s v="Indian"/>
    <x v="1"/>
    <s v="Sales Manager"/>
    <x v="1"/>
    <s v="Manager"/>
    <x v="999"/>
    <x v="2"/>
    <x v="0"/>
    <n v="15"/>
    <s v="B"/>
    <n v="40000"/>
    <x v="2"/>
    <s v="USA"/>
    <n v="9"/>
    <n v="4"/>
    <n v="5"/>
  </r>
  <r>
    <n v="1036"/>
    <s v="Brandi Vasquez"/>
    <s v="F"/>
    <d v="2000-08-08T00:00:00"/>
    <x v="15"/>
    <s v="Chinese"/>
    <x v="1"/>
    <s v="Credit Controller"/>
    <x v="2"/>
    <s v="Non-Manager"/>
    <x v="884"/>
    <x v="1"/>
    <x v="1"/>
    <n v="1"/>
    <s v="C"/>
    <n v="50000"/>
    <x v="0"/>
    <s v="Australia"/>
    <n v="4"/>
    <n v="4"/>
    <n v="0"/>
  </r>
  <r>
    <n v="1037"/>
    <s v="Jill Greene"/>
    <s v="F"/>
    <d v="1977-09-27T00:00:00"/>
    <x v="10"/>
    <s v="Canadian"/>
    <x v="0"/>
    <s v="Procurement and Planning"/>
    <x v="0"/>
    <s v="Non-Manager"/>
    <x v="1000"/>
    <x v="1"/>
    <x v="1"/>
    <n v="23"/>
    <s v="B"/>
    <n v="40000"/>
    <x v="2"/>
    <s v="UK"/>
    <n v="10"/>
    <n v="4"/>
    <n v="6"/>
  </r>
  <r>
    <n v="1038"/>
    <s v="Lee Daniels"/>
    <s v="M"/>
    <d v="1979-07-23T00:00:00"/>
    <x v="31"/>
    <s v="Brazilian"/>
    <x v="3"/>
    <s v="Finance Manager"/>
    <x v="2"/>
    <s v="Manager"/>
    <x v="1001"/>
    <x v="1"/>
    <x v="1"/>
    <n v="21"/>
    <s v="A"/>
    <n v="30000"/>
    <x v="1"/>
    <s v="Australia"/>
    <n v="7"/>
    <n v="7"/>
    <n v="0"/>
  </r>
  <r>
    <n v="1039"/>
    <s v="Henrietta Brown"/>
    <s v="F"/>
    <d v="1982-04-25T00:00:00"/>
    <x v="18"/>
    <s v="Pakistani"/>
    <x v="1"/>
    <s v="Security Officer"/>
    <x v="3"/>
    <s v="Non-Manager"/>
    <x v="432"/>
    <x v="1"/>
    <x v="1"/>
    <n v="19"/>
    <s v="D"/>
    <n v="60000"/>
    <x v="2"/>
    <s v="France"/>
    <n v="6"/>
    <n v="6"/>
    <n v="0"/>
  </r>
  <r>
    <n v="1040"/>
    <s v="Natalie Rodgers"/>
    <s v="F"/>
    <d v="1996-10-27T00:00:00"/>
    <x v="25"/>
    <s v="American"/>
    <x v="0"/>
    <s v="Sales Clerk"/>
    <x v="1"/>
    <s v="Non-Manager"/>
    <x v="1002"/>
    <x v="1"/>
    <x v="1"/>
    <n v="4"/>
    <s v="D"/>
    <n v="60000"/>
    <x v="0"/>
    <s v="UK"/>
    <n v="6"/>
    <n v="6"/>
    <n v="0"/>
  </r>
  <r>
    <n v="1041"/>
    <s v="Shelia Santos"/>
    <s v="F"/>
    <d v="1970-09-07T00:00:00"/>
    <x v="27"/>
    <s v="German"/>
    <x v="0"/>
    <s v="Security Officer"/>
    <x v="3"/>
    <s v="Non-Manager"/>
    <x v="1003"/>
    <x v="1"/>
    <x v="1"/>
    <n v="30"/>
    <s v="D"/>
    <n v="60000"/>
    <x v="4"/>
    <s v="Germany"/>
    <n v="4"/>
    <n v="4"/>
    <n v="0"/>
  </r>
  <r>
    <n v="1042"/>
    <s v="Gwendolyn Schultz"/>
    <s v="F"/>
    <d v="1966-11-26T00:00:00"/>
    <x v="42"/>
    <s v="Portugese"/>
    <x v="0"/>
    <s v="Marketing Assistant"/>
    <x v="5"/>
    <s v="Manager"/>
    <x v="1004"/>
    <x v="1"/>
    <x v="1"/>
    <n v="34"/>
    <s v="C"/>
    <n v="50000"/>
    <x v="0"/>
    <s v="France"/>
    <n v="5"/>
    <n v="5"/>
    <n v="0"/>
  </r>
  <r>
    <n v="1043"/>
    <s v="Heather Tate"/>
    <s v="F"/>
    <d v="1973-01-03T00:00:00"/>
    <x v="13"/>
    <s v="German"/>
    <x v="0"/>
    <s v="Developer"/>
    <x v="3"/>
    <s v="Non-Manager"/>
    <x v="1005"/>
    <x v="1"/>
    <x v="1"/>
    <n v="28"/>
    <s v="A"/>
    <n v="30000"/>
    <x v="4"/>
    <s v="Australia"/>
    <n v="14"/>
    <n v="4"/>
    <n v="10"/>
  </r>
  <r>
    <n v="1044"/>
    <s v="Sharon Wilkerson"/>
    <s v="F"/>
    <d v="1965-09-02T00:00:00"/>
    <x v="23"/>
    <s v="Indian"/>
    <x v="1"/>
    <s v="Credit Controller"/>
    <x v="2"/>
    <s v="Non-Manager"/>
    <x v="1006"/>
    <x v="1"/>
    <x v="1"/>
    <n v="35"/>
    <s v="C"/>
    <n v="50000"/>
    <x v="4"/>
    <s v="Australia"/>
    <n v="5"/>
    <n v="5"/>
    <n v="0"/>
  </r>
  <r>
    <n v="1045"/>
    <s v="Michelle Washington"/>
    <s v="F"/>
    <d v="1980-10-06T00:00:00"/>
    <x v="9"/>
    <s v="German"/>
    <x v="0"/>
    <s v="Finance Manager"/>
    <x v="2"/>
    <s v="Manager"/>
    <x v="1007"/>
    <x v="1"/>
    <x v="1"/>
    <n v="20"/>
    <s v="A"/>
    <n v="30000"/>
    <x v="2"/>
    <s v="USA"/>
    <n v="0"/>
    <n v="0"/>
    <n v="0"/>
  </r>
  <r>
    <n v="1046"/>
    <s v="Lana Rhodes"/>
    <s v="F"/>
    <d v="1957-10-04T00:00:00"/>
    <x v="41"/>
    <s v="Indian"/>
    <x v="1"/>
    <s v="Credit Controller"/>
    <x v="2"/>
    <s v="Non-Manager"/>
    <x v="1008"/>
    <x v="2"/>
    <x v="0"/>
    <n v="43"/>
    <s v="D"/>
    <n v="60000"/>
    <x v="0"/>
    <s v="UK"/>
    <n v="13"/>
    <n v="8"/>
    <n v="5"/>
  </r>
  <r>
    <n v="1047"/>
    <s v="Margie Nguyen"/>
    <s v="F"/>
    <d v="1982-09-11T00:00:00"/>
    <x v="19"/>
    <s v="Brazilian"/>
    <x v="3"/>
    <s v="Recruitment Manager"/>
    <x v="4"/>
    <s v="Manager"/>
    <x v="1009"/>
    <x v="1"/>
    <x v="1"/>
    <n v="18"/>
    <s v="B"/>
    <n v="40000"/>
    <x v="1"/>
    <s v="USA"/>
    <n v="9"/>
    <n v="4"/>
    <n v="5"/>
  </r>
  <r>
    <n v="1048"/>
    <s v="Jaime Collier"/>
    <s v="M"/>
    <d v="1965-12-22T00:00:00"/>
    <x v="23"/>
    <s v="Pakistani"/>
    <x v="1"/>
    <s v="Procurement and Planning"/>
    <x v="0"/>
    <s v="Non-Manager"/>
    <x v="1010"/>
    <x v="1"/>
    <x v="1"/>
    <n v="35"/>
    <s v="D"/>
    <n v="60000"/>
    <x v="2"/>
    <s v="France"/>
    <n v="14"/>
    <n v="4"/>
    <n v="10"/>
  </r>
  <r>
    <n v="1049"/>
    <s v="Willie Schneider"/>
    <s v="M"/>
    <d v="1997-10-25T00:00:00"/>
    <x v="0"/>
    <s v="Canadian"/>
    <x v="0"/>
    <s v="Sales Clerk"/>
    <x v="1"/>
    <s v="Non-Manager"/>
    <x v="1011"/>
    <x v="1"/>
    <x v="1"/>
    <n v="3"/>
    <s v="A"/>
    <n v="30000"/>
    <x v="4"/>
    <s v="Australia"/>
    <n v="12"/>
    <n v="7"/>
    <n v="5"/>
  </r>
  <r>
    <n v="1050"/>
    <s v="Jana Harrington"/>
    <s v="F"/>
    <d v="1987-04-15T00:00:00"/>
    <x v="38"/>
    <s v="French"/>
    <x v="0"/>
    <s v="Recruitment Manager"/>
    <x v="4"/>
    <s v="Manager"/>
    <x v="1012"/>
    <x v="1"/>
    <x v="1"/>
    <n v="14"/>
    <s v="B"/>
    <n v="40000"/>
    <x v="2"/>
    <s v="Canada"/>
    <n v="2"/>
    <n v="2"/>
    <n v="0"/>
  </r>
  <r>
    <n v="1051"/>
    <s v="Kimberly Lowe"/>
    <s v="F"/>
    <d v="1975-03-25T00:00:00"/>
    <x v="45"/>
    <s v="Brazilian"/>
    <x v="3"/>
    <s v="Sales Assistant"/>
    <x v="1"/>
    <s v="Non-Manager"/>
    <x v="1013"/>
    <x v="1"/>
    <x v="1"/>
    <n v="26"/>
    <s v="A"/>
    <n v="30000"/>
    <x v="1"/>
    <s v="Canada"/>
    <n v="8"/>
    <n v="8"/>
    <n v="0"/>
  </r>
  <r>
    <n v="1052"/>
    <s v="Angel Chandler"/>
    <s v="F"/>
    <d v="1974-08-10T00:00:00"/>
    <x v="45"/>
    <s v="Nigerian"/>
    <x v="4"/>
    <s v="Sales Clerk"/>
    <x v="1"/>
    <s v="Non-Manager"/>
    <x v="1014"/>
    <x v="1"/>
    <x v="1"/>
    <n v="26"/>
    <s v="C"/>
    <n v="50000"/>
    <x v="2"/>
    <s v="Germany"/>
    <n v="5"/>
    <n v="5"/>
    <n v="0"/>
  </r>
  <r>
    <n v="1053"/>
    <s v="Lindsey Franklin"/>
    <s v="F"/>
    <d v="1975-02-06T00:00:00"/>
    <x v="45"/>
    <s v="Japanese"/>
    <x v="1"/>
    <s v="Brand Manager"/>
    <x v="5"/>
    <s v="Manager"/>
    <x v="169"/>
    <x v="1"/>
    <x v="1"/>
    <n v="26"/>
    <s v="A"/>
    <n v="30000"/>
    <x v="1"/>
    <s v="Canada"/>
    <n v="10"/>
    <n v="4"/>
    <n v="6"/>
  </r>
  <r>
    <n v="1054"/>
    <s v="Blanche May"/>
    <s v="F"/>
    <d v="1987-05-20T00:00:00"/>
    <x v="47"/>
    <s v="Mexican"/>
    <x v="3"/>
    <s v="Finance Manager"/>
    <x v="2"/>
    <s v="Manager"/>
    <x v="1015"/>
    <x v="2"/>
    <x v="0"/>
    <n v="13"/>
    <s v="C"/>
    <n v="50000"/>
    <x v="0"/>
    <s v="South African"/>
    <n v="3"/>
    <n v="3"/>
    <n v="0"/>
  </r>
  <r>
    <n v="1055"/>
    <s v="Allison Patrick"/>
    <s v="F"/>
    <d v="1964-07-06T00:00:00"/>
    <x v="28"/>
    <s v="South African"/>
    <x v="0"/>
    <s v="Administrator"/>
    <x v="6"/>
    <s v="Non-Manager"/>
    <x v="1016"/>
    <x v="1"/>
    <x v="1"/>
    <n v="36"/>
    <s v="C"/>
    <n v="50000"/>
    <x v="2"/>
    <s v="Germany"/>
    <n v="6"/>
    <n v="6"/>
    <n v="0"/>
  </r>
  <r>
    <n v="1056"/>
    <s v="Melba Gonzales"/>
    <s v="F"/>
    <d v="1963-03-16T00:00:00"/>
    <x v="34"/>
    <s v="Mexican"/>
    <x v="3"/>
    <s v="Developer"/>
    <x v="3"/>
    <s v="Non-Manager"/>
    <x v="1017"/>
    <x v="2"/>
    <x v="0"/>
    <n v="38"/>
    <s v="D"/>
    <n v="60000"/>
    <x v="4"/>
    <s v="France"/>
    <n v="6"/>
    <n v="6"/>
    <n v="0"/>
  </r>
  <r>
    <n v="1057"/>
    <s v="Teri Morton"/>
    <s v="F"/>
    <d v="1970-01-25T00:00:00"/>
    <x v="3"/>
    <s v="American"/>
    <x v="0"/>
    <s v="Security Officer"/>
    <x v="3"/>
    <s v="Non-Manager"/>
    <x v="1018"/>
    <x v="1"/>
    <x v="1"/>
    <n v="31"/>
    <s v="A"/>
    <n v="30000"/>
    <x v="0"/>
    <s v="Australia"/>
    <n v="6"/>
    <n v="6"/>
    <n v="0"/>
  </r>
  <r>
    <n v="1058"/>
    <s v="Gladys Nunez"/>
    <s v="F"/>
    <d v="1955-08-03T00:00:00"/>
    <x v="14"/>
    <s v="Indian"/>
    <x v="1"/>
    <s v="Developer"/>
    <x v="3"/>
    <s v="Non-Manager"/>
    <x v="1019"/>
    <x v="2"/>
    <x v="0"/>
    <n v="45"/>
    <s v="C"/>
    <n v="50000"/>
    <x v="2"/>
    <s v="South African"/>
    <n v="2"/>
    <n v="2"/>
    <n v="0"/>
  </r>
  <r>
    <n v="1059"/>
    <s v="Vivian Frank"/>
    <s v="F"/>
    <d v="1997-10-02T00:00:00"/>
    <x v="0"/>
    <s v="Irish"/>
    <x v="0"/>
    <s v="IT Analyst"/>
    <x v="3"/>
    <s v="Non-Manager"/>
    <x v="1020"/>
    <x v="1"/>
    <x v="1"/>
    <n v="3"/>
    <s v="A"/>
    <n v="30000"/>
    <x v="4"/>
    <s v="UK"/>
    <n v="2"/>
    <n v="2"/>
    <n v="0"/>
  </r>
  <r>
    <n v="1060"/>
    <s v="Violet Valdez"/>
    <s v="F"/>
    <d v="1981-10-27T00:00:00"/>
    <x v="18"/>
    <s v="Cuban"/>
    <x v="3"/>
    <s v="Marketing Manager"/>
    <x v="5"/>
    <s v="Manager"/>
    <x v="1021"/>
    <x v="1"/>
    <x v="1"/>
    <n v="19"/>
    <s v="C"/>
    <n v="50000"/>
    <x v="4"/>
    <s v="USA"/>
    <n v="12"/>
    <n v="7"/>
    <n v="5"/>
  </r>
  <r>
    <n v="1061"/>
    <s v="Angela Armstrong"/>
    <s v="F"/>
    <d v="1975-12-01T00:00:00"/>
    <x v="2"/>
    <s v="Iranian"/>
    <x v="2"/>
    <s v="Credit Controller"/>
    <x v="2"/>
    <s v="Non-Manager"/>
    <x v="1022"/>
    <x v="1"/>
    <x v="1"/>
    <n v="25"/>
    <s v="D"/>
    <n v="60000"/>
    <x v="1"/>
    <s v="Australia"/>
    <n v="9"/>
    <n v="4"/>
    <n v="5"/>
  </r>
  <r>
    <n v="1062"/>
    <s v="Ollie Walton"/>
    <s v="M"/>
    <d v="1993-06-02T00:00:00"/>
    <x v="29"/>
    <s v="Canadian"/>
    <x v="0"/>
    <s v="Brand Manager"/>
    <x v="5"/>
    <s v="Manager"/>
    <x v="1023"/>
    <x v="2"/>
    <x v="0"/>
    <n v="7"/>
    <s v="B"/>
    <n v="40000"/>
    <x v="4"/>
    <s v="Australia"/>
    <n v="0"/>
    <n v="0"/>
    <n v="0"/>
  </r>
  <r>
    <n v="1063"/>
    <s v="Gertrude Fisher"/>
    <s v="F"/>
    <d v="1989-03-14T00:00:00"/>
    <x v="1"/>
    <s v="South African"/>
    <x v="0"/>
    <s v="Recruitment Manager"/>
    <x v="4"/>
    <s v="Manager"/>
    <x v="1024"/>
    <x v="1"/>
    <x v="1"/>
    <n v="12"/>
    <s v="B"/>
    <n v="40000"/>
    <x v="0"/>
    <s v="USA"/>
    <n v="6"/>
    <n v="6"/>
    <n v="0"/>
  </r>
  <r>
    <n v="1064"/>
    <s v="Dawn Powell"/>
    <s v="F"/>
    <d v="1973-02-04T00:00:00"/>
    <x v="13"/>
    <s v="Mexican"/>
    <x v="3"/>
    <s v="Sales Manager"/>
    <x v="1"/>
    <s v="Manager"/>
    <x v="1025"/>
    <x v="1"/>
    <x v="1"/>
    <n v="28"/>
    <s v="A"/>
    <n v="30000"/>
    <x v="0"/>
    <s v="South African"/>
    <n v="8"/>
    <n v="8"/>
    <n v="0"/>
  </r>
  <r>
    <n v="1065"/>
    <s v="Glenda Jennings"/>
    <s v="F"/>
    <d v="1998-04-22T00:00:00"/>
    <x v="0"/>
    <s v="French"/>
    <x v="0"/>
    <s v="Sales Assistant"/>
    <x v="1"/>
    <s v="Non-Manager"/>
    <x v="1026"/>
    <x v="1"/>
    <x v="1"/>
    <n v="3"/>
    <s v="B"/>
    <n v="40000"/>
    <x v="4"/>
    <s v="UK"/>
    <n v="8"/>
    <n v="8"/>
    <n v="0"/>
  </r>
  <r>
    <n v="1066"/>
    <s v="Molly Johnson"/>
    <s v="F"/>
    <d v="1998-12-17T00:00:00"/>
    <x v="24"/>
    <s v="French"/>
    <x v="0"/>
    <s v="PA "/>
    <x v="6"/>
    <s v="Non-Manager"/>
    <x v="1027"/>
    <x v="1"/>
    <x v="1"/>
    <n v="2"/>
    <s v="D"/>
    <n v="60000"/>
    <x v="2"/>
    <s v="Canada"/>
    <n v="4"/>
    <n v="4"/>
    <n v="0"/>
  </r>
  <r>
    <n v="1067"/>
    <s v="Alexis Vargas"/>
    <s v="F"/>
    <d v="1983-01-25T00:00:00"/>
    <x v="19"/>
    <s v="South African"/>
    <x v="0"/>
    <s v="Marketing Assistant"/>
    <x v="5"/>
    <s v="Manager"/>
    <x v="1028"/>
    <x v="2"/>
    <x v="0"/>
    <n v="18"/>
    <s v="D"/>
    <n v="60000"/>
    <x v="4"/>
    <s v="UK"/>
    <n v="9"/>
    <n v="4"/>
    <n v="5"/>
  </r>
  <r>
    <n v="1068"/>
    <s v="Ann George"/>
    <s v="F"/>
    <d v="1967-08-16T00:00:00"/>
    <x v="26"/>
    <s v="British"/>
    <x v="0"/>
    <s v="Developer"/>
    <x v="3"/>
    <s v="Non-Manager"/>
    <x v="1029"/>
    <x v="1"/>
    <x v="1"/>
    <n v="33"/>
    <s v="A"/>
    <n v="30000"/>
    <x v="4"/>
    <s v="Canada"/>
    <n v="5"/>
    <n v="5"/>
    <n v="0"/>
  </r>
  <r>
    <n v="1069"/>
    <s v="Winifred Pope"/>
    <s v="F"/>
    <d v="1963-06-11T00:00:00"/>
    <x v="12"/>
    <s v="Portugese"/>
    <x v="0"/>
    <s v="PA "/>
    <x v="6"/>
    <s v="Non-Manager"/>
    <x v="1030"/>
    <x v="2"/>
    <x v="0"/>
    <n v="37"/>
    <s v="B"/>
    <n v="40000"/>
    <x v="2"/>
    <s v="Canada"/>
    <n v="12"/>
    <n v="7"/>
    <n v="5"/>
  </r>
  <r>
    <n v="1070"/>
    <s v="Leah Pierce"/>
    <s v="F"/>
    <d v="1957-10-01T00:00:00"/>
    <x v="41"/>
    <s v="Mexican"/>
    <x v="3"/>
    <s v="Sales Assistant"/>
    <x v="1"/>
    <s v="Non-Manager"/>
    <x v="1031"/>
    <x v="1"/>
    <x v="1"/>
    <n v="43"/>
    <s v="D"/>
    <n v="60000"/>
    <x v="1"/>
    <s v="Germany"/>
    <n v="6"/>
    <n v="6"/>
    <n v="0"/>
  </r>
  <r>
    <n v="1071"/>
    <s v="Sandra Moran"/>
    <s v="F"/>
    <d v="1963-12-20T00:00:00"/>
    <x v="12"/>
    <s v="Nigerian"/>
    <x v="4"/>
    <s v="Payroll"/>
    <x v="2"/>
    <s v="Non-Manager"/>
    <x v="1032"/>
    <x v="1"/>
    <x v="1"/>
    <n v="37"/>
    <s v="D"/>
    <n v="60000"/>
    <x v="4"/>
    <s v="Canada"/>
    <n v="15"/>
    <n v="4"/>
    <n v="11"/>
  </r>
  <r>
    <n v="1072"/>
    <s v="Angie Ross"/>
    <s v="F"/>
    <d v="1981-03-06T00:00:00"/>
    <x v="9"/>
    <s v="Japanese"/>
    <x v="1"/>
    <s v="Payroll"/>
    <x v="2"/>
    <s v="Non-Manager"/>
    <x v="1033"/>
    <x v="1"/>
    <x v="1"/>
    <n v="20"/>
    <s v="A"/>
    <n v="30000"/>
    <x v="0"/>
    <s v="USA"/>
    <n v="0"/>
    <n v="0"/>
    <n v="0"/>
  </r>
  <r>
    <n v="1073"/>
    <s v="Agnes Shelton"/>
    <s v="F"/>
    <d v="1960-02-25T00:00:00"/>
    <x v="36"/>
    <s v="Portugese"/>
    <x v="0"/>
    <s v="Credit Controller"/>
    <x v="2"/>
    <s v="Non-Manager"/>
    <x v="1034"/>
    <x v="1"/>
    <x v="1"/>
    <n v="41"/>
    <s v="D"/>
    <n v="60000"/>
    <x v="0"/>
    <s v="USA"/>
    <n v="7"/>
    <n v="7"/>
    <n v="0"/>
  </r>
  <r>
    <n v="1074"/>
    <s v="Roxanne Vaughn"/>
    <s v="M"/>
    <d v="1956-01-30T00:00:00"/>
    <x v="14"/>
    <s v="South African"/>
    <x v="0"/>
    <s v="Administrator"/>
    <x v="6"/>
    <s v="Non-Manager"/>
    <x v="1035"/>
    <x v="2"/>
    <x v="0"/>
    <n v="45"/>
    <s v="B"/>
    <n v="40000"/>
    <x v="0"/>
    <s v="USA"/>
    <n v="0"/>
    <n v="0"/>
    <n v="0"/>
  </r>
  <r>
    <n v="1075"/>
    <s v="Ramona Fowler"/>
    <s v="F"/>
    <d v="1957-10-01T00:00:00"/>
    <x v="41"/>
    <s v="Mexican"/>
    <x v="3"/>
    <s v="Procurement and Planning"/>
    <x v="0"/>
    <s v="Non-Manager"/>
    <x v="1031"/>
    <x v="2"/>
    <x v="0"/>
    <n v="43"/>
    <s v="D"/>
    <n v="60000"/>
    <x v="2"/>
    <s v="Canada"/>
    <n v="4"/>
    <n v="4"/>
    <n v="0"/>
  </r>
  <r>
    <n v="1076"/>
    <s v="Regina Byrd"/>
    <s v="F"/>
    <d v="2000-11-09T00:00:00"/>
    <x v="15"/>
    <s v="American"/>
    <x v="0"/>
    <s v="HR Assistant"/>
    <x v="4"/>
    <s v="Non-Manager"/>
    <x v="1036"/>
    <x v="1"/>
    <x v="1"/>
    <n v="1"/>
    <s v="B"/>
    <n v="40000"/>
    <x v="4"/>
    <s v="South African"/>
    <n v="1"/>
    <n v="1"/>
    <n v="0"/>
  </r>
  <r>
    <n v="1077"/>
    <s v="Leticia Mitchell"/>
    <s v="F"/>
    <d v="1955-10-05T00:00:00"/>
    <x v="14"/>
    <s v="South African"/>
    <x v="0"/>
    <s v="IT Analyst"/>
    <x v="3"/>
    <s v="Non-Manager"/>
    <x v="1037"/>
    <x v="2"/>
    <x v="0"/>
    <n v="45"/>
    <s v="D"/>
    <n v="60000"/>
    <x v="4"/>
    <s v="Australia"/>
    <n v="11"/>
    <n v="6"/>
    <n v="5"/>
  </r>
  <r>
    <n v="1078"/>
    <s v="Pat Marshall"/>
    <s v="M"/>
    <d v="1975-03-15T00:00:00"/>
    <x v="45"/>
    <s v="South African"/>
    <x v="0"/>
    <s v="Recruitment Manager"/>
    <x v="4"/>
    <s v="Manager"/>
    <x v="1038"/>
    <x v="1"/>
    <x v="1"/>
    <n v="26"/>
    <s v="D"/>
    <n v="60000"/>
    <x v="4"/>
    <s v="France"/>
    <n v="2"/>
    <n v="2"/>
    <n v="0"/>
  </r>
  <r>
    <n v="1079"/>
    <s v="Ana Cook"/>
    <s v="F"/>
    <d v="1986-08-15T00:00:00"/>
    <x v="38"/>
    <s v="Portugese"/>
    <x v="0"/>
    <s v="Sales Assistant"/>
    <x v="1"/>
    <s v="Non-Manager"/>
    <x v="1039"/>
    <x v="2"/>
    <x v="0"/>
    <n v="14"/>
    <s v="C"/>
    <n v="50000"/>
    <x v="1"/>
    <s v="Canada"/>
    <n v="1"/>
    <n v="1"/>
    <n v="0"/>
  </r>
  <r>
    <n v="1080"/>
    <s v="Maxine Cross"/>
    <s v="F"/>
    <d v="1974-10-12T00:00:00"/>
    <x v="45"/>
    <s v="Irish"/>
    <x v="0"/>
    <s v="Sales Assistant"/>
    <x v="1"/>
    <s v="Non-Manager"/>
    <x v="1040"/>
    <x v="1"/>
    <x v="1"/>
    <n v="26"/>
    <s v="D"/>
    <n v="60000"/>
    <x v="0"/>
    <s v="UK"/>
    <n v="0"/>
    <n v="0"/>
    <n v="0"/>
  </r>
  <r>
    <n v="1081"/>
    <s v="Jennie Terry"/>
    <s v="F"/>
    <d v="1991-10-21T00:00:00"/>
    <x v="39"/>
    <s v="Japanese"/>
    <x v="1"/>
    <s v="HR Administrator"/>
    <x v="4"/>
    <s v="Non-Manager"/>
    <x v="1041"/>
    <x v="1"/>
    <x v="1"/>
    <n v="9"/>
    <s v="A"/>
    <n v="30000"/>
    <x v="2"/>
    <s v="France"/>
    <n v="7"/>
    <n v="7"/>
    <n v="0"/>
  </r>
  <r>
    <n v="1082"/>
    <s v="Velma Watson"/>
    <s v="F"/>
    <d v="1970-11-07T00:00:00"/>
    <x v="27"/>
    <s v="South African"/>
    <x v="0"/>
    <s v="Procurement and Planning"/>
    <x v="0"/>
    <s v="Non-Manager"/>
    <x v="1042"/>
    <x v="1"/>
    <x v="1"/>
    <n v="30"/>
    <s v="B"/>
    <n v="40000"/>
    <x v="4"/>
    <s v="France"/>
    <n v="4"/>
    <n v="4"/>
    <n v="0"/>
  </r>
  <r>
    <n v="1083"/>
    <s v="Bridget Carpenter"/>
    <s v="F"/>
    <d v="1972-11-13T00:00:00"/>
    <x v="13"/>
    <s v="German"/>
    <x v="0"/>
    <s v="Recruitment Manager"/>
    <x v="4"/>
    <s v="Manager"/>
    <x v="1043"/>
    <x v="2"/>
    <x v="0"/>
    <n v="28"/>
    <s v="A"/>
    <n v="30000"/>
    <x v="1"/>
    <s v="South African"/>
    <n v="7"/>
    <n v="7"/>
    <n v="0"/>
  </r>
  <r>
    <n v="1084"/>
    <s v="Leona Goodman"/>
    <s v="F"/>
    <d v="1970-11-20T00:00:00"/>
    <x v="27"/>
    <s v="Portugese"/>
    <x v="0"/>
    <s v="HR Manager"/>
    <x v="4"/>
    <s v="Manager"/>
    <x v="1044"/>
    <x v="1"/>
    <x v="1"/>
    <n v="30"/>
    <s v="A"/>
    <n v="30000"/>
    <x v="1"/>
    <s v="Canada"/>
    <n v="8"/>
    <n v="8"/>
    <n v="0"/>
  </r>
  <r>
    <n v="1085"/>
    <s v="Kendra Mccoy"/>
    <s v="F"/>
    <d v="1989-03-14T00:00:00"/>
    <x v="1"/>
    <s v="Portugese"/>
    <x v="0"/>
    <s v="Finance Manager"/>
    <x v="2"/>
    <s v="Manager"/>
    <x v="1024"/>
    <x v="1"/>
    <x v="1"/>
    <n v="12"/>
    <s v="D"/>
    <n v="60000"/>
    <x v="2"/>
    <s v="UK"/>
    <n v="13"/>
    <n v="8"/>
    <n v="5"/>
  </r>
  <r>
    <n v="1086"/>
    <s v="Connie Grant"/>
    <s v="F"/>
    <d v="1968-02-10T00:00:00"/>
    <x v="26"/>
    <s v="British"/>
    <x v="0"/>
    <s v="Recruitment Manager"/>
    <x v="4"/>
    <s v="Manager"/>
    <x v="1045"/>
    <x v="1"/>
    <x v="1"/>
    <n v="33"/>
    <s v="D"/>
    <n v="60000"/>
    <x v="1"/>
    <s v="UK"/>
    <n v="6"/>
    <n v="6"/>
    <n v="0"/>
  </r>
  <r>
    <n v="1087"/>
    <s v="Julia Cummings"/>
    <s v="F"/>
    <d v="1975-02-01T00:00:00"/>
    <x v="45"/>
    <s v="Japanese"/>
    <x v="1"/>
    <s v="HR Manager"/>
    <x v="4"/>
    <s v="Manager"/>
    <x v="1046"/>
    <x v="1"/>
    <x v="1"/>
    <n v="26"/>
    <s v="D"/>
    <n v="60000"/>
    <x v="4"/>
    <s v="UK"/>
    <n v="10"/>
    <n v="4"/>
    <n v="6"/>
  </r>
  <r>
    <n v="1088"/>
    <s v="Edna Blair"/>
    <s v="F"/>
    <d v="1969-08-14T00:00:00"/>
    <x v="3"/>
    <s v="Iranian"/>
    <x v="2"/>
    <s v="Recruitment Manager"/>
    <x v="4"/>
    <s v="Manager"/>
    <x v="1047"/>
    <x v="1"/>
    <x v="1"/>
    <n v="31"/>
    <s v="A"/>
    <n v="30000"/>
    <x v="2"/>
    <s v="Canada"/>
    <n v="1"/>
    <n v="1"/>
    <n v="0"/>
  </r>
  <r>
    <n v="1089"/>
    <s v="Faith Carter"/>
    <s v="F"/>
    <d v="1996-02-09T00:00:00"/>
    <x v="11"/>
    <s v="Chinese"/>
    <x v="1"/>
    <s v="Procurement and Planning"/>
    <x v="0"/>
    <s v="Non-Manager"/>
    <x v="854"/>
    <x v="1"/>
    <x v="1"/>
    <n v="5"/>
    <s v="C"/>
    <n v="50000"/>
    <x v="2"/>
    <s v="Canada"/>
    <n v="7"/>
    <n v="7"/>
    <n v="0"/>
  </r>
  <r>
    <n v="1090"/>
    <s v="Lynne Rice"/>
    <s v="F"/>
    <d v="1958-12-20T00:00:00"/>
    <x v="5"/>
    <s v="Iranian"/>
    <x v="2"/>
    <s v="Brand Manager"/>
    <x v="5"/>
    <s v="Manager"/>
    <x v="1048"/>
    <x v="2"/>
    <x v="0"/>
    <n v="42"/>
    <s v="C"/>
    <n v="50000"/>
    <x v="1"/>
    <s v="Australia"/>
    <n v="13"/>
    <n v="8"/>
    <n v="5"/>
  </r>
  <r>
    <n v="1091"/>
    <s v="Geraldine Colon"/>
    <s v="F"/>
    <d v="2000-07-28T00:00:00"/>
    <x v="15"/>
    <s v="German"/>
    <x v="0"/>
    <s v="Sales Assistant"/>
    <x v="1"/>
    <s v="Non-Manager"/>
    <x v="1049"/>
    <x v="1"/>
    <x v="1"/>
    <n v="1"/>
    <s v="C"/>
    <n v="50000"/>
    <x v="2"/>
    <s v="France"/>
    <n v="12"/>
    <n v="7"/>
    <n v="5"/>
  </r>
  <r>
    <n v="1092"/>
    <s v="Bethany Underwood"/>
    <s v="F"/>
    <d v="1997-07-05T00:00:00"/>
    <x v="0"/>
    <s v="South African"/>
    <x v="0"/>
    <s v="Sales Manager"/>
    <x v="1"/>
    <s v="Manager"/>
    <x v="1050"/>
    <x v="1"/>
    <x v="1"/>
    <n v="3"/>
    <s v="D"/>
    <n v="60000"/>
    <x v="0"/>
    <s v="UK"/>
    <n v="11"/>
    <n v="6"/>
    <n v="5"/>
  </r>
  <r>
    <n v="1093"/>
    <s v="Holly Hunt"/>
    <s v="F"/>
    <d v="1962-11-10T00:00:00"/>
    <x v="34"/>
    <s v="Cuban"/>
    <x v="3"/>
    <s v="HR Manager"/>
    <x v="4"/>
    <s v="Manager"/>
    <x v="1051"/>
    <x v="2"/>
    <x v="0"/>
    <n v="38"/>
    <s v="B"/>
    <n v="40000"/>
    <x v="0"/>
    <s v="USA"/>
    <n v="7"/>
    <n v="7"/>
    <n v="0"/>
  </r>
  <r>
    <n v="1094"/>
    <s v="Traci Gutierrez"/>
    <s v="F"/>
    <d v="1956-10-12T00:00:00"/>
    <x v="17"/>
    <s v="Pakistani"/>
    <x v="1"/>
    <s v="Marketing Manager"/>
    <x v="5"/>
    <s v="Manager"/>
    <x v="1052"/>
    <x v="1"/>
    <x v="1"/>
    <n v="44"/>
    <s v="C"/>
    <n v="50000"/>
    <x v="1"/>
    <s v="UK"/>
    <n v="5"/>
    <n v="5"/>
    <n v="0"/>
  </r>
  <r>
    <n v="1095"/>
    <s v="Louise Mathis"/>
    <s v="F"/>
    <d v="1992-04-11T00:00:00"/>
    <x v="39"/>
    <s v="Nigerian"/>
    <x v="4"/>
    <s v="Credit Controller"/>
    <x v="2"/>
    <s v="Non-Manager"/>
    <x v="1053"/>
    <x v="1"/>
    <x v="1"/>
    <n v="9"/>
    <s v="A"/>
    <n v="30000"/>
    <x v="0"/>
    <s v="Australia"/>
    <n v="10"/>
    <n v="4"/>
    <n v="6"/>
  </r>
  <r>
    <n v="1096"/>
    <s v="Alberta Wise"/>
    <s v="F"/>
    <d v="1988-06-05T00:00:00"/>
    <x v="1"/>
    <s v="Iranian"/>
    <x v="2"/>
    <s v="Marketing Manager"/>
    <x v="5"/>
    <s v="Manager"/>
    <x v="1054"/>
    <x v="1"/>
    <x v="1"/>
    <n v="12"/>
    <s v="B"/>
    <n v="40000"/>
    <x v="1"/>
    <s v="France"/>
    <n v="4"/>
    <n v="4"/>
    <n v="0"/>
  </r>
  <r>
    <n v="1097"/>
    <s v="Alma Hernandez"/>
    <s v="F"/>
    <d v="1994-09-04T00:00:00"/>
    <x v="35"/>
    <s v="Japanese"/>
    <x v="1"/>
    <s v="Sales Manager"/>
    <x v="1"/>
    <s v="Manager"/>
    <x v="205"/>
    <x v="1"/>
    <x v="1"/>
    <n v="6"/>
    <s v="B"/>
    <n v="40000"/>
    <x v="2"/>
    <s v="South African"/>
    <n v="15"/>
    <n v="4"/>
    <n v="11"/>
  </r>
  <r>
    <n v="1098"/>
    <s v="Nora Reid"/>
    <s v="F"/>
    <d v="1988-07-31T00:00:00"/>
    <x v="1"/>
    <s v="Iranian"/>
    <x v="2"/>
    <s v="HR Administrator"/>
    <x v="4"/>
    <s v="Non-Manager"/>
    <x v="1055"/>
    <x v="1"/>
    <x v="1"/>
    <n v="12"/>
    <s v="C"/>
    <n v="50000"/>
    <x v="2"/>
    <s v="UK"/>
    <n v="13"/>
    <n v="8"/>
    <n v="5"/>
  </r>
  <r>
    <n v="1099"/>
    <s v="Karla Wong"/>
    <s v="F"/>
    <d v="1982-09-05T00:00:00"/>
    <x v="19"/>
    <s v="Chinese"/>
    <x v="1"/>
    <s v="Developer"/>
    <x v="3"/>
    <s v="Non-Manager"/>
    <x v="1056"/>
    <x v="1"/>
    <x v="1"/>
    <n v="18"/>
    <s v="B"/>
    <n v="40000"/>
    <x v="0"/>
    <s v="South African"/>
    <n v="0"/>
    <n v="0"/>
    <n v="0"/>
  </r>
  <r>
    <n v="1100"/>
    <s v="Ebony Hunt"/>
    <s v="F"/>
    <d v="1991-06-08T00:00:00"/>
    <x v="39"/>
    <s v="Indian"/>
    <x v="1"/>
    <s v="Recruitment Manager"/>
    <x v="4"/>
    <s v="Manager"/>
    <x v="1057"/>
    <x v="1"/>
    <x v="1"/>
    <n v="9"/>
    <s v="B"/>
    <n v="40000"/>
    <x v="0"/>
    <s v="South African"/>
    <n v="12"/>
    <n v="7"/>
    <n v="5"/>
  </r>
  <r>
    <n v="1101"/>
    <s v="Eloise Miles"/>
    <s v="F"/>
    <d v="1996-09-27T00:00:00"/>
    <x v="25"/>
    <s v="British"/>
    <x v="0"/>
    <s v="Marketing Assistant"/>
    <x v="5"/>
    <s v="Manager"/>
    <x v="1058"/>
    <x v="1"/>
    <x v="1"/>
    <n v="4"/>
    <s v="C"/>
    <n v="50000"/>
    <x v="2"/>
    <s v="South African"/>
    <n v="6"/>
    <n v="6"/>
    <n v="0"/>
  </r>
  <r>
    <n v="1102"/>
    <s v="Hazel Stewart"/>
    <s v="F"/>
    <d v="1982-06-22T00:00:00"/>
    <x v="19"/>
    <s v="Chinese"/>
    <x v="1"/>
    <s v="Marketing Assistant"/>
    <x v="5"/>
    <s v="Manager"/>
    <x v="1059"/>
    <x v="1"/>
    <x v="1"/>
    <n v="18"/>
    <s v="C"/>
    <n v="50000"/>
    <x v="0"/>
    <s v="France"/>
    <n v="7"/>
    <n v="7"/>
    <n v="0"/>
  </r>
  <r>
    <n v="1103"/>
    <s v="Rosie Newton"/>
    <s v="F"/>
    <d v="2000-10-20T00:00:00"/>
    <x v="15"/>
    <s v="Indian"/>
    <x v="1"/>
    <s v="IT Analyst"/>
    <x v="3"/>
    <s v="Non-Manager"/>
    <x v="629"/>
    <x v="1"/>
    <x v="1"/>
    <n v="1"/>
    <s v="A"/>
    <n v="30000"/>
    <x v="4"/>
    <s v="Australia"/>
    <n v="12"/>
    <n v="7"/>
    <n v="5"/>
  </r>
  <r>
    <n v="1104"/>
    <s v="Myra Lee"/>
    <s v="F"/>
    <d v="1959-04-13T00:00:00"/>
    <x v="5"/>
    <s v="Nigerian"/>
    <x v="4"/>
    <s v="Finance Manager"/>
    <x v="2"/>
    <s v="Manager"/>
    <x v="1060"/>
    <x v="1"/>
    <x v="1"/>
    <n v="42"/>
    <s v="B"/>
    <n v="40000"/>
    <x v="0"/>
    <s v="Canada"/>
    <n v="8"/>
    <n v="8"/>
    <n v="0"/>
  </r>
  <r>
    <n v="1105"/>
    <s v="Ada Rios"/>
    <s v="F"/>
    <d v="1963-03-23T00:00:00"/>
    <x v="34"/>
    <s v="American"/>
    <x v="0"/>
    <s v="Finance Manager"/>
    <x v="2"/>
    <s v="Manager"/>
    <x v="1061"/>
    <x v="1"/>
    <x v="1"/>
    <n v="38"/>
    <s v="C"/>
    <n v="50000"/>
    <x v="1"/>
    <s v="Canada"/>
    <n v="12"/>
    <n v="7"/>
    <n v="5"/>
  </r>
  <r>
    <n v="1106"/>
    <s v="Jennie Gardner"/>
    <s v="F"/>
    <d v="1997-04-02T00:00:00"/>
    <x v="25"/>
    <s v="British"/>
    <x v="0"/>
    <s v="Brand Manager"/>
    <x v="5"/>
    <s v="Manager"/>
    <x v="1062"/>
    <x v="2"/>
    <x v="0"/>
    <n v="4"/>
    <s v="A"/>
    <n v="30000"/>
    <x v="4"/>
    <s v="USA"/>
    <n v="10"/>
    <n v="4"/>
    <n v="6"/>
  </r>
  <r>
    <n v="1107"/>
    <s v="Ellen Bishop"/>
    <s v="F"/>
    <d v="1990-08-07T00:00:00"/>
    <x v="22"/>
    <s v="Mexican"/>
    <x v="3"/>
    <s v="Procurement and Planning"/>
    <x v="0"/>
    <s v="Non-Manager"/>
    <x v="1063"/>
    <x v="1"/>
    <x v="1"/>
    <n v="10"/>
    <s v="A"/>
    <n v="30000"/>
    <x v="2"/>
    <s v="Canada"/>
    <n v="7"/>
    <n v="7"/>
    <n v="0"/>
  </r>
  <r>
    <n v="1108"/>
    <s v="Gwendolyn Hunter"/>
    <s v="F"/>
    <d v="1959-12-02T00:00:00"/>
    <x v="36"/>
    <s v="Japanese"/>
    <x v="1"/>
    <s v="Developer"/>
    <x v="3"/>
    <s v="Non-Manager"/>
    <x v="1064"/>
    <x v="1"/>
    <x v="1"/>
    <n v="41"/>
    <s v="A"/>
    <n v="30000"/>
    <x v="2"/>
    <s v="Canada"/>
    <n v="7"/>
    <n v="7"/>
    <n v="0"/>
  </r>
  <r>
    <n v="1109"/>
    <s v="Erika Taylor"/>
    <s v="F"/>
    <d v="1957-04-20T00:00:00"/>
    <x v="17"/>
    <s v="British"/>
    <x v="0"/>
    <s v="Sales Manager"/>
    <x v="1"/>
    <s v="Manager"/>
    <x v="1065"/>
    <x v="1"/>
    <x v="1"/>
    <n v="44"/>
    <s v="B"/>
    <n v="40000"/>
    <x v="4"/>
    <s v="USA"/>
    <n v="13"/>
    <n v="8"/>
    <n v="5"/>
  </r>
  <r>
    <n v="1110"/>
    <s v="Erin Barnett"/>
    <s v="F"/>
    <d v="1959-07-05T00:00:00"/>
    <x v="36"/>
    <s v="British"/>
    <x v="0"/>
    <s v="Finance Manager"/>
    <x v="2"/>
    <s v="Manager"/>
    <x v="966"/>
    <x v="2"/>
    <x v="0"/>
    <n v="41"/>
    <s v="D"/>
    <n v="60000"/>
    <x v="4"/>
    <s v="UK"/>
    <n v="9"/>
    <n v="4"/>
    <n v="5"/>
  </r>
  <r>
    <n v="1111"/>
    <s v="Muriel Hicks"/>
    <s v="F"/>
    <d v="1988-10-15T00:00:00"/>
    <x v="1"/>
    <s v="Pakistani"/>
    <x v="1"/>
    <s v="Sales Clerk"/>
    <x v="1"/>
    <s v="Non-Manager"/>
    <x v="1066"/>
    <x v="1"/>
    <x v="1"/>
    <n v="12"/>
    <s v="C"/>
    <n v="50000"/>
    <x v="1"/>
    <s v="Germany"/>
    <n v="7"/>
    <n v="7"/>
    <n v="0"/>
  </r>
  <r>
    <n v="1112"/>
    <s v="Ora Bass"/>
    <s v="M"/>
    <d v="1998-07-16T00:00:00"/>
    <x v="24"/>
    <s v="Iranian"/>
    <x v="2"/>
    <s v="Administrator"/>
    <x v="6"/>
    <s v="Non-Manager"/>
    <x v="1067"/>
    <x v="2"/>
    <x v="0"/>
    <n v="2"/>
    <s v="B"/>
    <n v="40000"/>
    <x v="2"/>
    <s v="France"/>
    <n v="10"/>
    <n v="4"/>
    <n v="6"/>
  </r>
  <r>
    <n v="1113"/>
    <s v="Christina Tate"/>
    <s v="F"/>
    <d v="1977-10-28T00:00:00"/>
    <x v="10"/>
    <s v="Cuban"/>
    <x v="3"/>
    <s v="Finance Manager"/>
    <x v="2"/>
    <s v="Manager"/>
    <x v="1068"/>
    <x v="2"/>
    <x v="0"/>
    <n v="23"/>
    <s v="C"/>
    <n v="50000"/>
    <x v="0"/>
    <s v="Canada"/>
    <n v="5"/>
    <n v="5"/>
    <n v="0"/>
  </r>
  <r>
    <n v="1114"/>
    <s v="Erica Obrien"/>
    <s v="F"/>
    <d v="1999-08-31T00:00:00"/>
    <x v="16"/>
    <s v="Mexican"/>
    <x v="3"/>
    <s v="Payroll"/>
    <x v="2"/>
    <s v="Non-Manager"/>
    <x v="1069"/>
    <x v="1"/>
    <x v="1"/>
    <n v="1"/>
    <s v="A"/>
    <n v="30000"/>
    <x v="4"/>
    <s v="South African"/>
    <n v="12"/>
    <n v="7"/>
    <n v="5"/>
  </r>
  <r>
    <n v="1115"/>
    <s v="Lucia George"/>
    <s v="F"/>
    <d v="1986-12-31T00:00:00"/>
    <x v="38"/>
    <s v="Indian"/>
    <x v="1"/>
    <s v="Administrator"/>
    <x v="6"/>
    <s v="Non-Manager"/>
    <x v="1070"/>
    <x v="1"/>
    <x v="1"/>
    <n v="14"/>
    <s v="B"/>
    <n v="40000"/>
    <x v="4"/>
    <s v="South African"/>
    <n v="15"/>
    <n v="4"/>
    <n v="11"/>
  </r>
  <r>
    <n v="1116"/>
    <s v="Sheila Bradley"/>
    <s v="F"/>
    <d v="1956-07-02T00:00:00"/>
    <x v="17"/>
    <s v="Canadian"/>
    <x v="0"/>
    <s v="Sales Manager"/>
    <x v="1"/>
    <s v="Manager"/>
    <x v="1071"/>
    <x v="1"/>
    <x v="1"/>
    <n v="44"/>
    <s v="B"/>
    <n v="40000"/>
    <x v="2"/>
    <s v="UK"/>
    <n v="2"/>
    <n v="2"/>
    <n v="0"/>
  </r>
  <r>
    <n v="1117"/>
    <s v="Anne Jenkins"/>
    <s v="F"/>
    <d v="1969-09-01T00:00:00"/>
    <x v="3"/>
    <s v="Mexican"/>
    <x v="3"/>
    <s v="Marketing Manager"/>
    <x v="5"/>
    <s v="Manager"/>
    <x v="1072"/>
    <x v="1"/>
    <x v="1"/>
    <n v="31"/>
    <s v="A"/>
    <n v="30000"/>
    <x v="4"/>
    <s v="France"/>
    <n v="11"/>
    <n v="6"/>
    <n v="5"/>
  </r>
  <r>
    <n v="1118"/>
    <s v="Jean Cannon"/>
    <s v="F"/>
    <d v="1977-10-22T00:00:00"/>
    <x v="10"/>
    <s v="Pakistani"/>
    <x v="1"/>
    <s v="IT Analyst"/>
    <x v="3"/>
    <s v="Non-Manager"/>
    <x v="1073"/>
    <x v="1"/>
    <x v="1"/>
    <n v="23"/>
    <s v="A"/>
    <n v="30000"/>
    <x v="1"/>
    <s v="UK"/>
    <n v="14"/>
    <n v="4"/>
    <n v="10"/>
  </r>
  <r>
    <n v="1119"/>
    <s v="Lana Mack"/>
    <s v="F"/>
    <d v="1974-01-23T00:00:00"/>
    <x v="37"/>
    <s v="Mexican"/>
    <x v="3"/>
    <s v="IT Analyst"/>
    <x v="3"/>
    <s v="Non-Manager"/>
    <x v="708"/>
    <x v="1"/>
    <x v="1"/>
    <n v="27"/>
    <s v="D"/>
    <n v="60000"/>
    <x v="1"/>
    <s v="Australia"/>
    <n v="0"/>
    <n v="0"/>
    <n v="0"/>
  </r>
  <r>
    <n v="1120"/>
    <s v="Annette Hubbard"/>
    <s v="F"/>
    <d v="1961-03-07T00:00:00"/>
    <x v="32"/>
    <s v="South African"/>
    <x v="0"/>
    <s v="HR Administrator"/>
    <x v="4"/>
    <s v="Non-Manager"/>
    <x v="1074"/>
    <x v="1"/>
    <x v="1"/>
    <n v="40"/>
    <s v="A"/>
    <n v="30000"/>
    <x v="1"/>
    <s v="Canada"/>
    <n v="9"/>
    <n v="4"/>
    <n v="5"/>
  </r>
  <r>
    <n v="1121"/>
    <s v="Lisa Ramirez"/>
    <s v="F"/>
    <d v="1977-06-12T00:00:00"/>
    <x v="10"/>
    <s v="Indian"/>
    <x v="1"/>
    <s v="Credit Controller"/>
    <x v="2"/>
    <s v="Non-Manager"/>
    <x v="1075"/>
    <x v="1"/>
    <x v="1"/>
    <n v="23"/>
    <s v="C"/>
    <n v="50000"/>
    <x v="4"/>
    <s v="Canada"/>
    <n v="11"/>
    <n v="6"/>
    <n v="5"/>
  </r>
  <r>
    <n v="1122"/>
    <s v="Jenna James"/>
    <s v="F"/>
    <d v="1982-04-14T00:00:00"/>
    <x v="18"/>
    <s v="Cuban"/>
    <x v="3"/>
    <s v="Marketing Manager"/>
    <x v="5"/>
    <s v="Manager"/>
    <x v="1076"/>
    <x v="1"/>
    <x v="1"/>
    <n v="19"/>
    <s v="D"/>
    <n v="60000"/>
    <x v="4"/>
    <s v="South African"/>
    <n v="7"/>
    <n v="7"/>
    <n v="0"/>
  </r>
  <r>
    <n v="1123"/>
    <s v="Jill Mann"/>
    <s v="F"/>
    <d v="1974-05-01T00:00:00"/>
    <x v="37"/>
    <s v="Pakistani"/>
    <x v="1"/>
    <s v="Administrator"/>
    <x v="6"/>
    <s v="Non-Manager"/>
    <x v="1077"/>
    <x v="2"/>
    <x v="0"/>
    <n v="27"/>
    <s v="D"/>
    <n v="60000"/>
    <x v="4"/>
    <s v="Australia"/>
    <n v="5"/>
    <n v="5"/>
    <n v="0"/>
  </r>
  <r>
    <n v="1124"/>
    <s v="Kate Sharp"/>
    <s v="F"/>
    <d v="1957-01-09T00:00:00"/>
    <x v="17"/>
    <s v="Brazilian"/>
    <x v="3"/>
    <s v="Recruitment Manager"/>
    <x v="4"/>
    <s v="Manager"/>
    <x v="1078"/>
    <x v="1"/>
    <x v="1"/>
    <n v="44"/>
    <s v="A"/>
    <n v="30000"/>
    <x v="1"/>
    <s v="UK"/>
    <n v="9"/>
    <n v="4"/>
    <n v="5"/>
  </r>
  <r>
    <n v="1125"/>
    <s v="Margarita Delgado"/>
    <s v="F"/>
    <d v="2000-01-25T00:00:00"/>
    <x v="16"/>
    <s v="Irish"/>
    <x v="0"/>
    <s v="Sales Manager"/>
    <x v="1"/>
    <s v="Manager"/>
    <x v="1079"/>
    <x v="2"/>
    <x v="0"/>
    <n v="1"/>
    <s v="B"/>
    <n v="40000"/>
    <x v="1"/>
    <s v="Germany"/>
    <n v="10"/>
    <n v="4"/>
    <n v="6"/>
  </r>
  <r>
    <n v="1126"/>
    <s v="Charlotte Matthews"/>
    <s v="F"/>
    <d v="1974-02-19T00:00:00"/>
    <x v="37"/>
    <s v="Mexican"/>
    <x v="3"/>
    <s v="PA "/>
    <x v="6"/>
    <s v="Non-Manager"/>
    <x v="1080"/>
    <x v="2"/>
    <x v="0"/>
    <n v="27"/>
    <s v="D"/>
    <n v="60000"/>
    <x v="2"/>
    <s v="Germany"/>
    <n v="2"/>
    <n v="2"/>
    <n v="0"/>
  </r>
  <r>
    <n v="1127"/>
    <s v="Lee Moss"/>
    <s v="M"/>
    <d v="1978-08-08T00:00:00"/>
    <x v="4"/>
    <s v="German"/>
    <x v="0"/>
    <s v="Credit Controller"/>
    <x v="2"/>
    <s v="Non-Manager"/>
    <x v="1081"/>
    <x v="2"/>
    <x v="0"/>
    <n v="22"/>
    <s v="D"/>
    <n v="60000"/>
    <x v="4"/>
    <s v="Canada"/>
    <n v="11"/>
    <n v="6"/>
    <n v="5"/>
  </r>
  <r>
    <n v="1128"/>
    <s v="Silvia Garner"/>
    <s v="F"/>
    <d v="2000-04-07T00:00:00"/>
    <x v="16"/>
    <s v="Irish"/>
    <x v="0"/>
    <s v="PA "/>
    <x v="6"/>
    <s v="Non-Manager"/>
    <x v="1082"/>
    <x v="1"/>
    <x v="1"/>
    <n v="1"/>
    <s v="B"/>
    <n v="40000"/>
    <x v="4"/>
    <s v="USA"/>
    <n v="2"/>
    <n v="2"/>
    <n v="0"/>
  </r>
  <r>
    <n v="1129"/>
    <s v="Sonya Pope"/>
    <s v="F"/>
    <d v="1968-01-29T00:00:00"/>
    <x v="26"/>
    <s v="Mexican"/>
    <x v="3"/>
    <s v="Finance Manager"/>
    <x v="2"/>
    <s v="Manager"/>
    <x v="1083"/>
    <x v="1"/>
    <x v="1"/>
    <n v="33"/>
    <s v="A"/>
    <n v="30000"/>
    <x v="0"/>
    <s v="USA"/>
    <n v="7"/>
    <n v="7"/>
    <n v="0"/>
  </r>
  <r>
    <n v="1130"/>
    <s v="Hattie May"/>
    <s v="F"/>
    <d v="1965-11-04T00:00:00"/>
    <x v="23"/>
    <s v="American"/>
    <x v="0"/>
    <s v="Credit Controller"/>
    <x v="2"/>
    <s v="Non-Manager"/>
    <x v="853"/>
    <x v="1"/>
    <x v="1"/>
    <n v="35"/>
    <s v="C"/>
    <n v="50000"/>
    <x v="0"/>
    <s v="South African"/>
    <n v="4"/>
    <n v="4"/>
    <n v="0"/>
  </r>
  <r>
    <n v="1131"/>
    <s v="Felicia Rice"/>
    <s v="F"/>
    <d v="1993-07-13T00:00:00"/>
    <x v="29"/>
    <s v="Pakistani"/>
    <x v="1"/>
    <s v="Marketing Manager"/>
    <x v="5"/>
    <s v="Manager"/>
    <x v="1084"/>
    <x v="1"/>
    <x v="1"/>
    <n v="7"/>
    <s v="D"/>
    <n v="60000"/>
    <x v="0"/>
    <s v="USA"/>
    <n v="11"/>
    <n v="6"/>
    <n v="5"/>
  </r>
  <r>
    <n v="1132"/>
    <s v="Nadine Bryan"/>
    <s v="F"/>
    <d v="1974-02-02T00:00:00"/>
    <x v="37"/>
    <s v="German"/>
    <x v="0"/>
    <s v="Payroll"/>
    <x v="2"/>
    <s v="Non-Manager"/>
    <x v="1085"/>
    <x v="1"/>
    <x v="1"/>
    <n v="27"/>
    <s v="A"/>
    <n v="30000"/>
    <x v="4"/>
    <s v="France"/>
    <n v="6"/>
    <n v="6"/>
    <n v="0"/>
  </r>
  <r>
    <n v="1133"/>
    <s v="Dora Larson"/>
    <s v="F"/>
    <d v="1981-03-18T00:00:00"/>
    <x v="9"/>
    <s v="Chinese"/>
    <x v="1"/>
    <s v="Payroll"/>
    <x v="2"/>
    <s v="Non-Manager"/>
    <x v="1086"/>
    <x v="1"/>
    <x v="1"/>
    <n v="20"/>
    <s v="C"/>
    <n v="50000"/>
    <x v="0"/>
    <s v="Canada"/>
    <n v="10"/>
    <n v="4"/>
    <n v="6"/>
  </r>
  <r>
    <n v="1134"/>
    <s v="Vicki Hansen"/>
    <s v="F"/>
    <d v="1979-03-28T00:00:00"/>
    <x v="4"/>
    <s v="Australian"/>
    <x v="0"/>
    <s v="Developer"/>
    <x v="3"/>
    <s v="Non-Manager"/>
    <x v="1087"/>
    <x v="2"/>
    <x v="0"/>
    <n v="22"/>
    <s v="A"/>
    <n v="30000"/>
    <x v="1"/>
    <s v="USA"/>
    <n v="6"/>
    <n v="6"/>
    <n v="0"/>
  </r>
  <r>
    <n v="1135"/>
    <s v="Alyssa Stanley"/>
    <s v="F"/>
    <d v="1965-07-21T00:00:00"/>
    <x v="23"/>
    <s v="Portugese"/>
    <x v="0"/>
    <s v="Credit Controller"/>
    <x v="2"/>
    <s v="Non-Manager"/>
    <x v="1088"/>
    <x v="1"/>
    <x v="1"/>
    <n v="35"/>
    <s v="A"/>
    <n v="30000"/>
    <x v="0"/>
    <s v="France"/>
    <n v="9"/>
    <n v="4"/>
    <n v="5"/>
  </r>
  <r>
    <n v="1136"/>
    <s v="Pamela Crawford"/>
    <s v="F"/>
    <d v="1957-08-03T00:00:00"/>
    <x v="41"/>
    <s v="Cuban"/>
    <x v="3"/>
    <s v="Marketing Manager"/>
    <x v="5"/>
    <s v="Manager"/>
    <x v="1089"/>
    <x v="1"/>
    <x v="1"/>
    <n v="43"/>
    <s v="D"/>
    <n v="60000"/>
    <x v="4"/>
    <s v="Germany"/>
    <n v="2"/>
    <n v="2"/>
    <n v="0"/>
  </r>
  <r>
    <n v="1137"/>
    <s v="Naomi Banks"/>
    <s v="F"/>
    <d v="1985-06-22T00:00:00"/>
    <x v="40"/>
    <s v="Chinese"/>
    <x v="1"/>
    <s v="Developer"/>
    <x v="3"/>
    <s v="Non-Manager"/>
    <x v="1090"/>
    <x v="1"/>
    <x v="1"/>
    <n v="15"/>
    <s v="A"/>
    <n v="30000"/>
    <x v="1"/>
    <s v="South African"/>
    <n v="1"/>
    <n v="1"/>
    <n v="0"/>
  </r>
  <r>
    <n v="1138"/>
    <s v="Brandy Wade"/>
    <s v="F"/>
    <d v="1971-11-24T00:00:00"/>
    <x v="46"/>
    <s v="French"/>
    <x v="0"/>
    <s v="HR Manager"/>
    <x v="4"/>
    <s v="Manager"/>
    <x v="1091"/>
    <x v="1"/>
    <x v="1"/>
    <n v="29"/>
    <s v="D"/>
    <n v="60000"/>
    <x v="4"/>
    <s v="South African"/>
    <n v="0"/>
    <n v="0"/>
    <n v="0"/>
  </r>
  <r>
    <n v="1139"/>
    <s v="Maria Frazier"/>
    <s v="F"/>
    <d v="1955-10-07T00:00:00"/>
    <x v="14"/>
    <s v="Canadian"/>
    <x v="4"/>
    <s v="HR Manager"/>
    <x v="4"/>
    <s v="Manager"/>
    <x v="1092"/>
    <x v="2"/>
    <x v="0"/>
    <n v="45"/>
    <s v="C"/>
    <n v="50000"/>
    <x v="1"/>
    <s v="Australia"/>
    <n v="13"/>
    <n v="8"/>
    <n v="5"/>
  </r>
  <r>
    <n v="1140"/>
    <s v="Constance Parks"/>
    <s v="F"/>
    <d v="1959-10-28T00:00:00"/>
    <x v="36"/>
    <s v="Indian"/>
    <x v="1"/>
    <s v="Recruitment Manager"/>
    <x v="4"/>
    <s v="Manager"/>
    <x v="1093"/>
    <x v="1"/>
    <x v="1"/>
    <n v="41"/>
    <s v="B"/>
    <n v="40000"/>
    <x v="4"/>
    <s v="France"/>
    <n v="2"/>
    <n v="2"/>
    <n v="0"/>
  </r>
  <r>
    <n v="1141"/>
    <s v="Mercedes Simon"/>
    <s v="F"/>
    <d v="1977-03-27T00:00:00"/>
    <x v="30"/>
    <s v="American"/>
    <x v="4"/>
    <s v="HR Manager"/>
    <x v="4"/>
    <s v="Manager"/>
    <x v="1094"/>
    <x v="1"/>
    <x v="1"/>
    <n v="24"/>
    <s v="C"/>
    <n v="50000"/>
    <x v="1"/>
    <s v="Canada"/>
    <n v="6"/>
    <n v="6"/>
    <n v="0"/>
  </r>
  <r>
    <n v="1142"/>
    <s v="Lynette Baker"/>
    <s v="F"/>
    <d v="1995-07-02T00:00:00"/>
    <x v="11"/>
    <s v="British"/>
    <x v="4"/>
    <s v="Sales Clerk"/>
    <x v="1"/>
    <s v="Non-Manager"/>
    <x v="1095"/>
    <x v="1"/>
    <x v="1"/>
    <n v="5"/>
    <s v="A"/>
    <n v="30000"/>
    <x v="4"/>
    <s v="South African"/>
    <n v="2"/>
    <n v="2"/>
    <n v="0"/>
  </r>
  <r>
    <n v="1143"/>
    <s v="Thelma Daniel"/>
    <s v="F"/>
    <d v="1958-11-07T00:00:00"/>
    <x v="5"/>
    <s v="British"/>
    <x v="4"/>
    <s v="Brand Manager"/>
    <x v="5"/>
    <s v="Manager"/>
    <x v="1096"/>
    <x v="1"/>
    <x v="1"/>
    <n v="42"/>
    <s v="D"/>
    <n v="60000"/>
    <x v="2"/>
    <s v="South African"/>
    <n v="14"/>
    <n v="4"/>
    <n v="10"/>
  </r>
  <r>
    <n v="1144"/>
    <s v="Christy Patrick"/>
    <s v="F"/>
    <d v="1998-03-18T00:00:00"/>
    <x v="0"/>
    <s v="Irish"/>
    <x v="4"/>
    <s v="HR Manager"/>
    <x v="4"/>
    <s v="Manager"/>
    <x v="667"/>
    <x v="1"/>
    <x v="1"/>
    <n v="3"/>
    <s v="C"/>
    <n v="50000"/>
    <x v="4"/>
    <s v="UK"/>
    <n v="11"/>
    <n v="6"/>
    <n v="5"/>
  </r>
  <r>
    <n v="1145"/>
    <s v="Raquel Ramos"/>
    <s v="F"/>
    <d v="1984-05-04T00:00:00"/>
    <x v="33"/>
    <s v="American"/>
    <x v="4"/>
    <s v="Recruitment Manager"/>
    <x v="4"/>
    <s v="Manager"/>
    <x v="1097"/>
    <x v="2"/>
    <x v="0"/>
    <n v="16"/>
    <s v="B"/>
    <n v="40000"/>
    <x v="4"/>
    <s v="UK"/>
    <n v="4"/>
    <n v="4"/>
    <n v="0"/>
  </r>
  <r>
    <n v="1146"/>
    <s v="Kristi Mitchell"/>
    <s v="F"/>
    <d v="1955-11-07T00:00:00"/>
    <x v="14"/>
    <s v="German"/>
    <x v="4"/>
    <s v="HR Manager"/>
    <x v="4"/>
    <s v="Manager"/>
    <x v="1098"/>
    <x v="2"/>
    <x v="0"/>
    <n v="45"/>
    <s v="B"/>
    <n v="40000"/>
    <x v="2"/>
    <s v="Australia"/>
    <n v="0"/>
    <n v="0"/>
    <n v="0"/>
  </r>
  <r>
    <n v="1147"/>
    <s v="Faye Norman"/>
    <s v="F"/>
    <d v="1970-12-28T00:00:00"/>
    <x v="27"/>
    <s v="American"/>
    <x v="4"/>
    <s v="Payroll"/>
    <x v="2"/>
    <s v="Non-Manager"/>
    <x v="1099"/>
    <x v="1"/>
    <x v="1"/>
    <n v="30"/>
    <s v="A"/>
    <n v="30000"/>
    <x v="4"/>
    <s v="South African"/>
    <n v="3"/>
    <n v="3"/>
    <n v="0"/>
  </r>
  <r>
    <n v="1148"/>
    <s v="Ella Hammond"/>
    <s v="F"/>
    <d v="1981-07-17T00:00:00"/>
    <x v="18"/>
    <s v="Irish"/>
    <x v="4"/>
    <s v="Procurement and Planning"/>
    <x v="0"/>
    <s v="Non-Manager"/>
    <x v="1100"/>
    <x v="1"/>
    <x v="1"/>
    <n v="19"/>
    <s v="B"/>
    <n v="40000"/>
    <x v="2"/>
    <s v="Australia"/>
    <n v="4"/>
    <n v="4"/>
    <n v="0"/>
  </r>
  <r>
    <n v="1149"/>
    <s v="Anita Bailey"/>
    <s v="F"/>
    <d v="1997-08-25T00:00:00"/>
    <x v="0"/>
    <s v="American"/>
    <x v="4"/>
    <s v="Credit Controller"/>
    <x v="2"/>
    <s v="Non-Manager"/>
    <x v="1101"/>
    <x v="1"/>
    <x v="1"/>
    <n v="3"/>
    <s v="C"/>
    <n v="50000"/>
    <x v="4"/>
    <s v="Canada"/>
    <n v="4"/>
    <n v="4"/>
    <n v="0"/>
  </r>
  <r>
    <n v="1150"/>
    <s v="Maureen Curry"/>
    <s v="F"/>
    <d v="1987-07-09T00:00:00"/>
    <x v="47"/>
    <s v="South African"/>
    <x v="4"/>
    <s v="Payroll"/>
    <x v="2"/>
    <s v="Non-Manager"/>
    <x v="1102"/>
    <x v="1"/>
    <x v="1"/>
    <n v="13"/>
    <s v="A"/>
    <n v="30000"/>
    <x v="1"/>
    <s v="Germany"/>
    <n v="9"/>
    <n v="4"/>
    <n v="5"/>
  </r>
  <r>
    <n v="1151"/>
    <s v="Monica Luna"/>
    <s v="F"/>
    <d v="1980-04-24T00:00:00"/>
    <x v="31"/>
    <s v="Pakistani"/>
    <x v="1"/>
    <s v="IT Analyst"/>
    <x v="3"/>
    <s v="Non-Manager"/>
    <x v="1103"/>
    <x v="2"/>
    <x v="0"/>
    <n v="21"/>
    <s v="A"/>
    <n v="30000"/>
    <x v="0"/>
    <s v="France"/>
    <n v="1"/>
    <n v="1"/>
    <n v="0"/>
  </r>
  <r>
    <n v="1152"/>
    <s v="Nichole Watson"/>
    <s v="M"/>
    <d v="1998-10-02T00:00:00"/>
    <x v="24"/>
    <s v="Iranian"/>
    <x v="2"/>
    <s v="Finance Manager"/>
    <x v="2"/>
    <s v="Manager"/>
    <x v="1104"/>
    <x v="1"/>
    <x v="1"/>
    <n v="2"/>
    <s v="A"/>
    <n v="30000"/>
    <x v="4"/>
    <s v="Canada"/>
    <n v="12"/>
    <n v="7"/>
    <n v="5"/>
  </r>
  <r>
    <n v="1153"/>
    <s v="Pat Roberson"/>
    <s v="M"/>
    <d v="1985-06-28T00:00:00"/>
    <x v="40"/>
    <s v="Mexican"/>
    <x v="3"/>
    <s v="Credit Controller"/>
    <x v="2"/>
    <s v="Non-Manager"/>
    <x v="1105"/>
    <x v="1"/>
    <x v="1"/>
    <n v="15"/>
    <s v="C"/>
    <n v="50000"/>
    <x v="4"/>
    <s v="France"/>
    <n v="6"/>
    <n v="6"/>
    <n v="0"/>
  </r>
  <r>
    <n v="1154"/>
    <s v="Ana Quinn"/>
    <s v="F"/>
    <d v="1966-09-03T00:00:00"/>
    <x v="42"/>
    <s v="South African"/>
    <x v="4"/>
    <s v="Finance Manager"/>
    <x v="2"/>
    <s v="Manager"/>
    <x v="1106"/>
    <x v="1"/>
    <x v="1"/>
    <n v="34"/>
    <s v="D"/>
    <n v="60000"/>
    <x v="2"/>
    <s v="USA"/>
    <n v="1"/>
    <n v="1"/>
    <n v="0"/>
  </r>
  <r>
    <n v="1155"/>
    <s v="Charlene Stevens"/>
    <s v="F"/>
    <d v="1956-06-26T00:00:00"/>
    <x v="17"/>
    <s v="Canadian"/>
    <x v="4"/>
    <s v="Sales Clerk"/>
    <x v="1"/>
    <s v="Non-Manager"/>
    <x v="1107"/>
    <x v="1"/>
    <x v="1"/>
    <n v="44"/>
    <s v="C"/>
    <n v="50000"/>
    <x v="0"/>
    <s v="Australia"/>
    <n v="9"/>
    <n v="4"/>
    <n v="5"/>
  </r>
  <r>
    <n v="1156"/>
    <s v="Sally Adams"/>
    <s v="F"/>
    <d v="1965-09-01T00:00:00"/>
    <x v="23"/>
    <s v="Pakistani"/>
    <x v="1"/>
    <s v="Security Officer"/>
    <x v="3"/>
    <s v="Non-Manager"/>
    <x v="1108"/>
    <x v="1"/>
    <x v="1"/>
    <n v="35"/>
    <s v="A"/>
    <n v="30000"/>
    <x v="4"/>
    <s v="South African"/>
    <n v="5"/>
    <n v="5"/>
    <n v="0"/>
  </r>
  <r>
    <n v="1157"/>
    <s v="Sheryl Guzman"/>
    <s v="F"/>
    <d v="1992-12-01T00:00:00"/>
    <x v="8"/>
    <s v="Indian"/>
    <x v="1"/>
    <s v="Recruitment Manager"/>
    <x v="4"/>
    <s v="Manager"/>
    <x v="1109"/>
    <x v="1"/>
    <x v="1"/>
    <n v="8"/>
    <s v="C"/>
    <n v="50000"/>
    <x v="2"/>
    <s v="Germany"/>
    <n v="1"/>
    <n v="1"/>
    <n v="0"/>
  </r>
  <r>
    <n v="1158"/>
    <s v="Holly Holloway"/>
    <s v="F"/>
    <d v="1989-03-10T00:00:00"/>
    <x v="1"/>
    <s v="Portugese"/>
    <x v="4"/>
    <s v="Brand Manager"/>
    <x v="5"/>
    <s v="Manager"/>
    <x v="1110"/>
    <x v="1"/>
    <x v="1"/>
    <n v="12"/>
    <s v="B"/>
    <n v="40000"/>
    <x v="1"/>
    <s v="UK"/>
    <n v="9"/>
    <n v="4"/>
    <n v="5"/>
  </r>
  <r>
    <n v="1159"/>
    <s v="June Hawkins"/>
    <s v="F"/>
    <d v="1983-06-07T00:00:00"/>
    <x v="7"/>
    <s v="South African"/>
    <x v="4"/>
    <s v="Sales Clerk"/>
    <x v="1"/>
    <s v="Non-Manager"/>
    <x v="1111"/>
    <x v="1"/>
    <x v="1"/>
    <n v="17"/>
    <s v="C"/>
    <n v="50000"/>
    <x v="4"/>
    <s v="Australia"/>
    <n v="13"/>
    <n v="8"/>
    <n v="5"/>
  </r>
  <r>
    <n v="1160"/>
    <s v="Natalie Gonzalez"/>
    <s v="F"/>
    <d v="1955-04-14T00:00:00"/>
    <x v="44"/>
    <s v="Australian"/>
    <x v="4"/>
    <s v="Finance Manager"/>
    <x v="2"/>
    <s v="Manager"/>
    <x v="1112"/>
    <x v="2"/>
    <x v="0"/>
    <n v="46"/>
    <s v="A"/>
    <n v="30000"/>
    <x v="4"/>
    <s v="USA"/>
    <n v="5"/>
    <n v="5"/>
    <n v="0"/>
  </r>
  <r>
    <n v="1161"/>
    <s v="Patsy Fowler"/>
    <s v="F"/>
    <d v="1999-09-16T00:00:00"/>
    <x v="16"/>
    <s v="Nigerian"/>
    <x v="4"/>
    <s v="Administrator"/>
    <x v="6"/>
    <s v="Non-Manager"/>
    <x v="1113"/>
    <x v="1"/>
    <x v="1"/>
    <n v="1"/>
    <s v="A"/>
    <n v="30000"/>
    <x v="4"/>
    <s v="South African"/>
    <n v="10"/>
    <n v="4"/>
    <n v="6"/>
  </r>
  <r>
    <n v="1162"/>
    <s v="Dorothy Guerrero"/>
    <s v="F"/>
    <d v="1995-02-07T00:00:00"/>
    <x v="35"/>
    <s v="Pakistani"/>
    <x v="1"/>
    <s v="Sales Clerk"/>
    <x v="1"/>
    <s v="Non-Manager"/>
    <x v="1114"/>
    <x v="2"/>
    <x v="0"/>
    <n v="6"/>
    <s v="D"/>
    <n v="60000"/>
    <x v="0"/>
    <s v="UK"/>
    <n v="4"/>
    <n v="4"/>
    <n v="0"/>
  </r>
  <r>
    <n v="1163"/>
    <s v="Wanda Williams"/>
    <s v="F"/>
    <d v="1983-10-24T00:00:00"/>
    <x v="7"/>
    <s v="Nigerian"/>
    <x v="4"/>
    <s v="Brand Manager"/>
    <x v="5"/>
    <s v="Manager"/>
    <x v="1115"/>
    <x v="1"/>
    <x v="1"/>
    <n v="17"/>
    <s v="B"/>
    <n v="40000"/>
    <x v="0"/>
    <s v="Germany"/>
    <n v="14"/>
    <n v="4"/>
    <n v="10"/>
  </r>
  <r>
    <n v="1164"/>
    <s v="Gladys Blair"/>
    <s v="F"/>
    <d v="1981-02-15T00:00:00"/>
    <x v="9"/>
    <s v="Nigerian"/>
    <x v="4"/>
    <s v="Procurement and Planning"/>
    <x v="0"/>
    <s v="Non-Manager"/>
    <x v="1116"/>
    <x v="2"/>
    <x v="0"/>
    <n v="20"/>
    <s v="B"/>
    <n v="40000"/>
    <x v="4"/>
    <s v="France"/>
    <n v="0"/>
    <n v="0"/>
    <n v="0"/>
  </r>
  <r>
    <n v="1165"/>
    <s v="Edith Fields"/>
    <s v="F"/>
    <d v="1986-09-23T00:00:00"/>
    <x v="38"/>
    <s v="Cuban"/>
    <x v="3"/>
    <s v="Sales Manager"/>
    <x v="1"/>
    <s v="Manager"/>
    <x v="1117"/>
    <x v="1"/>
    <x v="1"/>
    <n v="14"/>
    <s v="C"/>
    <n v="50000"/>
    <x v="4"/>
    <s v="France"/>
    <n v="3"/>
    <n v="3"/>
    <n v="0"/>
  </r>
  <r>
    <n v="1166"/>
    <s v="Francis Leonard"/>
    <s v="M"/>
    <d v="1966-01-31T00:00:00"/>
    <x v="23"/>
    <s v="Mexican"/>
    <x v="3"/>
    <s v="HR Administrator"/>
    <x v="4"/>
    <s v="Non-Manager"/>
    <x v="676"/>
    <x v="1"/>
    <x v="1"/>
    <n v="35"/>
    <s v="C"/>
    <n v="50000"/>
    <x v="4"/>
    <s v="USA"/>
    <n v="0"/>
    <n v="0"/>
    <n v="0"/>
  </r>
  <r>
    <n v="1167"/>
    <s v="Vivian Underwood"/>
    <s v="F"/>
    <d v="1976-03-08T00:00:00"/>
    <x v="2"/>
    <s v="British"/>
    <x v="4"/>
    <s v="Recruitment Manager"/>
    <x v="4"/>
    <s v="Manager"/>
    <x v="1118"/>
    <x v="2"/>
    <x v="0"/>
    <n v="25"/>
    <s v="B"/>
    <n v="40000"/>
    <x v="4"/>
    <s v="USA"/>
    <n v="4"/>
    <n v="4"/>
    <n v="0"/>
  </r>
  <r>
    <n v="1168"/>
    <s v="Courtney Gomez"/>
    <s v="F"/>
    <d v="1976-09-21T00:00:00"/>
    <x v="30"/>
    <s v="Cuban"/>
    <x v="3"/>
    <s v="HR Assistant"/>
    <x v="4"/>
    <s v="Non-Manager"/>
    <x v="1119"/>
    <x v="1"/>
    <x v="1"/>
    <n v="24"/>
    <s v="A"/>
    <n v="30000"/>
    <x v="4"/>
    <s v="Canada"/>
    <n v="8"/>
    <n v="8"/>
    <n v="0"/>
  </r>
  <r>
    <n v="1169"/>
    <s v="Sherri Ruiz"/>
    <s v="F"/>
    <d v="1986-03-22T00:00:00"/>
    <x v="40"/>
    <s v="Canadian"/>
    <x v="4"/>
    <s v="Credit Controller"/>
    <x v="2"/>
    <s v="Non-Manager"/>
    <x v="1120"/>
    <x v="1"/>
    <x v="1"/>
    <n v="15"/>
    <s v="A"/>
    <n v="30000"/>
    <x v="4"/>
    <s v="USA"/>
    <n v="10"/>
    <n v="4"/>
    <n v="6"/>
  </r>
  <r>
    <n v="1170"/>
    <s v="Helen Figueroa"/>
    <s v="F"/>
    <d v="2000-01-11T00:00:00"/>
    <x v="16"/>
    <s v="Portugese"/>
    <x v="4"/>
    <s v="Sales Manager"/>
    <x v="1"/>
    <s v="Manager"/>
    <x v="1121"/>
    <x v="1"/>
    <x v="1"/>
    <n v="1"/>
    <s v="B"/>
    <n v="40000"/>
    <x v="4"/>
    <s v="UK"/>
    <n v="12"/>
    <n v="7"/>
    <n v="5"/>
  </r>
  <r>
    <n v="1171"/>
    <s v="Lindsay Reese"/>
    <s v="M"/>
    <d v="1985-08-01T00:00:00"/>
    <x v="40"/>
    <s v="Portugese"/>
    <x v="4"/>
    <s v="Procurement and Planning"/>
    <x v="0"/>
    <s v="Non-Manager"/>
    <x v="1122"/>
    <x v="1"/>
    <x v="1"/>
    <n v="15"/>
    <s v="A"/>
    <n v="30000"/>
    <x v="2"/>
    <s v="USA"/>
    <n v="13"/>
    <n v="8"/>
    <n v="5"/>
  </r>
  <r>
    <n v="1172"/>
    <s v="Elaine Thompson"/>
    <s v="F"/>
    <d v="1957-02-08T00:00:00"/>
    <x v="17"/>
    <s v="Australian"/>
    <x v="4"/>
    <s v="HR Administrator"/>
    <x v="4"/>
    <s v="Non-Manager"/>
    <x v="1123"/>
    <x v="1"/>
    <x v="1"/>
    <n v="44"/>
    <s v="C"/>
    <n v="50000"/>
    <x v="2"/>
    <s v="Australia"/>
    <n v="10"/>
    <n v="4"/>
    <n v="6"/>
  </r>
  <r>
    <n v="1173"/>
    <s v="Claudia Shaw"/>
    <s v="F"/>
    <d v="1977-01-24T00:00:00"/>
    <x v="30"/>
    <s v="Canadian"/>
    <x v="4"/>
    <s v="Sales Assistant"/>
    <x v="1"/>
    <s v="Non-Manager"/>
    <x v="579"/>
    <x v="1"/>
    <x v="1"/>
    <n v="24"/>
    <s v="C"/>
    <n v="50000"/>
    <x v="2"/>
    <s v="South African"/>
    <n v="1"/>
    <n v="1"/>
    <n v="0"/>
  </r>
  <r>
    <n v="1174"/>
    <s v="Lucy Walsh"/>
    <s v="F"/>
    <d v="1997-07-28T00:00:00"/>
    <x v="0"/>
    <s v="Brazilian"/>
    <x v="3"/>
    <s v="Finance Manager"/>
    <x v="2"/>
    <s v="Manager"/>
    <x v="1124"/>
    <x v="1"/>
    <x v="1"/>
    <n v="3"/>
    <s v="A"/>
    <n v="30000"/>
    <x v="4"/>
    <s v="USA"/>
    <n v="1"/>
    <n v="1"/>
    <n v="0"/>
  </r>
  <r>
    <n v="1175"/>
    <s v="Brenda Jackson"/>
    <s v="F"/>
    <d v="1991-12-07T00:00:00"/>
    <x v="39"/>
    <s v="Canadian"/>
    <x v="4"/>
    <s v="Sales Clerk"/>
    <x v="1"/>
    <s v="Non-Manager"/>
    <x v="1125"/>
    <x v="1"/>
    <x v="1"/>
    <n v="9"/>
    <s v="C"/>
    <n v="50000"/>
    <x v="4"/>
    <s v="USA"/>
    <n v="12"/>
    <n v="7"/>
    <n v="5"/>
  </r>
  <r>
    <n v="1176"/>
    <s v="Grace Kim"/>
    <s v="F"/>
    <d v="1999-08-06T00:00:00"/>
    <x v="16"/>
    <s v="Cuban"/>
    <x v="3"/>
    <s v="HR Manager"/>
    <x v="4"/>
    <s v="Manager"/>
    <x v="1126"/>
    <x v="1"/>
    <x v="1"/>
    <n v="1"/>
    <s v="A"/>
    <n v="30000"/>
    <x v="4"/>
    <s v="South African"/>
    <n v="4"/>
    <n v="4"/>
    <n v="0"/>
  </r>
  <r>
    <n v="1177"/>
    <s v="Miranda Green"/>
    <s v="F"/>
    <d v="1981-02-08T00:00:00"/>
    <x v="9"/>
    <s v="German"/>
    <x v="4"/>
    <s v="Procurement and Planning"/>
    <x v="0"/>
    <s v="Non-Manager"/>
    <x v="1127"/>
    <x v="1"/>
    <x v="1"/>
    <n v="20"/>
    <s v="A"/>
    <n v="30000"/>
    <x v="4"/>
    <s v="Germany"/>
    <n v="3"/>
    <n v="3"/>
    <n v="0"/>
  </r>
  <r>
    <n v="1178"/>
    <s v="Olivia Little"/>
    <s v="F"/>
    <d v="1964-12-08T00:00:00"/>
    <x v="28"/>
    <s v="Pakistani"/>
    <x v="1"/>
    <s v="IT Analyst"/>
    <x v="3"/>
    <s v="Non-Manager"/>
    <x v="1128"/>
    <x v="1"/>
    <x v="1"/>
    <n v="36"/>
    <s v="C"/>
    <n v="50000"/>
    <x v="2"/>
    <s v="France"/>
    <n v="7"/>
    <n v="7"/>
    <n v="0"/>
  </r>
  <r>
    <n v="1179"/>
    <s v="Bonnie Parsons"/>
    <s v="F"/>
    <d v="1996-03-31T00:00:00"/>
    <x v="11"/>
    <s v="Iranian"/>
    <x v="2"/>
    <s v="HR Assistant"/>
    <x v="4"/>
    <s v="Non-Manager"/>
    <x v="1129"/>
    <x v="1"/>
    <x v="1"/>
    <n v="5"/>
    <s v="D"/>
    <n v="60000"/>
    <x v="4"/>
    <s v="USA"/>
    <n v="9"/>
    <n v="4"/>
    <n v="5"/>
  </r>
  <r>
    <n v="1180"/>
    <s v="Hannah Neal"/>
    <s v="F"/>
    <d v="1966-12-22T00:00:00"/>
    <x v="42"/>
    <s v="Brazilian"/>
    <x v="3"/>
    <s v="PA "/>
    <x v="6"/>
    <s v="Non-Manager"/>
    <x v="1130"/>
    <x v="1"/>
    <x v="1"/>
    <n v="34"/>
    <s v="C"/>
    <n v="50000"/>
    <x v="2"/>
    <s v="France"/>
    <n v="8"/>
    <n v="8"/>
    <n v="0"/>
  </r>
  <r>
    <n v="1181"/>
    <s v="Ernestine Williamson"/>
    <s v="M"/>
    <d v="1996-08-01T00:00:00"/>
    <x v="25"/>
    <s v="Portugese"/>
    <x v="4"/>
    <s v="HR Manager"/>
    <x v="4"/>
    <s v="Manager"/>
    <x v="1131"/>
    <x v="1"/>
    <x v="1"/>
    <n v="4"/>
    <s v="C"/>
    <n v="50000"/>
    <x v="0"/>
    <s v="France"/>
    <n v="11"/>
    <n v="6"/>
    <n v="5"/>
  </r>
  <r>
    <n v="1182"/>
    <s v="Roxanne Rowe"/>
    <s v="M"/>
    <d v="1961-02-21T00:00:00"/>
    <x v="32"/>
    <s v="South African"/>
    <x v="4"/>
    <s v="Marketing Manager"/>
    <x v="5"/>
    <s v="Manager"/>
    <x v="1132"/>
    <x v="1"/>
    <x v="1"/>
    <n v="40"/>
    <s v="C"/>
    <n v="50000"/>
    <x v="4"/>
    <s v="USA"/>
    <n v="2"/>
    <n v="2"/>
    <n v="0"/>
  </r>
  <r>
    <n v="1183"/>
    <s v="Tasha Owens"/>
    <s v="F"/>
    <d v="1972-10-07T00:00:00"/>
    <x v="13"/>
    <s v="French"/>
    <x v="4"/>
    <s v="Credit Controller"/>
    <x v="2"/>
    <s v="Non-Manager"/>
    <x v="1133"/>
    <x v="1"/>
    <x v="1"/>
    <n v="28"/>
    <s v="C"/>
    <n v="50000"/>
    <x v="0"/>
    <s v="UK"/>
    <n v="4"/>
    <n v="4"/>
    <n v="0"/>
  </r>
  <r>
    <n v="1184"/>
    <s v="Connie Gibson"/>
    <s v="F"/>
    <d v="1993-01-27T00:00:00"/>
    <x v="8"/>
    <s v="Pakistani"/>
    <x v="1"/>
    <s v="Sales Manager"/>
    <x v="1"/>
    <s v="Manager"/>
    <x v="1134"/>
    <x v="1"/>
    <x v="1"/>
    <n v="8"/>
    <s v="B"/>
    <n v="40000"/>
    <x v="4"/>
    <s v="USA"/>
    <n v="9"/>
    <n v="4"/>
    <n v="5"/>
  </r>
  <r>
    <n v="1185"/>
    <s v="Debbie Jennings"/>
    <s v="F"/>
    <d v="1991-11-19T00:00:00"/>
    <x v="39"/>
    <s v="French"/>
    <x v="4"/>
    <s v="Brand Manager"/>
    <x v="5"/>
    <s v="Manager"/>
    <x v="1135"/>
    <x v="1"/>
    <x v="1"/>
    <n v="9"/>
    <s v="D"/>
    <n v="60000"/>
    <x v="1"/>
    <s v="Germany"/>
    <n v="4"/>
    <n v="4"/>
    <n v="0"/>
  </r>
  <r>
    <n v="1186"/>
    <s v="Angelica Blake"/>
    <s v="F"/>
    <d v="1993-07-16T00:00:00"/>
    <x v="29"/>
    <s v="German"/>
    <x v="4"/>
    <s v="Payroll"/>
    <x v="2"/>
    <s v="Non-Manager"/>
    <x v="1136"/>
    <x v="2"/>
    <x v="0"/>
    <n v="7"/>
    <s v="B"/>
    <n v="40000"/>
    <x v="4"/>
    <s v="South African"/>
    <n v="13"/>
    <n v="8"/>
    <n v="5"/>
  </r>
  <r>
    <n v="1187"/>
    <s v="Janie Hamilton"/>
    <s v="F"/>
    <d v="1994-09-03T00:00:00"/>
    <x v="35"/>
    <s v="Iranian"/>
    <x v="2"/>
    <s v="Recruitment Manager"/>
    <x v="4"/>
    <s v="Manager"/>
    <x v="1137"/>
    <x v="1"/>
    <x v="1"/>
    <n v="6"/>
    <s v="D"/>
    <n v="60000"/>
    <x v="4"/>
    <s v="Australia"/>
    <n v="13"/>
    <n v="8"/>
    <n v="5"/>
  </r>
  <r>
    <n v="1188"/>
    <s v="Bernice Jefferson"/>
    <s v="F"/>
    <d v="1981-03-07T00:00:00"/>
    <x v="9"/>
    <s v="British"/>
    <x v="4"/>
    <s v="HR Administrator"/>
    <x v="4"/>
    <s v="Non-Manager"/>
    <x v="1138"/>
    <x v="1"/>
    <x v="1"/>
    <n v="20"/>
    <s v="B"/>
    <n v="40000"/>
    <x v="0"/>
    <s v="Australia"/>
    <n v="2"/>
    <n v="2"/>
    <n v="0"/>
  </r>
  <r>
    <n v="1189"/>
    <s v="Teresa Conner"/>
    <s v="F"/>
    <d v="1981-11-27T00:00:00"/>
    <x v="18"/>
    <s v="Cuban"/>
    <x v="3"/>
    <s v="Sales Assistant"/>
    <x v="1"/>
    <s v="Non-Manager"/>
    <x v="1139"/>
    <x v="2"/>
    <x v="0"/>
    <n v="19"/>
    <s v="B"/>
    <n v="40000"/>
    <x v="4"/>
    <s v="France"/>
    <n v="5"/>
    <n v="5"/>
    <n v="0"/>
  </r>
  <r>
    <n v="1190"/>
    <s v="Melanie Elliott"/>
    <s v="F"/>
    <d v="1978-12-08T00:00:00"/>
    <x v="4"/>
    <s v="Chinese"/>
    <x v="1"/>
    <s v="Sales Manager"/>
    <x v="1"/>
    <s v="Manager"/>
    <x v="1140"/>
    <x v="2"/>
    <x v="0"/>
    <n v="22"/>
    <s v="B"/>
    <n v="40000"/>
    <x v="0"/>
    <s v="Canada"/>
    <n v="7"/>
    <n v="7"/>
    <n v="0"/>
  </r>
  <r>
    <n v="1191"/>
    <s v="Melba Long"/>
    <s v="F"/>
    <d v="1996-03-24T00:00:00"/>
    <x v="11"/>
    <s v="Irish"/>
    <x v="4"/>
    <s v="Procurement and Planning"/>
    <x v="0"/>
    <s v="Non-Manager"/>
    <x v="1141"/>
    <x v="1"/>
    <x v="1"/>
    <n v="5"/>
    <s v="D"/>
    <n v="60000"/>
    <x v="1"/>
    <s v="France"/>
    <n v="0"/>
    <n v="0"/>
    <n v="0"/>
  </r>
  <r>
    <n v="1192"/>
    <s v="Jasmine Burke"/>
    <s v="F"/>
    <d v="1956-07-19T00:00:00"/>
    <x v="17"/>
    <s v="Japanese"/>
    <x v="1"/>
    <s v="Procurement and Planning"/>
    <x v="0"/>
    <s v="Non-Manager"/>
    <x v="1142"/>
    <x v="1"/>
    <x v="1"/>
    <n v="44"/>
    <s v="C"/>
    <n v="50000"/>
    <x v="2"/>
    <s v="USA"/>
    <n v="0"/>
    <n v="0"/>
    <n v="0"/>
  </r>
  <r>
    <n v="1193"/>
    <s v="Bridget Moran"/>
    <s v="F"/>
    <d v="1981-05-25T00:00:00"/>
    <x v="18"/>
    <s v="Chinese"/>
    <x v="1"/>
    <s v="Sales Assistant"/>
    <x v="1"/>
    <s v="Non-Manager"/>
    <x v="1143"/>
    <x v="1"/>
    <x v="1"/>
    <n v="19"/>
    <s v="C"/>
    <n v="50000"/>
    <x v="2"/>
    <s v="South African"/>
    <n v="11"/>
    <n v="6"/>
    <n v="5"/>
  </r>
  <r>
    <n v="1194"/>
    <s v="Toni Spencer"/>
    <s v="F"/>
    <d v="1984-02-29T00:00:00"/>
    <x v="7"/>
    <s v="Brazilian"/>
    <x v="3"/>
    <s v="Procurement and Planning"/>
    <x v="0"/>
    <s v="Non-Manager"/>
    <x v="1144"/>
    <x v="1"/>
    <x v="1"/>
    <n v="17"/>
    <s v="C"/>
    <n v="50000"/>
    <x v="4"/>
    <s v="South African"/>
    <n v="6"/>
    <n v="6"/>
    <n v="0"/>
  </r>
  <r>
    <n v="1195"/>
    <s v="Doreen Carroll"/>
    <s v="F"/>
    <d v="1996-07-16T00:00:00"/>
    <x v="25"/>
    <s v="Cuban"/>
    <x v="3"/>
    <s v="Sales Clerk"/>
    <x v="1"/>
    <s v="Non-Manager"/>
    <x v="285"/>
    <x v="1"/>
    <x v="1"/>
    <n v="4"/>
    <s v="C"/>
    <n v="50000"/>
    <x v="0"/>
    <s v="France"/>
    <n v="3"/>
    <n v="3"/>
    <n v="0"/>
  </r>
  <r>
    <n v="1196"/>
    <s v="Norma Kelley"/>
    <s v="F"/>
    <d v="1975-09-06T00:00:00"/>
    <x v="2"/>
    <s v="British"/>
    <x v="4"/>
    <s v="Sales Clerk"/>
    <x v="1"/>
    <s v="Non-Manager"/>
    <x v="1145"/>
    <x v="1"/>
    <x v="1"/>
    <n v="25"/>
    <s v="C"/>
    <n v="50000"/>
    <x v="1"/>
    <s v="France"/>
    <n v="10"/>
    <n v="4"/>
    <n v="6"/>
  </r>
  <r>
    <n v="1197"/>
    <s v="Lindsay Lyons"/>
    <s v="M"/>
    <d v="1976-01-19T00:00:00"/>
    <x v="2"/>
    <s v="Pakistani"/>
    <x v="1"/>
    <s v="Developer"/>
    <x v="3"/>
    <s v="Non-Manager"/>
    <x v="91"/>
    <x v="1"/>
    <x v="1"/>
    <n v="25"/>
    <s v="B"/>
    <n v="40000"/>
    <x v="1"/>
    <s v="South African"/>
    <n v="10"/>
    <n v="4"/>
    <n v="6"/>
  </r>
  <r>
    <n v="1198"/>
    <s v="Shirley Olson"/>
    <s v="F"/>
    <d v="1985-02-10T00:00:00"/>
    <x v="33"/>
    <s v="British"/>
    <x v="4"/>
    <s v="Security Officer"/>
    <x v="3"/>
    <s v="Non-Manager"/>
    <x v="1146"/>
    <x v="1"/>
    <x v="1"/>
    <n v="16"/>
    <s v="A"/>
    <n v="30000"/>
    <x v="4"/>
    <s v="UK"/>
    <n v="1"/>
    <n v="1"/>
    <n v="0"/>
  </r>
  <r>
    <n v="1199"/>
    <s v="Gladys Larson"/>
    <s v="F"/>
    <d v="1963-10-22T00:00:00"/>
    <x v="12"/>
    <s v="French"/>
    <x v="4"/>
    <s v="Marketing Manager"/>
    <x v="5"/>
    <s v="Manager"/>
    <x v="1147"/>
    <x v="1"/>
    <x v="1"/>
    <n v="37"/>
    <s v="C"/>
    <n v="50000"/>
    <x v="1"/>
    <s v="Australia"/>
    <n v="7"/>
    <n v="7"/>
    <n v="0"/>
  </r>
  <r>
    <n v="1200"/>
    <s v="Jennifer Butler"/>
    <s v="F"/>
    <d v="1985-11-25T00:00:00"/>
    <x v="40"/>
    <s v="Mexican"/>
    <x v="3"/>
    <s v="PA "/>
    <x v="6"/>
    <s v="Non-Manager"/>
    <x v="1148"/>
    <x v="1"/>
    <x v="1"/>
    <n v="15"/>
    <s v="A"/>
    <n v="30000"/>
    <x v="0"/>
    <s v="South African"/>
    <n v="12"/>
    <n v="7"/>
    <n v="5"/>
  </r>
  <r>
    <n v="1201"/>
    <s v="Minnie Hodges"/>
    <s v="F"/>
    <d v="1986-04-03T00:00:00"/>
    <x v="40"/>
    <s v="American"/>
    <x v="4"/>
    <s v="Marketing Assistant"/>
    <x v="5"/>
    <s v="Manager"/>
    <x v="1149"/>
    <x v="1"/>
    <x v="1"/>
    <n v="15"/>
    <s v="B"/>
    <n v="40000"/>
    <x v="1"/>
    <s v="UK"/>
    <n v="15"/>
    <n v="4"/>
    <n v="11"/>
  </r>
  <r>
    <n v="1202"/>
    <s v="Rosalie Welch"/>
    <s v="F"/>
    <d v="1957-12-23T00:00:00"/>
    <x v="41"/>
    <s v="Mexican"/>
    <x v="3"/>
    <s v="IT Analyst"/>
    <x v="3"/>
    <s v="Non-Manager"/>
    <x v="1150"/>
    <x v="2"/>
    <x v="0"/>
    <n v="43"/>
    <s v="C"/>
    <n v="50000"/>
    <x v="4"/>
    <s v="Canada"/>
    <n v="12"/>
    <n v="7"/>
    <n v="5"/>
  </r>
  <r>
    <n v="1203"/>
    <s v="Jody Arnold"/>
    <s v="M"/>
    <d v="1967-01-02T00:00:00"/>
    <x v="42"/>
    <s v="Nigerian"/>
    <x v="4"/>
    <s v="PA "/>
    <x v="6"/>
    <s v="Non-Manager"/>
    <x v="1151"/>
    <x v="1"/>
    <x v="1"/>
    <n v="34"/>
    <s v="C"/>
    <n v="50000"/>
    <x v="4"/>
    <s v="France"/>
    <n v="15"/>
    <n v="4"/>
    <n v="11"/>
  </r>
  <r>
    <n v="1204"/>
    <s v="Emma Poole"/>
    <s v="F"/>
    <d v="1987-12-09T00:00:00"/>
    <x v="47"/>
    <s v="South African"/>
    <x v="4"/>
    <s v="Credit Controller"/>
    <x v="2"/>
    <s v="Non-Manager"/>
    <x v="1152"/>
    <x v="1"/>
    <x v="1"/>
    <n v="13"/>
    <s v="B"/>
    <n v="40000"/>
    <x v="4"/>
    <s v="France"/>
    <n v="11"/>
    <n v="6"/>
    <n v="5"/>
  </r>
  <r>
    <n v="1205"/>
    <s v="Myrtle Parsons"/>
    <s v="F"/>
    <d v="1983-01-21T00:00:00"/>
    <x v="19"/>
    <s v="Cuban"/>
    <x v="3"/>
    <s v="Sales Clerk"/>
    <x v="1"/>
    <s v="Non-Manager"/>
    <x v="1153"/>
    <x v="1"/>
    <x v="1"/>
    <n v="18"/>
    <s v="C"/>
    <n v="50000"/>
    <x v="0"/>
    <s v="Australia"/>
    <n v="8"/>
    <n v="8"/>
    <n v="0"/>
  </r>
  <r>
    <n v="1206"/>
    <s v="Sabrina Love"/>
    <s v="F"/>
    <d v="1972-08-27T00:00:00"/>
    <x v="13"/>
    <s v="Cuban"/>
    <x v="3"/>
    <s v="Marketing Manager"/>
    <x v="5"/>
    <s v="Manager"/>
    <x v="1154"/>
    <x v="1"/>
    <x v="1"/>
    <n v="28"/>
    <s v="C"/>
    <n v="50000"/>
    <x v="2"/>
    <s v="Australia"/>
    <n v="15"/>
    <n v="4"/>
    <n v="11"/>
  </r>
  <r>
    <n v="1207"/>
    <s v="Dawn Gutierrez"/>
    <s v="F"/>
    <d v="1983-11-01T00:00:00"/>
    <x v="7"/>
    <s v="British"/>
    <x v="4"/>
    <s v="HR Assistant"/>
    <x v="4"/>
    <s v="Non-Manager"/>
    <x v="875"/>
    <x v="2"/>
    <x v="0"/>
    <n v="17"/>
    <s v="C"/>
    <n v="50000"/>
    <x v="2"/>
    <s v="USA"/>
    <n v="5"/>
    <n v="5"/>
    <n v="0"/>
  </r>
  <r>
    <n v="1208"/>
    <s v="Judith Romero"/>
    <s v="F"/>
    <d v="1966-12-28T00:00:00"/>
    <x v="42"/>
    <s v="Irish"/>
    <x v="4"/>
    <s v="HR Assistant"/>
    <x v="4"/>
    <s v="Non-Manager"/>
    <x v="1155"/>
    <x v="1"/>
    <x v="1"/>
    <n v="34"/>
    <s v="C"/>
    <n v="50000"/>
    <x v="0"/>
    <s v="France"/>
    <n v="4"/>
    <n v="4"/>
    <n v="0"/>
  </r>
  <r>
    <n v="1209"/>
    <s v="Joan Vasquez"/>
    <s v="F"/>
    <d v="1975-04-20T00:00:00"/>
    <x v="45"/>
    <s v="Canadian"/>
    <x v="4"/>
    <s v="Marketing Assistant"/>
    <x v="5"/>
    <s v="Manager"/>
    <x v="1156"/>
    <x v="1"/>
    <x v="1"/>
    <n v="26"/>
    <s v="C"/>
    <n v="50000"/>
    <x v="4"/>
    <s v="Germany"/>
    <n v="3"/>
    <n v="3"/>
    <n v="0"/>
  </r>
  <r>
    <n v="1210"/>
    <s v="Norma Bryant"/>
    <s v="F"/>
    <d v="1990-12-14T00:00:00"/>
    <x v="22"/>
    <s v="Australian"/>
    <x v="4"/>
    <s v="Recruitment Manager"/>
    <x v="4"/>
    <s v="Manager"/>
    <x v="206"/>
    <x v="1"/>
    <x v="1"/>
    <n v="10"/>
    <s v="D"/>
    <n v="60000"/>
    <x v="4"/>
    <s v="France"/>
    <n v="4"/>
    <n v="4"/>
    <n v="0"/>
  </r>
  <r>
    <n v="1211"/>
    <s v="Leticia Garrett"/>
    <s v="F"/>
    <d v="1962-09-10T00:00:00"/>
    <x v="34"/>
    <s v="Indian"/>
    <x v="1"/>
    <s v="HR Administrator"/>
    <x v="4"/>
    <s v="Non-Manager"/>
    <x v="1157"/>
    <x v="1"/>
    <x v="1"/>
    <n v="38"/>
    <s v="C"/>
    <n v="50000"/>
    <x v="0"/>
    <s v="Australia"/>
    <n v="0"/>
    <n v="0"/>
    <n v="0"/>
  </r>
  <r>
    <n v="1212"/>
    <s v="Muriel Houston"/>
    <s v="F"/>
    <d v="1968-07-12T00:00:00"/>
    <x v="21"/>
    <s v="South African"/>
    <x v="4"/>
    <s v="Sales Clerk"/>
    <x v="1"/>
    <s v="Non-Manager"/>
    <x v="1158"/>
    <x v="2"/>
    <x v="0"/>
    <n v="32"/>
    <s v="D"/>
    <n v="60000"/>
    <x v="4"/>
    <s v="France"/>
    <n v="1"/>
    <n v="1"/>
    <n v="0"/>
  </r>
  <r>
    <n v="1213"/>
    <s v="Whitney Mccormick"/>
    <s v="F"/>
    <d v="1960-09-02T00:00:00"/>
    <x v="32"/>
    <s v="Portugese"/>
    <x v="4"/>
    <s v="PA "/>
    <x v="6"/>
    <s v="Non-Manager"/>
    <x v="1159"/>
    <x v="1"/>
    <x v="1"/>
    <n v="40"/>
    <s v="D"/>
    <n v="60000"/>
    <x v="0"/>
    <s v="Germany"/>
    <n v="1"/>
    <n v="1"/>
    <n v="0"/>
  </r>
  <r>
    <n v="1214"/>
    <s v="Sylvia Cole"/>
    <s v="F"/>
    <d v="1969-08-23T00:00:00"/>
    <x v="3"/>
    <s v="German"/>
    <x v="4"/>
    <s v="HR Assistant"/>
    <x v="4"/>
    <s v="Non-Manager"/>
    <x v="1160"/>
    <x v="1"/>
    <x v="1"/>
    <n v="31"/>
    <s v="A"/>
    <n v="30000"/>
    <x v="2"/>
    <s v="Australia"/>
    <n v="5"/>
    <n v="5"/>
    <n v="0"/>
  </r>
  <r>
    <n v="1215"/>
    <s v="Ramona Newman"/>
    <s v="F"/>
    <d v="1980-06-19T00:00:00"/>
    <x v="9"/>
    <s v="Mexican"/>
    <x v="3"/>
    <s v="Procurement and Planning"/>
    <x v="0"/>
    <s v="Non-Manager"/>
    <x v="1161"/>
    <x v="2"/>
    <x v="0"/>
    <n v="20"/>
    <s v="D"/>
    <n v="60000"/>
    <x v="0"/>
    <s v="USA"/>
    <n v="9"/>
    <n v="4"/>
    <n v="5"/>
  </r>
  <r>
    <n v="1216"/>
    <s v="Susie Wise"/>
    <s v="F"/>
    <d v="1981-02-05T00:00:00"/>
    <x v="9"/>
    <s v="Indian"/>
    <x v="1"/>
    <s v="Brand Manager"/>
    <x v="5"/>
    <s v="Manager"/>
    <x v="1162"/>
    <x v="1"/>
    <x v="1"/>
    <n v="20"/>
    <s v="C"/>
    <n v="50000"/>
    <x v="2"/>
    <s v="France"/>
    <n v="15"/>
    <n v="4"/>
    <n v="11"/>
  </r>
  <r>
    <n v="1217"/>
    <s v="Leah Miller"/>
    <s v="F"/>
    <d v="1988-12-14T00:00:00"/>
    <x v="1"/>
    <s v="Brazilian"/>
    <x v="3"/>
    <s v="Payroll"/>
    <x v="2"/>
    <s v="Non-Manager"/>
    <x v="1163"/>
    <x v="1"/>
    <x v="1"/>
    <n v="12"/>
    <s v="C"/>
    <n v="50000"/>
    <x v="2"/>
    <s v="Australia"/>
    <n v="5"/>
    <n v="5"/>
    <n v="0"/>
  </r>
  <r>
    <n v="1218"/>
    <s v="Diana Cruz"/>
    <s v="F"/>
    <d v="1987-04-20T00:00:00"/>
    <x v="38"/>
    <s v="South African"/>
    <x v="4"/>
    <s v="Marketing Assistant"/>
    <x v="5"/>
    <s v="Manager"/>
    <x v="1164"/>
    <x v="1"/>
    <x v="1"/>
    <n v="14"/>
    <s v="D"/>
    <n v="60000"/>
    <x v="4"/>
    <s v="Germany"/>
    <n v="5"/>
    <n v="5"/>
    <n v="0"/>
  </r>
  <r>
    <n v="1219"/>
    <s v="Myra Mcdaniel"/>
    <s v="F"/>
    <d v="1995-12-01T00:00:00"/>
    <x v="11"/>
    <s v="American"/>
    <x v="4"/>
    <s v="HR Administrator"/>
    <x v="4"/>
    <s v="Non-Manager"/>
    <x v="1165"/>
    <x v="1"/>
    <x v="1"/>
    <n v="5"/>
    <s v="A"/>
    <n v="30000"/>
    <x v="2"/>
    <s v="South African"/>
    <n v="1"/>
    <n v="1"/>
    <n v="0"/>
  </r>
  <r>
    <n v="1220"/>
    <s v="Jessie Hart"/>
    <s v="F"/>
    <d v="1966-10-10T00:00:00"/>
    <x v="42"/>
    <s v="Australian"/>
    <x v="4"/>
    <s v="HR Assistant"/>
    <x v="4"/>
    <s v="Non-Manager"/>
    <x v="1166"/>
    <x v="2"/>
    <x v="0"/>
    <n v="34"/>
    <s v="D"/>
    <n v="60000"/>
    <x v="1"/>
    <s v="Australia"/>
    <n v="9"/>
    <n v="4"/>
    <n v="5"/>
  </r>
  <r>
    <n v="1221"/>
    <s v="Deanna Thompson"/>
    <s v="F"/>
    <d v="1983-02-26T00:00:00"/>
    <x v="19"/>
    <s v="Brazilian"/>
    <x v="3"/>
    <s v="Security Officer"/>
    <x v="3"/>
    <s v="Non-Manager"/>
    <x v="1167"/>
    <x v="1"/>
    <x v="2"/>
    <n v="18"/>
    <s v="C"/>
    <n v="50000"/>
    <x v="4"/>
    <s v="USA"/>
    <n v="5"/>
    <n v="5"/>
    <n v="0"/>
  </r>
  <r>
    <n v="1222"/>
    <s v="Isabel Ramos"/>
    <s v="F"/>
    <d v="1981-06-14T00:00:00"/>
    <x v="18"/>
    <s v="Brazilian"/>
    <x v="3"/>
    <s v="Credit Controller"/>
    <x v="2"/>
    <s v="Non-Manager"/>
    <x v="1168"/>
    <x v="2"/>
    <x v="0"/>
    <n v="19"/>
    <s v="C"/>
    <n v="50000"/>
    <x v="2"/>
    <s v="Canada"/>
    <n v="6"/>
    <n v="6"/>
    <n v="0"/>
  </r>
  <r>
    <n v="1223"/>
    <s v="Eloise Park"/>
    <s v="F"/>
    <d v="1995-12-15T00:00:00"/>
    <x v="11"/>
    <s v="Portugese"/>
    <x v="4"/>
    <s v="Finance Manager"/>
    <x v="2"/>
    <s v="Manager"/>
    <x v="1169"/>
    <x v="1"/>
    <x v="2"/>
    <n v="5"/>
    <s v="B"/>
    <n v="40000"/>
    <x v="2"/>
    <s v="Germany"/>
    <n v="2"/>
    <n v="2"/>
    <n v="0"/>
  </r>
  <r>
    <n v="1224"/>
    <s v="Kari Willis"/>
    <s v="M"/>
    <d v="1958-03-24T00:00:00"/>
    <x v="41"/>
    <s v="Australian"/>
    <x v="4"/>
    <s v="Credit Controller"/>
    <x v="2"/>
    <s v="Non-Manager"/>
    <x v="1170"/>
    <x v="1"/>
    <x v="2"/>
    <n v="43"/>
    <s v="B"/>
    <n v="40000"/>
    <x v="2"/>
    <s v="South African"/>
    <n v="9"/>
    <n v="4"/>
    <n v="5"/>
  </r>
  <r>
    <n v="1225"/>
    <s v="Nichole Jennings"/>
    <s v="M"/>
    <d v="1982-02-02T00:00:00"/>
    <x v="18"/>
    <s v="Mexican"/>
    <x v="3"/>
    <s v="Recruitment Manager"/>
    <x v="4"/>
    <s v="Manager"/>
    <x v="1171"/>
    <x v="2"/>
    <x v="0"/>
    <n v="19"/>
    <s v="A"/>
    <n v="30000"/>
    <x v="4"/>
    <s v="Germany"/>
    <n v="2"/>
    <n v="2"/>
    <n v="0"/>
  </r>
  <r>
    <n v="1226"/>
    <s v="Megan Weber"/>
    <s v="F"/>
    <d v="1970-09-18T00:00:00"/>
    <x v="27"/>
    <s v="Iranian"/>
    <x v="2"/>
    <s v="Security Officer"/>
    <x v="3"/>
    <s v="Non-Manager"/>
    <x v="1172"/>
    <x v="1"/>
    <x v="2"/>
    <n v="30"/>
    <s v="A"/>
    <n v="30000"/>
    <x v="4"/>
    <s v="USA"/>
    <n v="13"/>
    <n v="8"/>
    <n v="5"/>
  </r>
  <r>
    <n v="1227"/>
    <s v="Jasmine Carter"/>
    <s v="F"/>
    <d v="1984-04-11T00:00:00"/>
    <x v="7"/>
    <s v="Iranian"/>
    <x v="2"/>
    <s v="Marketing Manager"/>
    <x v="5"/>
    <s v="Manager"/>
    <x v="1173"/>
    <x v="1"/>
    <x v="2"/>
    <n v="17"/>
    <s v="B"/>
    <n v="40000"/>
    <x v="0"/>
    <s v="Germany"/>
    <n v="12"/>
    <n v="7"/>
    <n v="5"/>
  </r>
  <r>
    <n v="1228"/>
    <s v="Freda Hardy"/>
    <s v="F"/>
    <d v="1988-01-05T00:00:00"/>
    <x v="47"/>
    <s v="Japanese"/>
    <x v="1"/>
    <s v="Procurement and Planning"/>
    <x v="0"/>
    <s v="Non-Manager"/>
    <x v="1174"/>
    <x v="1"/>
    <x v="2"/>
    <n v="13"/>
    <s v="D"/>
    <n v="60000"/>
    <x v="0"/>
    <s v="Canada"/>
    <n v="15"/>
    <n v="4"/>
    <n v="11"/>
  </r>
  <r>
    <n v="1229"/>
    <s v="Lynette Hall"/>
    <s v="F"/>
    <d v="1957-02-24T00:00:00"/>
    <x v="17"/>
    <s v="Chinese"/>
    <x v="1"/>
    <s v="Administrator"/>
    <x v="6"/>
    <s v="Non-Manager"/>
    <x v="1175"/>
    <x v="1"/>
    <x v="2"/>
    <n v="44"/>
    <s v="C"/>
    <n v="50000"/>
    <x v="2"/>
    <s v="Australia"/>
    <n v="0"/>
    <n v="0"/>
    <n v="0"/>
  </r>
  <r>
    <n v="1230"/>
    <s v="Michele Peterson"/>
    <s v="F"/>
    <d v="1999-08-21T00:00:00"/>
    <x v="16"/>
    <s v="American"/>
    <x v="4"/>
    <s v="Marketing Manager"/>
    <x v="5"/>
    <s v="Manager"/>
    <x v="1176"/>
    <x v="1"/>
    <x v="2"/>
    <n v="1"/>
    <s v="C"/>
    <n v="50000"/>
    <x v="1"/>
    <s v="South African"/>
    <n v="5"/>
    <n v="5"/>
    <n v="0"/>
  </r>
  <r>
    <n v="1231"/>
    <s v="Adrienne Harmon"/>
    <s v="F"/>
    <d v="1995-03-26T00:00:00"/>
    <x v="35"/>
    <s v="Iranian"/>
    <x v="2"/>
    <s v="Administrator"/>
    <x v="6"/>
    <s v="Non-Manager"/>
    <x v="1177"/>
    <x v="1"/>
    <x v="2"/>
    <n v="6"/>
    <s v="B"/>
    <n v="40000"/>
    <x v="2"/>
    <s v="UK"/>
    <n v="10"/>
    <n v="4"/>
    <n v="6"/>
  </r>
  <r>
    <n v="1232"/>
    <s v="Anita Barton"/>
    <s v="F"/>
    <d v="1960-02-03T00:00:00"/>
    <x v="36"/>
    <s v="Pakistani"/>
    <x v="1"/>
    <s v="Finance Manager"/>
    <x v="2"/>
    <s v="Manager"/>
    <x v="1178"/>
    <x v="1"/>
    <x v="2"/>
    <n v="41"/>
    <s v="A"/>
    <n v="30000"/>
    <x v="4"/>
    <s v="Canada"/>
    <n v="13"/>
    <n v="8"/>
    <n v="5"/>
  </r>
  <r>
    <n v="1233"/>
    <s v="Marianne Hogan"/>
    <s v="F"/>
    <d v="1996-10-20T00:00:00"/>
    <x v="25"/>
    <s v="Brazilian"/>
    <x v="3"/>
    <s v="Payroll"/>
    <x v="2"/>
    <s v="Non-Manager"/>
    <x v="1179"/>
    <x v="1"/>
    <x v="2"/>
    <n v="4"/>
    <s v="B"/>
    <n v="40000"/>
    <x v="4"/>
    <s v="France"/>
    <n v="8"/>
    <n v="8"/>
    <n v="0"/>
  </r>
  <r>
    <n v="1234"/>
    <s v="Maggie Lane"/>
    <s v="F"/>
    <d v="1958-02-16T00:00:00"/>
    <x v="41"/>
    <s v="Cuban"/>
    <x v="3"/>
    <s v="Developer"/>
    <x v="3"/>
    <s v="Non-Manager"/>
    <x v="1180"/>
    <x v="1"/>
    <x v="2"/>
    <n v="43"/>
    <s v="A"/>
    <n v="30000"/>
    <x v="4"/>
    <s v="South African"/>
    <n v="14"/>
    <n v="4"/>
    <n v="10"/>
  </r>
  <r>
    <n v="1235"/>
    <s v="Silvia Carroll"/>
    <s v="F"/>
    <d v="1959-03-15T00:00:00"/>
    <x v="5"/>
    <s v="Iranian"/>
    <x v="2"/>
    <s v="Sales Manager"/>
    <x v="1"/>
    <s v="Manager"/>
    <x v="1181"/>
    <x v="1"/>
    <x v="2"/>
    <n v="42"/>
    <s v="D"/>
    <n v="60000"/>
    <x v="4"/>
    <s v="South African"/>
    <n v="4"/>
    <n v="4"/>
    <n v="0"/>
  </r>
  <r>
    <n v="1236"/>
    <s v="Alicia Barber"/>
    <s v="F"/>
    <d v="1972-10-24T00:00:00"/>
    <x v="13"/>
    <s v="Pakistani"/>
    <x v="1"/>
    <s v="Finance Manager"/>
    <x v="2"/>
    <s v="Manager"/>
    <x v="1182"/>
    <x v="1"/>
    <x v="2"/>
    <n v="28"/>
    <s v="B"/>
    <n v="40000"/>
    <x v="4"/>
    <s v="France"/>
    <n v="11"/>
    <n v="6"/>
    <n v="5"/>
  </r>
  <r>
    <n v="1237"/>
    <s v="Bridget Mills"/>
    <s v="F"/>
    <d v="1956-11-09T00:00:00"/>
    <x v="17"/>
    <s v="South African"/>
    <x v="4"/>
    <s v="Marketing Assistant"/>
    <x v="5"/>
    <s v="Manager"/>
    <x v="1183"/>
    <x v="1"/>
    <x v="2"/>
    <n v="44"/>
    <s v="C"/>
    <n v="50000"/>
    <x v="2"/>
    <s v="USA"/>
    <n v="8"/>
    <n v="8"/>
    <n v="0"/>
  </r>
  <r>
    <n v="1238"/>
    <s v="Lynn Elliott"/>
    <s v="F"/>
    <d v="2000-11-12T00:00:00"/>
    <x v="15"/>
    <s v="British"/>
    <x v="4"/>
    <s v="PA "/>
    <x v="6"/>
    <s v="Non-Manager"/>
    <x v="1184"/>
    <x v="2"/>
    <x v="0"/>
    <n v="1"/>
    <s v="A"/>
    <n v="30000"/>
    <x v="4"/>
    <s v="UK"/>
    <n v="7"/>
    <n v="7"/>
    <n v="0"/>
  </r>
  <r>
    <n v="1239"/>
    <s v="Rachael Riley"/>
    <s v="F"/>
    <d v="1977-01-09T00:00:00"/>
    <x v="30"/>
    <s v="Brazilian"/>
    <x v="3"/>
    <s v="Security Officer"/>
    <x v="3"/>
    <s v="Non-Manager"/>
    <x v="1185"/>
    <x v="1"/>
    <x v="2"/>
    <n v="24"/>
    <s v="D"/>
    <n v="60000"/>
    <x v="2"/>
    <s v="South African"/>
    <n v="9"/>
    <n v="4"/>
    <n v="5"/>
  </r>
  <r>
    <n v="1240"/>
    <s v="Geneva Matthews"/>
    <s v="F"/>
    <d v="1986-10-18T00:00:00"/>
    <x v="38"/>
    <s v="Japanese"/>
    <x v="1"/>
    <s v="Payroll"/>
    <x v="2"/>
    <s v="Non-Manager"/>
    <x v="1186"/>
    <x v="1"/>
    <x v="2"/>
    <n v="14"/>
    <s v="B"/>
    <n v="40000"/>
    <x v="2"/>
    <s v="USA"/>
    <n v="3"/>
    <n v="3"/>
    <n v="0"/>
  </r>
  <r>
    <n v="1241"/>
    <s v="Leona Schneider"/>
    <s v="F"/>
    <d v="1973-06-05T00:00:00"/>
    <x v="37"/>
    <s v="Irish"/>
    <x v="4"/>
    <s v="Marketing Manager"/>
    <x v="5"/>
    <s v="Manager"/>
    <x v="1187"/>
    <x v="1"/>
    <x v="2"/>
    <n v="27"/>
    <s v="A"/>
    <n v="30000"/>
    <x v="1"/>
    <s v="Australia"/>
    <n v="2"/>
    <n v="2"/>
    <n v="0"/>
  </r>
  <r>
    <n v="1242"/>
    <s v="Stacey Stephens"/>
    <s v="F"/>
    <d v="1956-10-22T00:00:00"/>
    <x v="17"/>
    <s v="Indian"/>
    <x v="1"/>
    <s v="Payroll"/>
    <x v="2"/>
    <s v="Non-Manager"/>
    <x v="1188"/>
    <x v="1"/>
    <x v="2"/>
    <n v="44"/>
    <s v="D"/>
    <n v="60000"/>
    <x v="4"/>
    <s v="Germany"/>
    <n v="8"/>
    <n v="8"/>
    <n v="0"/>
  </r>
  <r>
    <n v="1243"/>
    <s v="Desiree Robbins"/>
    <s v="F"/>
    <d v="1988-10-25T00:00:00"/>
    <x v="1"/>
    <s v="American"/>
    <x v="4"/>
    <s v="Marketing Assistant"/>
    <x v="5"/>
    <s v="Manager"/>
    <x v="1189"/>
    <x v="1"/>
    <x v="2"/>
    <n v="12"/>
    <s v="C"/>
    <n v="50000"/>
    <x v="1"/>
    <s v="South African"/>
    <n v="8"/>
    <n v="8"/>
    <n v="0"/>
  </r>
  <r>
    <n v="1244"/>
    <s v="Mona Todd"/>
    <s v="F"/>
    <d v="1968-10-16T00:00:00"/>
    <x v="21"/>
    <s v="British"/>
    <x v="4"/>
    <s v="Developer"/>
    <x v="3"/>
    <s v="Non-Manager"/>
    <x v="1190"/>
    <x v="1"/>
    <x v="2"/>
    <n v="32"/>
    <s v="C"/>
    <n v="50000"/>
    <x v="4"/>
    <s v="South African"/>
    <n v="8"/>
    <n v="8"/>
    <n v="0"/>
  </r>
  <r>
    <n v="1245"/>
    <s v="Rebecca Ruiz"/>
    <s v="F"/>
    <d v="1971-07-31T00:00:00"/>
    <x v="46"/>
    <s v="British"/>
    <x v="4"/>
    <s v="Administrator"/>
    <x v="6"/>
    <s v="Non-Manager"/>
    <x v="1191"/>
    <x v="1"/>
    <x v="2"/>
    <n v="29"/>
    <s v="A"/>
    <n v="30000"/>
    <x v="0"/>
    <s v="France"/>
    <n v="10"/>
    <n v="4"/>
    <n v="6"/>
  </r>
  <r>
    <n v="1246"/>
    <s v="Stacy Reese"/>
    <s v="F"/>
    <d v="1966-03-05T00:00:00"/>
    <x v="23"/>
    <s v="Chinese"/>
    <x v="1"/>
    <s v="Finance Manager"/>
    <x v="2"/>
    <s v="Manager"/>
    <x v="1192"/>
    <x v="1"/>
    <x v="2"/>
    <n v="35"/>
    <s v="C"/>
    <n v="50000"/>
    <x v="1"/>
    <s v="Canada"/>
    <n v="11"/>
    <n v="6"/>
    <n v="5"/>
  </r>
  <r>
    <n v="1247"/>
    <s v="Jaime Howell"/>
    <s v="M"/>
    <d v="1971-10-26T00:00:00"/>
    <x v="46"/>
    <s v="Canadian"/>
    <x v="4"/>
    <s v="Sales Manager"/>
    <x v="1"/>
    <s v="Manager"/>
    <x v="1193"/>
    <x v="1"/>
    <x v="2"/>
    <n v="29"/>
    <s v="D"/>
    <n v="60000"/>
    <x v="1"/>
    <s v="Australia"/>
    <n v="15"/>
    <n v="4"/>
    <n v="11"/>
  </r>
  <r>
    <n v="1248"/>
    <s v="Miriam Dixon"/>
    <s v="F"/>
    <d v="1982-03-12T00:00:00"/>
    <x v="18"/>
    <s v="Canadian"/>
    <x v="4"/>
    <s v="Security Officer"/>
    <x v="3"/>
    <s v="Non-Manager"/>
    <x v="1194"/>
    <x v="1"/>
    <x v="2"/>
    <n v="19"/>
    <s v="C"/>
    <n v="50000"/>
    <x v="2"/>
    <s v="Canada"/>
    <n v="3"/>
    <n v="3"/>
    <n v="0"/>
  </r>
  <r>
    <n v="1249"/>
    <s v="Denise Armstrong"/>
    <s v="F"/>
    <d v="1962-09-05T00:00:00"/>
    <x v="34"/>
    <s v="French"/>
    <x v="4"/>
    <s v="PA "/>
    <x v="6"/>
    <s v="Non-Manager"/>
    <x v="1195"/>
    <x v="1"/>
    <x v="2"/>
    <n v="38"/>
    <s v="A"/>
    <n v="30000"/>
    <x v="1"/>
    <s v="France"/>
    <n v="11"/>
    <n v="6"/>
    <n v="5"/>
  </r>
  <r>
    <n v="1250"/>
    <s v="Toni Simon"/>
    <s v="F"/>
    <d v="1977-08-18T00:00:00"/>
    <x v="10"/>
    <s v="Pakistani"/>
    <x v="1"/>
    <s v="Marketing Manager"/>
    <x v="5"/>
    <s v="Manager"/>
    <x v="682"/>
    <x v="1"/>
    <x v="2"/>
    <n v="23"/>
    <s v="B"/>
    <n v="40000"/>
    <x v="2"/>
    <s v="USA"/>
    <n v="6"/>
    <n v="6"/>
    <n v="0"/>
  </r>
  <r>
    <n v="1251"/>
    <s v="Kristine Schultz"/>
    <s v="F"/>
    <d v="1964-06-30T00:00:00"/>
    <x v="28"/>
    <s v="South African"/>
    <x v="4"/>
    <s v="Sales Clerk"/>
    <x v="1"/>
    <s v="Non-Manager"/>
    <x v="1196"/>
    <x v="1"/>
    <x v="2"/>
    <n v="36"/>
    <s v="D"/>
    <n v="60000"/>
    <x v="4"/>
    <s v="France"/>
    <n v="15"/>
    <n v="4"/>
    <n v="11"/>
  </r>
  <r>
    <n v="1252"/>
    <s v="Melinda Knight"/>
    <s v="F"/>
    <d v="1962-01-28T00:00:00"/>
    <x v="6"/>
    <s v="Chinese"/>
    <x v="1"/>
    <s v="Marketing Manager"/>
    <x v="5"/>
    <s v="Manager"/>
    <x v="1197"/>
    <x v="2"/>
    <x v="0"/>
    <n v="39"/>
    <s v="A"/>
    <n v="30000"/>
    <x v="4"/>
    <s v="Germany"/>
    <n v="0"/>
    <n v="0"/>
    <n v="0"/>
  </r>
  <r>
    <n v="1253"/>
    <s v="Vivian Kelley"/>
    <s v="F"/>
    <d v="1963-07-12T00:00:00"/>
    <x v="12"/>
    <s v="Indian"/>
    <x v="1"/>
    <s v="Payroll"/>
    <x v="2"/>
    <s v="Non-Manager"/>
    <x v="1198"/>
    <x v="1"/>
    <x v="2"/>
    <n v="37"/>
    <s v="B"/>
    <n v="40000"/>
    <x v="4"/>
    <s v="USA"/>
    <n v="8"/>
    <n v="8"/>
    <n v="0"/>
  </r>
  <r>
    <n v="1254"/>
    <s v="Delia Hayes"/>
    <s v="F"/>
    <d v="1987-06-03T00:00:00"/>
    <x v="47"/>
    <s v="American"/>
    <x v="4"/>
    <s v="PA "/>
    <x v="6"/>
    <s v="Non-Manager"/>
    <x v="1199"/>
    <x v="1"/>
    <x v="2"/>
    <n v="13"/>
    <s v="C"/>
    <n v="50000"/>
    <x v="0"/>
    <s v="France"/>
    <n v="4"/>
    <n v="4"/>
    <n v="0"/>
  </r>
  <r>
    <n v="1255"/>
    <s v="Paulette Fox"/>
    <s v="F"/>
    <d v="1984-09-07T00:00:00"/>
    <x v="33"/>
    <s v="American"/>
    <x v="4"/>
    <s v="PA "/>
    <x v="6"/>
    <s v="Non-Manager"/>
    <x v="1200"/>
    <x v="1"/>
    <x v="2"/>
    <n v="16"/>
    <s v="B"/>
    <n v="40000"/>
    <x v="4"/>
    <s v="Germany"/>
    <n v="7"/>
    <n v="7"/>
    <n v="0"/>
  </r>
  <r>
    <n v="1256"/>
    <s v="Francis Walton"/>
    <s v="M"/>
    <d v="1998-09-30T00:00:00"/>
    <x v="24"/>
    <s v="Brazilian"/>
    <x v="3"/>
    <s v="IT Analyst"/>
    <x v="3"/>
    <s v="Non-Manager"/>
    <x v="1201"/>
    <x v="2"/>
    <x v="0"/>
    <n v="2"/>
    <s v="C"/>
    <n v="50000"/>
    <x v="1"/>
    <s v="Canada"/>
    <n v="8"/>
    <n v="8"/>
    <n v="0"/>
  </r>
  <r>
    <n v="1257"/>
    <s v="Ruby Williamson"/>
    <s v="F"/>
    <d v="1965-04-08T00:00:00"/>
    <x v="28"/>
    <s v="Irish"/>
    <x v="4"/>
    <s v="Credit Controller"/>
    <x v="2"/>
    <s v="Non-Manager"/>
    <x v="1202"/>
    <x v="1"/>
    <x v="2"/>
    <n v="36"/>
    <s v="D"/>
    <n v="60000"/>
    <x v="0"/>
    <s v="Canada"/>
    <n v="3"/>
    <n v="3"/>
    <n v="0"/>
  </r>
  <r>
    <n v="1258"/>
    <s v="Marsha Campbell"/>
    <s v="F"/>
    <d v="1996-12-30T00:00:00"/>
    <x v="25"/>
    <s v="Canadian"/>
    <x v="4"/>
    <s v="Sales Manager"/>
    <x v="1"/>
    <s v="Manager"/>
    <x v="1203"/>
    <x v="1"/>
    <x v="2"/>
    <n v="4"/>
    <s v="C"/>
    <n v="50000"/>
    <x v="0"/>
    <s v="South African"/>
    <n v="9"/>
    <n v="4"/>
    <n v="5"/>
  </r>
  <r>
    <n v="1259"/>
    <s v="Shelly Gray"/>
    <s v="F"/>
    <d v="1991-06-29T00:00:00"/>
    <x v="39"/>
    <s v="Japanese"/>
    <x v="1"/>
    <s v="Developer"/>
    <x v="3"/>
    <s v="Non-Manager"/>
    <x v="1204"/>
    <x v="1"/>
    <x v="2"/>
    <n v="9"/>
    <s v="A"/>
    <n v="30000"/>
    <x v="1"/>
    <s v="South African"/>
    <n v="9"/>
    <n v="4"/>
    <n v="5"/>
  </r>
  <r>
    <n v="1260"/>
    <s v="Joyce Malone"/>
    <s v="F"/>
    <d v="1973-08-14T00:00:00"/>
    <x v="37"/>
    <s v="Indian"/>
    <x v="1"/>
    <s v="Sales Clerk"/>
    <x v="1"/>
    <s v="Non-Manager"/>
    <x v="1205"/>
    <x v="1"/>
    <x v="2"/>
    <n v="27"/>
    <s v="A"/>
    <n v="30000"/>
    <x v="4"/>
    <s v="France"/>
    <n v="3"/>
    <n v="3"/>
    <n v="0"/>
  </r>
  <r>
    <n v="1261"/>
    <s v="Margaret Frank"/>
    <s v="F"/>
    <d v="1996-08-11T00:00:00"/>
    <x v="25"/>
    <s v="Chinese"/>
    <x v="1"/>
    <s v="Administrator"/>
    <x v="6"/>
    <s v="Non-Manager"/>
    <x v="1206"/>
    <x v="1"/>
    <x v="2"/>
    <n v="4"/>
    <s v="D"/>
    <n v="60000"/>
    <x v="1"/>
    <s v="South African"/>
    <n v="9"/>
    <n v="4"/>
    <n v="5"/>
  </r>
  <r>
    <n v="1262"/>
    <s v="Kristin Sanders"/>
    <s v="F"/>
    <d v="1976-08-16T00:00:00"/>
    <x v="30"/>
    <s v="French"/>
    <x v="4"/>
    <s v="Sales Manager"/>
    <x v="1"/>
    <s v="Manager"/>
    <x v="1207"/>
    <x v="2"/>
    <x v="0"/>
    <n v="24"/>
    <s v="D"/>
    <n v="60000"/>
    <x v="4"/>
    <s v="South African"/>
    <n v="13"/>
    <n v="8"/>
    <n v="5"/>
  </r>
  <r>
    <n v="1263"/>
    <s v="Kelli Glover"/>
    <s v="F"/>
    <d v="1993-01-23T00:00:00"/>
    <x v="8"/>
    <s v="Cuban"/>
    <x v="3"/>
    <s v="Brand Manager"/>
    <x v="5"/>
    <s v="Manager"/>
    <x v="1208"/>
    <x v="1"/>
    <x v="2"/>
    <n v="8"/>
    <s v="B"/>
    <n v="40000"/>
    <x v="2"/>
    <s v="Australia"/>
    <n v="10"/>
    <n v="4"/>
    <n v="6"/>
  </r>
  <r>
    <n v="1264"/>
    <s v="Ebony Collins"/>
    <s v="F"/>
    <d v="1997-02-12T00:00:00"/>
    <x v="25"/>
    <s v="Nigerian"/>
    <x v="4"/>
    <s v="Procurement and Planning"/>
    <x v="0"/>
    <s v="Non-Manager"/>
    <x v="1209"/>
    <x v="1"/>
    <x v="2"/>
    <n v="4"/>
    <s v="A"/>
    <n v="30000"/>
    <x v="2"/>
    <s v="France"/>
    <n v="7"/>
    <n v="7"/>
    <n v="0"/>
  </r>
  <r>
    <n v="1265"/>
    <s v="Felicia Hunter"/>
    <s v="F"/>
    <d v="2000-02-25T00:00:00"/>
    <x v="16"/>
    <s v="Mexican"/>
    <x v="3"/>
    <s v="Brand Manager"/>
    <x v="5"/>
    <s v="Manager"/>
    <x v="1210"/>
    <x v="2"/>
    <x v="0"/>
    <n v="1"/>
    <s v="B"/>
    <n v="40000"/>
    <x v="4"/>
    <s v="UK"/>
    <n v="1"/>
    <n v="1"/>
    <n v="0"/>
  </r>
  <r>
    <n v="1266"/>
    <s v="Andrea Mccarthy"/>
    <s v="F"/>
    <d v="1961-10-31T00:00:00"/>
    <x v="6"/>
    <s v="British"/>
    <x v="4"/>
    <s v="Payroll"/>
    <x v="2"/>
    <s v="Non-Manager"/>
    <x v="1211"/>
    <x v="2"/>
    <x v="0"/>
    <n v="39"/>
    <s v="C"/>
    <n v="50000"/>
    <x v="4"/>
    <s v="Canada"/>
    <n v="8"/>
    <n v="8"/>
    <n v="0"/>
  </r>
  <r>
    <n v="1267"/>
    <s v="Nadine Norman"/>
    <s v="F"/>
    <d v="1977-11-29T00:00:00"/>
    <x v="10"/>
    <s v="Australian"/>
    <x v="4"/>
    <s v="HR Manager"/>
    <x v="4"/>
    <s v="Manager"/>
    <x v="1212"/>
    <x v="1"/>
    <x v="2"/>
    <n v="23"/>
    <s v="A"/>
    <n v="30000"/>
    <x v="1"/>
    <s v="Canada"/>
    <n v="1"/>
    <n v="1"/>
    <n v="0"/>
  </r>
  <r>
    <n v="1268"/>
    <s v="Brittany Silva"/>
    <s v="F"/>
    <d v="1971-04-20T00:00:00"/>
    <x v="27"/>
    <s v="German"/>
    <x v="4"/>
    <s v="Procurement and Planning"/>
    <x v="0"/>
    <s v="Non-Manager"/>
    <x v="1213"/>
    <x v="1"/>
    <x v="2"/>
    <n v="30"/>
    <s v="B"/>
    <n v="40000"/>
    <x v="4"/>
    <s v="France"/>
    <n v="5"/>
    <n v="5"/>
    <n v="0"/>
  </r>
  <r>
    <n v="1269"/>
    <s v="Tina Gross"/>
    <s v="F"/>
    <d v="1988-05-02T00:00:00"/>
    <x v="47"/>
    <s v="American"/>
    <x v="4"/>
    <s v="IT Analyst"/>
    <x v="3"/>
    <s v="Non-Manager"/>
    <x v="1214"/>
    <x v="1"/>
    <x v="2"/>
    <n v="13"/>
    <s v="A"/>
    <n v="30000"/>
    <x v="2"/>
    <s v="Germany"/>
    <n v="10"/>
    <n v="4"/>
    <n v="6"/>
  </r>
  <r>
    <n v="1270"/>
    <s v="Susan George"/>
    <s v="F"/>
    <d v="1971-02-11T00:00:00"/>
    <x v="27"/>
    <s v="American"/>
    <x v="4"/>
    <s v="HR Assistant"/>
    <x v="4"/>
    <s v="Non-Manager"/>
    <x v="1215"/>
    <x v="1"/>
    <x v="2"/>
    <n v="30"/>
    <s v="B"/>
    <n v="40000"/>
    <x v="2"/>
    <s v="Australia"/>
    <n v="15"/>
    <n v="4"/>
    <n v="11"/>
  </r>
  <r>
    <n v="1271"/>
    <s v="Jennie Rios"/>
    <s v="F"/>
    <d v="1987-08-15T00:00:00"/>
    <x v="47"/>
    <s v="French"/>
    <x v="4"/>
    <s v="Sales Manager"/>
    <x v="1"/>
    <s v="Manager"/>
    <x v="1216"/>
    <x v="1"/>
    <x v="2"/>
    <n v="13"/>
    <s v="A"/>
    <n v="30000"/>
    <x v="1"/>
    <s v="France"/>
    <n v="3"/>
    <n v="3"/>
    <n v="0"/>
  </r>
  <r>
    <n v="1272"/>
    <s v="Leigh Benson"/>
    <s v="F"/>
    <d v="1957-02-06T00:00:00"/>
    <x v="17"/>
    <s v="Portugese"/>
    <x v="4"/>
    <s v="HR Assistant"/>
    <x v="4"/>
    <s v="Non-Manager"/>
    <x v="1217"/>
    <x v="2"/>
    <x v="0"/>
    <n v="44"/>
    <s v="B"/>
    <n v="40000"/>
    <x v="4"/>
    <s v="UK"/>
    <n v="14"/>
    <n v="4"/>
    <n v="10"/>
  </r>
  <r>
    <n v="1273"/>
    <s v="Angie Hudson"/>
    <s v="F"/>
    <d v="1984-12-07T00:00:00"/>
    <x v="33"/>
    <s v="Nigerian"/>
    <x v="4"/>
    <s v="Administrator"/>
    <x v="6"/>
    <s v="Non-Manager"/>
    <x v="1218"/>
    <x v="1"/>
    <x v="2"/>
    <n v="16"/>
    <s v="D"/>
    <n v="60000"/>
    <x v="1"/>
    <s v="South African"/>
    <n v="4"/>
    <n v="4"/>
    <n v="0"/>
  </r>
  <r>
    <n v="1274"/>
    <s v="Grace Luna"/>
    <s v="F"/>
    <d v="1995-08-22T00:00:00"/>
    <x v="11"/>
    <s v="Pakistani"/>
    <x v="1"/>
    <s v="Sales Clerk"/>
    <x v="1"/>
    <s v="Non-Manager"/>
    <x v="1219"/>
    <x v="1"/>
    <x v="2"/>
    <n v="5"/>
    <s v="C"/>
    <n v="50000"/>
    <x v="4"/>
    <s v="USA"/>
    <n v="1"/>
    <n v="1"/>
    <n v="0"/>
  </r>
  <r>
    <n v="1275"/>
    <s v="Jessica Kim"/>
    <s v="F"/>
    <d v="1972-06-13T00:00:00"/>
    <x v="13"/>
    <s v="French"/>
    <x v="4"/>
    <s v="Marketing Manager"/>
    <x v="5"/>
    <s v="Manager"/>
    <x v="1220"/>
    <x v="1"/>
    <x v="2"/>
    <n v="28"/>
    <s v="C"/>
    <n v="50000"/>
    <x v="4"/>
    <s v="South African"/>
    <n v="12"/>
    <n v="7"/>
    <n v="5"/>
  </r>
  <r>
    <n v="1276"/>
    <s v="Julie Leonard"/>
    <s v="F"/>
    <d v="1987-02-21T00:00:00"/>
    <x v="38"/>
    <s v="Irish"/>
    <x v="4"/>
    <s v="Payroll"/>
    <x v="2"/>
    <s v="Non-Manager"/>
    <x v="1221"/>
    <x v="1"/>
    <x v="2"/>
    <n v="14"/>
    <s v="D"/>
    <n v="60000"/>
    <x v="4"/>
    <s v="South African"/>
    <n v="14"/>
    <n v="4"/>
    <n v="10"/>
  </r>
  <r>
    <n v="1277"/>
    <s v="Charlotte Baldwin"/>
    <s v="F"/>
    <d v="1956-03-17T00:00:00"/>
    <x v="14"/>
    <s v="Mexican"/>
    <x v="3"/>
    <s v="Marketing Assistant"/>
    <x v="5"/>
    <s v="Manager"/>
    <x v="1222"/>
    <x v="2"/>
    <x v="0"/>
    <n v="45"/>
    <s v="B"/>
    <n v="40000"/>
    <x v="4"/>
    <s v="South African"/>
    <n v="14"/>
    <n v="4"/>
    <n v="10"/>
  </r>
  <r>
    <n v="1278"/>
    <s v="Tamara Perkins"/>
    <s v="F"/>
    <d v="1976-01-17T00:00:00"/>
    <x v="2"/>
    <s v="British"/>
    <x v="4"/>
    <s v="HR Assistant"/>
    <x v="4"/>
    <s v="Non-Manager"/>
    <x v="1223"/>
    <x v="1"/>
    <x v="2"/>
    <n v="25"/>
    <s v="A"/>
    <n v="30000"/>
    <x v="0"/>
    <s v="Germany"/>
    <n v="15"/>
    <n v="4"/>
    <n v="11"/>
  </r>
  <r>
    <n v="1279"/>
    <s v="Heather Holmes"/>
    <s v="F"/>
    <d v="1992-01-09T00:00:00"/>
    <x v="39"/>
    <s v="British"/>
    <x v="4"/>
    <s v="Developer"/>
    <x v="3"/>
    <s v="Non-Manager"/>
    <x v="187"/>
    <x v="1"/>
    <x v="2"/>
    <n v="9"/>
    <s v="B"/>
    <n v="40000"/>
    <x v="4"/>
    <s v="South African"/>
    <n v="4"/>
    <n v="4"/>
    <n v="0"/>
  </r>
  <r>
    <n v="1280"/>
    <s v="Maxine Berry"/>
    <s v="F"/>
    <d v="1977-02-12T00:00:00"/>
    <x v="30"/>
    <s v="German"/>
    <x v="4"/>
    <s v="HR Assistant"/>
    <x v="4"/>
    <s v="Non-Manager"/>
    <x v="1224"/>
    <x v="1"/>
    <x v="2"/>
    <n v="24"/>
    <s v="D"/>
    <n v="60000"/>
    <x v="0"/>
    <s v="France"/>
    <n v="10"/>
    <n v="4"/>
    <n v="6"/>
  </r>
  <r>
    <n v="1281"/>
    <s v="Tiffany Strickland"/>
    <s v="F"/>
    <d v="1978-08-27T00:00:00"/>
    <x v="4"/>
    <s v="Canadian"/>
    <x v="4"/>
    <s v="Sales Clerk"/>
    <x v="1"/>
    <s v="Non-Manager"/>
    <x v="1225"/>
    <x v="2"/>
    <x v="0"/>
    <n v="22"/>
    <s v="D"/>
    <n v="60000"/>
    <x v="4"/>
    <s v="France"/>
    <n v="3"/>
    <n v="3"/>
    <n v="0"/>
  </r>
  <r>
    <n v="1282"/>
    <s v="Brooke Chambers"/>
    <s v="F"/>
    <d v="1983-11-07T00:00:00"/>
    <x v="7"/>
    <s v="Australian"/>
    <x v="4"/>
    <s v="HR Administrator"/>
    <x v="4"/>
    <s v="Non-Manager"/>
    <x v="1226"/>
    <x v="1"/>
    <x v="2"/>
    <n v="17"/>
    <s v="B"/>
    <n v="40000"/>
    <x v="4"/>
    <s v="Canada"/>
    <n v="12"/>
    <n v="7"/>
    <n v="5"/>
  </r>
  <r>
    <n v="1283"/>
    <s v="Lorene Casey"/>
    <s v="F"/>
    <d v="1999-07-03T00:00:00"/>
    <x v="16"/>
    <s v="German"/>
    <x v="4"/>
    <s v="Credit Controller"/>
    <x v="2"/>
    <s v="Non-Manager"/>
    <x v="900"/>
    <x v="1"/>
    <x v="2"/>
    <n v="1"/>
    <s v="D"/>
    <n v="60000"/>
    <x v="2"/>
    <s v="UK"/>
    <n v="12"/>
    <n v="7"/>
    <n v="5"/>
  </r>
  <r>
    <n v="1284"/>
    <s v="Candice Wood"/>
    <s v="F"/>
    <d v="1982-04-25T00:00:00"/>
    <x v="18"/>
    <s v="Pakistani"/>
    <x v="1"/>
    <s v="PA "/>
    <x v="6"/>
    <s v="Non-Manager"/>
    <x v="432"/>
    <x v="1"/>
    <x v="2"/>
    <n v="19"/>
    <s v="D"/>
    <n v="60000"/>
    <x v="2"/>
    <s v="USA"/>
    <n v="0"/>
    <n v="0"/>
    <n v="0"/>
  </r>
  <r>
    <n v="1285"/>
    <s v="Carmen Owen"/>
    <s v="F"/>
    <d v="1995-12-13T00:00:00"/>
    <x v="11"/>
    <s v="Irish"/>
    <x v="4"/>
    <s v="Marketing Assistant"/>
    <x v="5"/>
    <s v="Manager"/>
    <x v="1227"/>
    <x v="1"/>
    <x v="2"/>
    <n v="5"/>
    <s v="C"/>
    <n v="50000"/>
    <x v="0"/>
    <s v="UK"/>
    <n v="11"/>
    <n v="6"/>
    <n v="5"/>
  </r>
  <r>
    <n v="1286"/>
    <s v="Marguerite Neal"/>
    <s v="F"/>
    <d v="1989-10-25T00:00:00"/>
    <x v="20"/>
    <s v="British"/>
    <x v="4"/>
    <s v="Security Officer"/>
    <x v="3"/>
    <s v="Non-Manager"/>
    <x v="1228"/>
    <x v="1"/>
    <x v="2"/>
    <n v="11"/>
    <s v="C"/>
    <n v="50000"/>
    <x v="1"/>
    <s v="South African"/>
    <n v="13"/>
    <n v="8"/>
    <n v="5"/>
  </r>
  <r>
    <n v="1287"/>
    <s v="Ethel Long"/>
    <s v="F"/>
    <d v="1968-01-24T00:00:00"/>
    <x v="26"/>
    <s v="Pakistani"/>
    <x v="1"/>
    <s v="Sales Assistant"/>
    <x v="1"/>
    <s v="Non-Manager"/>
    <x v="1229"/>
    <x v="1"/>
    <x v="2"/>
    <n v="33"/>
    <s v="C"/>
    <n v="50000"/>
    <x v="4"/>
    <s v="South African"/>
    <n v="1"/>
    <n v="1"/>
    <n v="0"/>
  </r>
  <r>
    <n v="1288"/>
    <s v="Elsa Mclaughlin"/>
    <s v="F"/>
    <d v="1979-07-12T00:00:00"/>
    <x v="31"/>
    <s v="French"/>
    <x v="4"/>
    <s v="Payroll"/>
    <x v="2"/>
    <s v="Non-Manager"/>
    <x v="1230"/>
    <x v="1"/>
    <x v="2"/>
    <n v="21"/>
    <s v="D"/>
    <n v="60000"/>
    <x v="4"/>
    <s v="Canada"/>
    <n v="4"/>
    <n v="4"/>
    <n v="0"/>
  </r>
  <r>
    <n v="1289"/>
    <s v="Lela Sutton"/>
    <s v="F"/>
    <d v="1986-01-30T00:00:00"/>
    <x v="40"/>
    <s v="South African"/>
    <x v="4"/>
    <s v="Credit Controller"/>
    <x v="2"/>
    <s v="Non-Manager"/>
    <x v="1231"/>
    <x v="1"/>
    <x v="2"/>
    <n v="15"/>
    <s v="B"/>
    <n v="40000"/>
    <x v="2"/>
    <s v="South African"/>
    <n v="9"/>
    <n v="4"/>
    <n v="5"/>
  </r>
  <r>
    <n v="1290"/>
    <s v="Jeannette Jordan"/>
    <s v="F"/>
    <d v="1998-03-06T00:00:00"/>
    <x v="0"/>
    <s v="Portugese"/>
    <x v="4"/>
    <s v="Security Officer"/>
    <x v="3"/>
    <s v="Non-Manager"/>
    <x v="1232"/>
    <x v="1"/>
    <x v="2"/>
    <n v="3"/>
    <s v="B"/>
    <n v="40000"/>
    <x v="1"/>
    <s v="USA"/>
    <n v="5"/>
    <n v="5"/>
    <n v="0"/>
  </r>
  <r>
    <n v="1291"/>
    <s v="Melody Yates"/>
    <s v="F"/>
    <d v="2000-11-16T00:00:00"/>
    <x v="15"/>
    <s v="German"/>
    <x v="4"/>
    <s v="Administrator"/>
    <x v="6"/>
    <s v="Non-Manager"/>
    <x v="1233"/>
    <x v="1"/>
    <x v="1"/>
    <n v="1"/>
    <s v="A"/>
    <n v="30000"/>
    <x v="1"/>
    <s v="Germany"/>
    <n v="9"/>
    <n v="4"/>
    <n v="5"/>
  </r>
  <r>
    <n v="1292"/>
    <s v="Maureen Payne"/>
    <s v="F"/>
    <d v="1965-08-30T00:00:00"/>
    <x v="23"/>
    <s v="Japanese"/>
    <x v="1"/>
    <s v="Marketing Manager"/>
    <x v="5"/>
    <s v="Manager"/>
    <x v="1234"/>
    <x v="2"/>
    <x v="0"/>
    <n v="35"/>
    <s v="D"/>
    <n v="60000"/>
    <x v="0"/>
    <s v="France"/>
    <n v="8"/>
    <n v="8"/>
    <n v="0"/>
  </r>
  <r>
    <n v="1293"/>
    <s v="Carrie Saunders"/>
    <s v="F"/>
    <d v="1981-12-24T00:00:00"/>
    <x v="18"/>
    <s v="Chinese"/>
    <x v="1"/>
    <s v="Security Officer"/>
    <x v="3"/>
    <s v="Non-Manager"/>
    <x v="1235"/>
    <x v="1"/>
    <x v="1"/>
    <n v="19"/>
    <s v="D"/>
    <n v="60000"/>
    <x v="4"/>
    <s v="UK"/>
    <n v="0"/>
    <n v="0"/>
    <n v="0"/>
  </r>
  <r>
    <n v="1294"/>
    <s v="Marta Dennis"/>
    <s v="F"/>
    <d v="1985-08-04T00:00:00"/>
    <x v="40"/>
    <s v="British"/>
    <x v="4"/>
    <s v="Finance Manager"/>
    <x v="2"/>
    <s v="Manager"/>
    <x v="1236"/>
    <x v="1"/>
    <x v="1"/>
    <n v="15"/>
    <s v="B"/>
    <n v="40000"/>
    <x v="0"/>
    <s v="Canada"/>
    <n v="12"/>
    <n v="7"/>
    <n v="5"/>
  </r>
  <r>
    <n v="1295"/>
    <s v="Kelley Tate"/>
    <s v="M"/>
    <d v="1990-06-25T00:00:00"/>
    <x v="22"/>
    <s v="Canadian"/>
    <x v="4"/>
    <s v="IT Analyst"/>
    <x v="3"/>
    <s v="Non-Manager"/>
    <x v="1237"/>
    <x v="1"/>
    <x v="1"/>
    <n v="10"/>
    <s v="B"/>
    <n v="40000"/>
    <x v="4"/>
    <s v="Germany"/>
    <n v="4"/>
    <n v="4"/>
    <n v="0"/>
  </r>
  <r>
    <n v="1296"/>
    <s v="Kay Jefferson"/>
    <s v="F"/>
    <d v="1987-07-24T00:00:00"/>
    <x v="47"/>
    <s v="Portugese"/>
    <x v="4"/>
    <s v="Marketing Assistant"/>
    <x v="5"/>
    <s v="Manager"/>
    <x v="1238"/>
    <x v="2"/>
    <x v="0"/>
    <n v="13"/>
    <s v="D"/>
    <n v="60000"/>
    <x v="0"/>
    <s v="USA"/>
    <n v="14"/>
    <n v="4"/>
    <n v="10"/>
  </r>
  <r>
    <n v="1297"/>
    <s v="Latarsha Daugherty"/>
    <s v="F"/>
    <d v="1969-10-12T00:00:00"/>
    <x v="3"/>
    <s v="Mexican"/>
    <x v="3"/>
    <s v="Sales Clerk"/>
    <x v="1"/>
    <s v="Non-Manager"/>
    <x v="1239"/>
    <x v="1"/>
    <x v="1"/>
    <n v="31"/>
    <s v="D"/>
    <n v="60000"/>
    <x v="0"/>
    <s v="Australia"/>
    <n v="5"/>
    <n v="5"/>
    <n v="0"/>
  </r>
  <r>
    <n v="1298"/>
    <s v="Chanda Pulley"/>
    <s v="F"/>
    <d v="1968-02-02T00:00:00"/>
    <x v="26"/>
    <s v="Indian"/>
    <x v="1"/>
    <s v="Credit Controller"/>
    <x v="2"/>
    <s v="Non-Manager"/>
    <x v="1240"/>
    <x v="1"/>
    <x v="1"/>
    <n v="33"/>
    <s v="C"/>
    <n v="50000"/>
    <x v="1"/>
    <s v="Germany"/>
    <n v="10"/>
    <n v="4"/>
    <n v="6"/>
  </r>
  <r>
    <n v="1299"/>
    <s v="Fallon Lockett"/>
    <s v="F"/>
    <d v="1969-11-26T00:00:00"/>
    <x v="3"/>
    <s v="Brazilian"/>
    <x v="3"/>
    <s v="Finance Manager"/>
    <x v="2"/>
    <s v="Manager"/>
    <x v="928"/>
    <x v="1"/>
    <x v="1"/>
    <n v="31"/>
    <s v="C"/>
    <n v="50000"/>
    <x v="2"/>
    <s v="Canada"/>
    <n v="3"/>
    <n v="3"/>
    <n v="0"/>
  </r>
  <r>
    <n v="1300"/>
    <s v="Shona Fortner"/>
    <s v="F"/>
    <d v="1956-06-11T00:00:00"/>
    <x v="17"/>
    <s v="Irish"/>
    <x v="4"/>
    <s v="Sales Clerk"/>
    <x v="1"/>
    <s v="Non-Manager"/>
    <x v="1241"/>
    <x v="1"/>
    <x v="1"/>
    <n v="44"/>
    <s v="B"/>
    <n v="40000"/>
    <x v="0"/>
    <s v="USA"/>
    <n v="13"/>
    <n v="8"/>
    <n v="5"/>
  </r>
  <r>
    <n v="1301"/>
    <s v="Santo Heck"/>
    <s v="M"/>
    <d v="1980-02-12T00:00:00"/>
    <x v="31"/>
    <s v="French"/>
    <x v="4"/>
    <s v="IT Analyst"/>
    <x v="3"/>
    <s v="Non-Manager"/>
    <x v="1242"/>
    <x v="1"/>
    <x v="1"/>
    <n v="21"/>
    <s v="A"/>
    <n v="30000"/>
    <x v="2"/>
    <s v="UK"/>
    <n v="3"/>
    <n v="3"/>
    <n v="0"/>
  </r>
  <r>
    <n v="1302"/>
    <s v="Deandre Ferris"/>
    <s v="F"/>
    <d v="1981-12-17T00:00:00"/>
    <x v="18"/>
    <s v="Pakistani"/>
    <x v="1"/>
    <s v="Sales Clerk"/>
    <x v="1"/>
    <s v="Non-Manager"/>
    <x v="1243"/>
    <x v="2"/>
    <x v="0"/>
    <n v="19"/>
    <s v="C"/>
    <n v="50000"/>
    <x v="1"/>
    <s v="Germany"/>
    <n v="12"/>
    <n v="7"/>
    <n v="5"/>
  </r>
  <r>
    <n v="1303"/>
    <s v="Almeda Pfeifer"/>
    <s v="M"/>
    <d v="1971-04-19T00:00:00"/>
    <x v="27"/>
    <s v="Portugese"/>
    <x v="4"/>
    <s v="Payroll"/>
    <x v="2"/>
    <s v="Non-Manager"/>
    <x v="665"/>
    <x v="1"/>
    <x v="1"/>
    <n v="30"/>
    <s v="A"/>
    <n v="30000"/>
    <x v="4"/>
    <s v="France"/>
    <n v="7"/>
    <n v="7"/>
    <n v="0"/>
  </r>
  <r>
    <n v="1304"/>
    <s v="Karol Hatchett"/>
    <s v="F"/>
    <d v="1972-07-11T00:00:00"/>
    <x v="13"/>
    <s v="Brazilian"/>
    <x v="3"/>
    <s v="Marketing Assistant"/>
    <x v="5"/>
    <s v="Manager"/>
    <x v="1244"/>
    <x v="1"/>
    <x v="1"/>
    <n v="28"/>
    <s v="B"/>
    <n v="40000"/>
    <x v="1"/>
    <s v="France"/>
    <n v="4"/>
    <n v="4"/>
    <n v="0"/>
  </r>
  <r>
    <n v="1305"/>
    <s v="Edgardo Romo"/>
    <s v="M"/>
    <d v="1962-08-30T00:00:00"/>
    <x v="34"/>
    <s v="Mexican"/>
    <x v="3"/>
    <s v="HR Assistant"/>
    <x v="4"/>
    <s v="Non-Manager"/>
    <x v="1245"/>
    <x v="2"/>
    <x v="0"/>
    <n v="38"/>
    <s v="A"/>
    <n v="30000"/>
    <x v="4"/>
    <s v="UK"/>
    <n v="14"/>
    <n v="4"/>
    <n v="10"/>
  </r>
  <r>
    <n v="1306"/>
    <s v="Shelba Hills"/>
    <s v="F"/>
    <d v="1957-11-06T00:00:00"/>
    <x v="41"/>
    <s v="Japanese"/>
    <x v="1"/>
    <s v="Finance Manager"/>
    <x v="2"/>
    <s v="Manager"/>
    <x v="1246"/>
    <x v="1"/>
    <x v="1"/>
    <n v="43"/>
    <s v="D"/>
    <n v="60000"/>
    <x v="4"/>
    <s v="USA"/>
    <n v="8"/>
    <n v="8"/>
    <n v="0"/>
  </r>
  <r>
    <n v="1307"/>
    <s v="Lanora Mott"/>
    <s v="F"/>
    <d v="1969-09-06T00:00:00"/>
    <x v="3"/>
    <s v="German"/>
    <x v="4"/>
    <s v="HR Administrator"/>
    <x v="4"/>
    <s v="Non-Manager"/>
    <x v="1247"/>
    <x v="1"/>
    <x v="1"/>
    <n v="31"/>
    <s v="D"/>
    <n v="60000"/>
    <x v="4"/>
    <s v="South African"/>
    <n v="10"/>
    <n v="4"/>
    <n v="6"/>
  </r>
  <r>
    <n v="1308"/>
    <s v="Joya Freedman"/>
    <s v="M"/>
    <d v="1969-04-23T00:00:00"/>
    <x v="21"/>
    <s v="British"/>
    <x v="4"/>
    <s v="Recruitment Manager"/>
    <x v="4"/>
    <s v="Manager"/>
    <x v="1248"/>
    <x v="1"/>
    <x v="1"/>
    <n v="32"/>
    <s v="D"/>
    <n v="60000"/>
    <x v="4"/>
    <s v="France"/>
    <n v="8"/>
    <n v="8"/>
    <n v="0"/>
  </r>
  <r>
    <n v="1309"/>
    <s v="Sidney Grissom"/>
    <s v="M"/>
    <d v="1987-03-01T00:00:00"/>
    <x v="38"/>
    <s v="Australian"/>
    <x v="4"/>
    <s v="HR Manager"/>
    <x v="4"/>
    <s v="Manager"/>
    <x v="1249"/>
    <x v="1"/>
    <x v="1"/>
    <n v="14"/>
    <s v="C"/>
    <n v="50000"/>
    <x v="0"/>
    <s v="South African"/>
    <n v="14"/>
    <n v="4"/>
    <n v="10"/>
  </r>
  <r>
    <n v="1310"/>
    <s v="Pansy Boyle"/>
    <s v="F"/>
    <d v="1982-01-20T00:00:00"/>
    <x v="18"/>
    <s v="Australian"/>
    <x v="4"/>
    <s v="Procurement and Planning"/>
    <x v="0"/>
    <s v="Non-Manager"/>
    <x v="1250"/>
    <x v="2"/>
    <x v="0"/>
    <n v="19"/>
    <s v="D"/>
    <n v="60000"/>
    <x v="4"/>
    <s v="UK"/>
    <n v="10"/>
    <n v="4"/>
    <n v="6"/>
  </r>
  <r>
    <n v="1311"/>
    <s v="Evalyn Drew"/>
    <s v="F"/>
    <d v="1968-01-28T00:00:00"/>
    <x v="26"/>
    <s v="South African"/>
    <x v="4"/>
    <s v="Finance Manager"/>
    <x v="2"/>
    <s v="Manager"/>
    <x v="1251"/>
    <x v="1"/>
    <x v="1"/>
    <n v="33"/>
    <s v="A"/>
    <n v="30000"/>
    <x v="1"/>
    <s v="USA"/>
    <n v="5"/>
    <n v="5"/>
    <n v="0"/>
  </r>
  <r>
    <n v="1312"/>
    <s v="Zena Whitehead"/>
    <s v="F"/>
    <d v="1962-02-04T00:00:00"/>
    <x v="6"/>
    <s v="Mexican"/>
    <x v="3"/>
    <s v="Administrator"/>
    <x v="6"/>
    <s v="Non-Manager"/>
    <x v="1252"/>
    <x v="1"/>
    <x v="1"/>
    <n v="39"/>
    <s v="A"/>
    <n v="30000"/>
    <x v="1"/>
    <s v="Australia"/>
    <n v="13"/>
    <n v="8"/>
    <n v="5"/>
  </r>
  <r>
    <n v="1313"/>
    <s v="Chase Kitchens"/>
    <s v="M"/>
    <d v="1986-05-04T00:00:00"/>
    <x v="38"/>
    <s v="French"/>
    <x v="4"/>
    <s v="Sales Assistant"/>
    <x v="1"/>
    <s v="Non-Manager"/>
    <x v="1253"/>
    <x v="1"/>
    <x v="1"/>
    <n v="14"/>
    <s v="A"/>
    <n v="30000"/>
    <x v="4"/>
    <s v="USA"/>
    <n v="3"/>
    <n v="3"/>
    <n v="0"/>
  </r>
  <r>
    <n v="1314"/>
    <s v="Tomoko Kimble"/>
    <s v="F"/>
    <d v="1977-10-05T00:00:00"/>
    <x v="10"/>
    <s v="Pakistani"/>
    <x v="1"/>
    <s v="IT Analyst"/>
    <x v="3"/>
    <s v="Non-Manager"/>
    <x v="1254"/>
    <x v="2"/>
    <x v="0"/>
    <n v="23"/>
    <s v="B"/>
    <n v="40000"/>
    <x v="2"/>
    <s v="France"/>
    <n v="3"/>
    <n v="3"/>
    <n v="0"/>
  </r>
  <r>
    <n v="1315"/>
    <s v="Lynelle Ferry"/>
    <s v="F"/>
    <d v="1992-01-23T00:00:00"/>
    <x v="39"/>
    <s v="Chinese"/>
    <x v="1"/>
    <s v="Developer"/>
    <x v="3"/>
    <s v="Non-Manager"/>
    <x v="1255"/>
    <x v="1"/>
    <x v="1"/>
    <n v="9"/>
    <s v="D"/>
    <n v="60000"/>
    <x v="4"/>
    <s v="USA"/>
    <n v="14"/>
    <n v="4"/>
    <n v="10"/>
  </r>
  <r>
    <n v="1316"/>
    <s v="Noe Olsen"/>
    <s v="M"/>
    <d v="1973-11-12T00:00:00"/>
    <x v="37"/>
    <s v="Brazilian"/>
    <x v="3"/>
    <s v="HR Administrator"/>
    <x v="4"/>
    <s v="Non-Manager"/>
    <x v="1256"/>
    <x v="1"/>
    <x v="1"/>
    <n v="27"/>
    <s v="C"/>
    <n v="50000"/>
    <x v="4"/>
    <s v="Canada"/>
    <n v="2"/>
    <n v="2"/>
    <n v="0"/>
  </r>
  <r>
    <n v="1317"/>
    <s v="Warner Stephenson"/>
    <s v="M"/>
    <d v="1986-04-10T00:00:00"/>
    <x v="40"/>
    <s v="French"/>
    <x v="4"/>
    <s v="Credit Controller"/>
    <x v="2"/>
    <s v="Non-Manager"/>
    <x v="1257"/>
    <x v="1"/>
    <x v="1"/>
    <n v="15"/>
    <s v="B"/>
    <n v="40000"/>
    <x v="2"/>
    <s v="France"/>
    <n v="7"/>
    <n v="7"/>
    <n v="0"/>
  </r>
  <r>
    <n v="1318"/>
    <s v="Larraine Wisniewski"/>
    <s v="F"/>
    <d v="1976-08-14T00:00:00"/>
    <x v="30"/>
    <s v="Canadian"/>
    <x v="4"/>
    <s v="Sales Manager"/>
    <x v="1"/>
    <s v="Manager"/>
    <x v="1258"/>
    <x v="1"/>
    <x v="1"/>
    <n v="24"/>
    <s v="B"/>
    <n v="40000"/>
    <x v="4"/>
    <s v="Australia"/>
    <n v="8"/>
    <n v="8"/>
    <n v="0"/>
  </r>
  <r>
    <n v="1319"/>
    <s v="Dagny Paxton"/>
    <s v="M"/>
    <d v="1979-10-24T00:00:00"/>
    <x v="31"/>
    <s v="Brazilian"/>
    <x v="3"/>
    <s v="PA "/>
    <x v="6"/>
    <s v="Non-Manager"/>
    <x v="1259"/>
    <x v="1"/>
    <x v="1"/>
    <n v="21"/>
    <s v="D"/>
    <n v="60000"/>
    <x v="4"/>
    <s v="South African"/>
    <n v="7"/>
    <n v="7"/>
    <n v="0"/>
  </r>
  <r>
    <n v="1320"/>
    <s v="Britta Shannon"/>
    <s v="F"/>
    <d v="1959-11-07T00:00:00"/>
    <x v="36"/>
    <s v="Portugese"/>
    <x v="4"/>
    <s v="Brand Manager"/>
    <x v="5"/>
    <s v="Manager"/>
    <x v="1260"/>
    <x v="2"/>
    <x v="0"/>
    <n v="41"/>
    <s v="A"/>
    <n v="30000"/>
    <x v="1"/>
    <s v="France"/>
    <n v="6"/>
    <n v="6"/>
    <n v="0"/>
  </r>
  <r>
    <n v="1321"/>
    <s v="Meg Cable"/>
    <s v="F"/>
    <d v="1969-04-22T00:00:00"/>
    <x v="21"/>
    <s v="Irish"/>
    <x v="4"/>
    <s v="Sales Manager"/>
    <x v="1"/>
    <s v="Manager"/>
    <x v="1261"/>
    <x v="1"/>
    <x v="1"/>
    <n v="32"/>
    <s v="B"/>
    <n v="40000"/>
    <x v="1"/>
    <s v="USA"/>
    <n v="6"/>
    <n v="6"/>
    <n v="0"/>
  </r>
  <r>
    <n v="1322"/>
    <s v="Genia Keaton"/>
    <s v="F"/>
    <d v="1956-09-06T00:00:00"/>
    <x v="17"/>
    <s v="British"/>
    <x v="4"/>
    <s v="HR Administrator"/>
    <x v="4"/>
    <s v="Non-Manager"/>
    <x v="1262"/>
    <x v="1"/>
    <x v="1"/>
    <n v="44"/>
    <s v="A"/>
    <n v="30000"/>
    <x v="0"/>
    <s v="UK"/>
    <n v="10"/>
    <n v="4"/>
    <n v="6"/>
  </r>
  <r>
    <n v="1323"/>
    <s v="Renae Darling"/>
    <s v="F"/>
    <d v="1980-02-24T00:00:00"/>
    <x v="31"/>
    <s v="Indian"/>
    <x v="1"/>
    <s v="HR Administrator"/>
    <x v="4"/>
    <s v="Non-Manager"/>
    <x v="320"/>
    <x v="1"/>
    <x v="1"/>
    <n v="21"/>
    <s v="C"/>
    <n v="50000"/>
    <x v="4"/>
    <s v="Germany"/>
    <n v="8"/>
    <n v="8"/>
    <n v="0"/>
  </r>
  <r>
    <n v="1324"/>
    <s v="Weston Belanger"/>
    <s v="M"/>
    <d v="1971-07-02T00:00:00"/>
    <x v="46"/>
    <s v="Canadian"/>
    <x v="4"/>
    <s v="Recruitment Manager"/>
    <x v="4"/>
    <s v="Manager"/>
    <x v="1263"/>
    <x v="1"/>
    <x v="1"/>
    <n v="29"/>
    <s v="B"/>
    <n v="40000"/>
    <x v="2"/>
    <s v="Germany"/>
    <n v="7"/>
    <n v="7"/>
    <n v="0"/>
  </r>
  <r>
    <n v="1325"/>
    <s v="Natalya Espino"/>
    <s v="F"/>
    <d v="1993-07-16T00:00:00"/>
    <x v="29"/>
    <s v="Chinese"/>
    <x v="1"/>
    <s v="Recruitment Manager"/>
    <x v="4"/>
    <s v="Manager"/>
    <x v="1136"/>
    <x v="1"/>
    <x v="1"/>
    <n v="7"/>
    <s v="D"/>
    <n v="60000"/>
    <x v="2"/>
    <s v="Germany"/>
    <n v="14"/>
    <n v="4"/>
    <n v="10"/>
  </r>
  <r>
    <n v="1326"/>
    <s v="Chery Mcrae"/>
    <s v="F"/>
    <d v="1958-04-25T00:00:00"/>
    <x v="41"/>
    <s v="Canadian"/>
    <x v="4"/>
    <s v="Marketing Assistant"/>
    <x v="5"/>
    <s v="Manager"/>
    <x v="1264"/>
    <x v="1"/>
    <x v="1"/>
    <n v="43"/>
    <s v="A"/>
    <n v="30000"/>
    <x v="1"/>
    <s v="Germany"/>
    <n v="13"/>
    <n v="8"/>
    <n v="5"/>
  </r>
  <r>
    <n v="1327"/>
    <s v="Rebeca Lauer"/>
    <s v="F"/>
    <d v="1981-02-14T00:00:00"/>
    <x v="9"/>
    <s v="Japanese"/>
    <x v="1"/>
    <s v="Finance Manager"/>
    <x v="2"/>
    <s v="Manager"/>
    <x v="1265"/>
    <x v="1"/>
    <x v="1"/>
    <n v="20"/>
    <s v="B"/>
    <n v="40000"/>
    <x v="4"/>
    <s v="USA"/>
    <n v="11"/>
    <n v="6"/>
    <n v="5"/>
  </r>
  <r>
    <n v="1328"/>
    <s v="Numbers Link"/>
    <s v="M"/>
    <d v="1992-04-09T00:00:00"/>
    <x v="39"/>
    <s v="Iranian"/>
    <x v="2"/>
    <s v="Credit Controller"/>
    <x v="2"/>
    <s v="Non-Manager"/>
    <x v="1266"/>
    <x v="2"/>
    <x v="0"/>
    <n v="9"/>
    <s v="C"/>
    <n v="50000"/>
    <x v="4"/>
    <s v="Australia"/>
    <n v="8"/>
    <n v="8"/>
    <n v="0"/>
  </r>
  <r>
    <n v="1329"/>
    <s v="Emery Lunsford"/>
    <s v="M"/>
    <d v="1960-08-19T00:00:00"/>
    <x v="32"/>
    <s v="Nigerian"/>
    <x v="4"/>
    <s v="Brand Manager"/>
    <x v="5"/>
    <s v="Manager"/>
    <x v="1267"/>
    <x v="1"/>
    <x v="1"/>
    <n v="40"/>
    <s v="B"/>
    <n v="40000"/>
    <x v="1"/>
    <s v="USA"/>
    <n v="9"/>
    <n v="4"/>
    <n v="5"/>
  </r>
  <r>
    <n v="1330"/>
    <s v="Yuk Hamrick"/>
    <s v="M"/>
    <d v="1981-03-05T00:00:00"/>
    <x v="9"/>
    <s v="Japanese"/>
    <x v="1"/>
    <s v="HR Assistant"/>
    <x v="4"/>
    <s v="Non-Manager"/>
    <x v="1268"/>
    <x v="1"/>
    <x v="1"/>
    <n v="20"/>
    <s v="C"/>
    <n v="50000"/>
    <x v="0"/>
    <s v="South African"/>
    <n v="14"/>
    <n v="4"/>
    <n v="10"/>
  </r>
  <r>
    <n v="1331"/>
    <s v="Raisa Marvin"/>
    <s v="F"/>
    <d v="1985-09-08T00:00:00"/>
    <x v="40"/>
    <s v="Brazilian"/>
    <x v="3"/>
    <s v="PA "/>
    <x v="6"/>
    <s v="Non-Manager"/>
    <x v="1269"/>
    <x v="2"/>
    <x v="0"/>
    <n v="15"/>
    <s v="B"/>
    <n v="40000"/>
    <x v="4"/>
    <s v="Canada"/>
    <n v="2"/>
    <n v="2"/>
    <n v="0"/>
  </r>
  <r>
    <n v="1332"/>
    <s v="Stevie Butts"/>
    <s v="M"/>
    <d v="1965-04-05T00:00:00"/>
    <x v="28"/>
    <s v="Pakistani"/>
    <x v="1"/>
    <s v="Developer"/>
    <x v="3"/>
    <s v="Non-Manager"/>
    <x v="1270"/>
    <x v="1"/>
    <x v="1"/>
    <n v="36"/>
    <s v="B"/>
    <n v="40000"/>
    <x v="4"/>
    <s v="USA"/>
    <n v="7"/>
    <n v="7"/>
    <n v="0"/>
  </r>
  <r>
    <n v="1333"/>
    <s v="Scottie Hamel"/>
    <s v="M"/>
    <d v="1955-01-14T00:00:00"/>
    <x v="44"/>
    <s v="Brazilian"/>
    <x v="3"/>
    <s v="IT Analyst"/>
    <x v="3"/>
    <s v="Non-Manager"/>
    <x v="1271"/>
    <x v="2"/>
    <x v="0"/>
    <n v="46"/>
    <s v="D"/>
    <n v="60000"/>
    <x v="4"/>
    <s v="Australia"/>
    <n v="5"/>
    <n v="5"/>
    <n v="0"/>
  </r>
  <r>
    <n v="1334"/>
    <s v="Deangelo Boykin"/>
    <s v="M"/>
    <d v="1992-01-09T00:00:00"/>
    <x v="39"/>
    <s v="Iranian"/>
    <x v="2"/>
    <s v="Developer"/>
    <x v="3"/>
    <s v="Non-Manager"/>
    <x v="187"/>
    <x v="2"/>
    <x v="0"/>
    <n v="9"/>
    <s v="D"/>
    <n v="60000"/>
    <x v="0"/>
    <s v="France"/>
    <n v="3"/>
    <n v="3"/>
    <n v="0"/>
  </r>
  <r>
    <n v="1335"/>
    <s v="Trisha Littlefield"/>
    <s v="F"/>
    <d v="1968-07-14T00:00:00"/>
    <x v="21"/>
    <s v="Nigerian"/>
    <x v="4"/>
    <s v="Sales Assistant"/>
    <x v="1"/>
    <s v="Non-Manager"/>
    <x v="1272"/>
    <x v="1"/>
    <x v="1"/>
    <n v="32"/>
    <s v="A"/>
    <n v="30000"/>
    <x v="4"/>
    <s v="France"/>
    <n v="12"/>
    <n v="7"/>
    <n v="5"/>
  </r>
  <r>
    <n v="1336"/>
    <s v="Yessenia Bigelow"/>
    <s v="F"/>
    <d v="1994-07-27T00:00:00"/>
    <x v="35"/>
    <s v="Portugese"/>
    <x v="4"/>
    <s v="IT Analyst"/>
    <x v="3"/>
    <s v="Non-Manager"/>
    <x v="953"/>
    <x v="1"/>
    <x v="1"/>
    <n v="6"/>
    <s v="B"/>
    <n v="40000"/>
    <x v="1"/>
    <s v="USA"/>
    <n v="13"/>
    <n v="8"/>
    <n v="5"/>
  </r>
  <r>
    <n v="1337"/>
    <s v="Santa Apodaca"/>
    <s v="F"/>
    <d v="1983-07-09T00:00:00"/>
    <x v="7"/>
    <s v="Portugese"/>
    <x v="4"/>
    <s v="Security Officer"/>
    <x v="3"/>
    <s v="Non-Manager"/>
    <x v="1273"/>
    <x v="2"/>
    <x v="0"/>
    <n v="17"/>
    <s v="A"/>
    <n v="30000"/>
    <x v="0"/>
    <s v="South African"/>
    <n v="0"/>
    <n v="0"/>
    <n v="0"/>
  </r>
  <r>
    <n v="1338"/>
    <s v="Fredia Banda"/>
    <s v="F"/>
    <d v="1975-08-25T00:00:00"/>
    <x v="2"/>
    <s v="Canadian"/>
    <x v="4"/>
    <s v="Administrator"/>
    <x v="6"/>
    <s v="Non-Manager"/>
    <x v="1274"/>
    <x v="1"/>
    <x v="1"/>
    <n v="25"/>
    <s v="B"/>
    <n v="40000"/>
    <x v="2"/>
    <s v="South African"/>
    <n v="11"/>
    <n v="6"/>
    <n v="5"/>
  </r>
  <r>
    <n v="1339"/>
    <s v="Anderson Cordell"/>
    <s v="M"/>
    <d v="1993-11-30T00:00:00"/>
    <x v="29"/>
    <s v="American"/>
    <x v="4"/>
    <s v="Brand Manager"/>
    <x v="5"/>
    <s v="Manager"/>
    <x v="1275"/>
    <x v="1"/>
    <x v="1"/>
    <n v="7"/>
    <s v="B"/>
    <n v="40000"/>
    <x v="1"/>
    <s v="France"/>
    <n v="12"/>
    <n v="7"/>
    <n v="5"/>
  </r>
  <r>
    <n v="1340"/>
    <s v="Karri Wilhelm"/>
    <s v="F"/>
    <d v="1994-09-23T00:00:00"/>
    <x v="35"/>
    <s v="Mexican"/>
    <x v="3"/>
    <s v="Sales Manager"/>
    <x v="1"/>
    <s v="Manager"/>
    <x v="1276"/>
    <x v="1"/>
    <x v="1"/>
    <n v="6"/>
    <s v="A"/>
    <n v="30000"/>
    <x v="4"/>
    <s v="South African"/>
    <n v="13"/>
    <n v="8"/>
    <n v="5"/>
  </r>
  <r>
    <n v="1341"/>
    <s v="Edelmira Tillman"/>
    <s v="M"/>
    <d v="1968-12-02T00:00:00"/>
    <x v="21"/>
    <s v="Indian"/>
    <x v="1"/>
    <s v="PA "/>
    <x v="6"/>
    <s v="Non-Manager"/>
    <x v="1277"/>
    <x v="2"/>
    <x v="0"/>
    <n v="32"/>
    <s v="B"/>
    <n v="40000"/>
    <x v="2"/>
    <s v="USA"/>
    <n v="8"/>
    <n v="8"/>
    <n v="0"/>
  </r>
  <r>
    <n v="1342"/>
    <s v="Rafaela Newell"/>
    <s v="F"/>
    <d v="1967-09-20T00:00:00"/>
    <x v="26"/>
    <s v="Cuban"/>
    <x v="3"/>
    <s v="Brand Manager"/>
    <x v="5"/>
    <s v="Manager"/>
    <x v="1278"/>
    <x v="2"/>
    <x v="0"/>
    <n v="33"/>
    <s v="A"/>
    <n v="30000"/>
    <x v="0"/>
    <s v="Canada"/>
    <n v="3"/>
    <n v="3"/>
    <n v="0"/>
  </r>
  <r>
    <n v="1343"/>
    <s v="Tilda Harter"/>
    <s v="F"/>
    <d v="1968-08-29T00:00:00"/>
    <x v="21"/>
    <s v="American"/>
    <x v="4"/>
    <s v="Brand Manager"/>
    <x v="5"/>
    <s v="Manager"/>
    <x v="1279"/>
    <x v="2"/>
    <x v="0"/>
    <n v="32"/>
    <s v="C"/>
    <n v="50000"/>
    <x v="4"/>
    <s v="Australia"/>
    <n v="12"/>
    <n v="7"/>
    <n v="5"/>
  </r>
  <r>
    <n v="1344"/>
    <s v="Kirsten Hibbard"/>
    <s v="F"/>
    <d v="1968-10-09T00:00:00"/>
    <x v="21"/>
    <s v="Pakistani"/>
    <x v="1"/>
    <s v="Recruitment Manager"/>
    <x v="4"/>
    <s v="Manager"/>
    <x v="1280"/>
    <x v="2"/>
    <x v="0"/>
    <n v="32"/>
    <s v="D"/>
    <n v="60000"/>
    <x v="1"/>
    <s v="France"/>
    <n v="5"/>
    <n v="5"/>
    <n v="0"/>
  </r>
  <r>
    <n v="1345"/>
    <s v="Sha Coffey"/>
    <s v="F"/>
    <d v="1976-08-17T00:00:00"/>
    <x v="30"/>
    <s v="Pakistani"/>
    <x v="1"/>
    <s v="Finance Manager"/>
    <x v="2"/>
    <s v="Manager"/>
    <x v="1281"/>
    <x v="1"/>
    <x v="1"/>
    <n v="24"/>
    <s v="D"/>
    <n v="60000"/>
    <x v="4"/>
    <s v="South African"/>
    <n v="9"/>
    <n v="4"/>
    <n v="5"/>
  </r>
  <r>
    <n v="1346"/>
    <s v="Hsiu Alcorn"/>
    <s v="F"/>
    <d v="1962-04-26T00:00:00"/>
    <x v="6"/>
    <s v="Chinese"/>
    <x v="1"/>
    <s v="Sales Manager"/>
    <x v="1"/>
    <s v="Manager"/>
    <x v="1282"/>
    <x v="1"/>
    <x v="1"/>
    <n v="39"/>
    <s v="C"/>
    <n v="50000"/>
    <x v="2"/>
    <s v="UK"/>
    <n v="0"/>
    <n v="0"/>
    <n v="0"/>
  </r>
  <r>
    <n v="1347"/>
    <s v="Leoma Bledsoe"/>
    <s v="M"/>
    <d v="1986-06-08T00:00:00"/>
    <x v="38"/>
    <s v="Cuban"/>
    <x v="3"/>
    <s v="Sales Clerk"/>
    <x v="1"/>
    <s v="Non-Manager"/>
    <x v="1283"/>
    <x v="2"/>
    <x v="0"/>
    <n v="14"/>
    <s v="D"/>
    <n v="60000"/>
    <x v="4"/>
    <s v="UK"/>
    <n v="8"/>
    <n v="8"/>
    <n v="0"/>
  </r>
  <r>
    <n v="1348"/>
    <s v="Shad Derr"/>
    <s v="M"/>
    <d v="1988-09-24T00:00:00"/>
    <x v="1"/>
    <s v="Canadian"/>
    <x v="4"/>
    <s v="Payroll"/>
    <x v="2"/>
    <s v="Non-Manager"/>
    <x v="1284"/>
    <x v="1"/>
    <x v="1"/>
    <n v="12"/>
    <s v="D"/>
    <n v="60000"/>
    <x v="0"/>
    <s v="UK"/>
    <n v="11"/>
    <n v="6"/>
    <n v="5"/>
  </r>
  <r>
    <n v="1349"/>
    <s v="Octavio Mclendon"/>
    <s v="M"/>
    <d v="1973-03-17T00:00:00"/>
    <x v="13"/>
    <s v="Pakistani"/>
    <x v="1"/>
    <s v="HR Manager"/>
    <x v="4"/>
    <s v="Manager"/>
    <x v="1285"/>
    <x v="1"/>
    <x v="1"/>
    <n v="28"/>
    <s v="D"/>
    <n v="60000"/>
    <x v="2"/>
    <s v="UK"/>
    <n v="4"/>
    <n v="4"/>
    <n v="0"/>
  </r>
  <r>
    <n v="1350"/>
    <s v="Hertha Mcgovern"/>
    <s v="M"/>
    <d v="1969-02-02T00:00:00"/>
    <x v="21"/>
    <s v="Indian"/>
    <x v="1"/>
    <s v="HR Assistant"/>
    <x v="4"/>
    <s v="Non-Manager"/>
    <x v="1286"/>
    <x v="1"/>
    <x v="1"/>
    <n v="32"/>
    <s v="D"/>
    <n v="60000"/>
    <x v="0"/>
    <s v="Australia"/>
    <n v="15"/>
    <n v="4"/>
    <n v="11"/>
  </r>
  <r>
    <n v="1351"/>
    <s v="Piedad Southerland"/>
    <s v="M"/>
    <d v="1979-11-12T00:00:00"/>
    <x v="31"/>
    <s v="Iranian"/>
    <x v="2"/>
    <s v="Procurement and Planning"/>
    <x v="0"/>
    <s v="Non-Manager"/>
    <x v="1287"/>
    <x v="1"/>
    <x v="1"/>
    <n v="21"/>
    <s v="A"/>
    <n v="30000"/>
    <x v="4"/>
    <s v="USA"/>
    <n v="10"/>
    <n v="4"/>
    <n v="6"/>
  </r>
  <r>
    <n v="1352"/>
    <s v="Deja Marcum"/>
    <s v="M"/>
    <d v="1957-03-22T00:00:00"/>
    <x v="17"/>
    <s v="Brazilian"/>
    <x v="3"/>
    <s v="Credit Controller"/>
    <x v="2"/>
    <s v="Non-Manager"/>
    <x v="1288"/>
    <x v="2"/>
    <x v="0"/>
    <n v="44"/>
    <s v="B"/>
    <n v="40000"/>
    <x v="0"/>
    <s v="USA"/>
    <n v="5"/>
    <n v="5"/>
    <n v="0"/>
  </r>
  <r>
    <n v="1353"/>
    <s v="Jamila Abreu"/>
    <s v="F"/>
    <d v="1988-12-20T00:00:00"/>
    <x v="1"/>
    <s v="American"/>
    <x v="4"/>
    <s v="Sales Manager"/>
    <x v="1"/>
    <s v="Manager"/>
    <x v="1289"/>
    <x v="1"/>
    <x v="1"/>
    <n v="12"/>
    <s v="B"/>
    <n v="40000"/>
    <x v="4"/>
    <s v="South African"/>
    <n v="11"/>
    <n v="6"/>
    <n v="5"/>
  </r>
  <r>
    <n v="1354"/>
    <s v="Micah Fay"/>
    <s v="M"/>
    <d v="1955-03-06T00:00:00"/>
    <x v="44"/>
    <s v="German"/>
    <x v="4"/>
    <s v="HR Manager"/>
    <x v="4"/>
    <s v="Manager"/>
    <x v="1290"/>
    <x v="2"/>
    <x v="0"/>
    <n v="46"/>
    <s v="C"/>
    <n v="50000"/>
    <x v="0"/>
    <s v="UK"/>
    <n v="14"/>
    <n v="4"/>
    <n v="10"/>
  </r>
  <r>
    <n v="1355"/>
    <s v="Corina Towns"/>
    <s v="F"/>
    <d v="1980-06-02T00:00:00"/>
    <x v="9"/>
    <s v="Brazilian"/>
    <x v="3"/>
    <s v="Finance Manager"/>
    <x v="2"/>
    <s v="Manager"/>
    <x v="1291"/>
    <x v="1"/>
    <x v="1"/>
    <n v="20"/>
    <s v="C"/>
    <n v="50000"/>
    <x v="2"/>
    <s v="Canada"/>
    <n v="5"/>
    <n v="5"/>
    <n v="0"/>
  </r>
  <r>
    <n v="1356"/>
    <s v="Tanika South"/>
    <s v="F"/>
    <d v="1978-04-11T00:00:00"/>
    <x v="10"/>
    <s v="Pakistani"/>
    <x v="1"/>
    <s v="Brand Manager"/>
    <x v="5"/>
    <s v="Manager"/>
    <x v="1292"/>
    <x v="1"/>
    <x v="1"/>
    <n v="23"/>
    <s v="B"/>
    <n v="40000"/>
    <x v="1"/>
    <s v="USA"/>
    <n v="5"/>
    <n v="5"/>
    <n v="0"/>
  </r>
  <r>
    <n v="1357"/>
    <s v="Marlyn Blount"/>
    <s v="F"/>
    <d v="1996-08-07T00:00:00"/>
    <x v="25"/>
    <s v="Irish"/>
    <x v="4"/>
    <s v="Finance Manager"/>
    <x v="2"/>
    <s v="Manager"/>
    <x v="1293"/>
    <x v="1"/>
    <x v="1"/>
    <n v="4"/>
    <s v="C"/>
    <n v="50000"/>
    <x v="4"/>
    <s v="Germany"/>
    <n v="1"/>
    <n v="1"/>
    <n v="0"/>
  </r>
  <r>
    <n v="1358"/>
    <s v="Truman Hindman"/>
    <s v="M"/>
    <d v="1965-08-09T00:00:00"/>
    <x v="23"/>
    <s v="Canadian"/>
    <x v="4"/>
    <s v="Developer"/>
    <x v="3"/>
    <s v="Non-Manager"/>
    <x v="530"/>
    <x v="1"/>
    <x v="1"/>
    <n v="35"/>
    <s v="D"/>
    <n v="60000"/>
    <x v="4"/>
    <s v="UK"/>
    <n v="8"/>
    <n v="8"/>
    <n v="0"/>
  </r>
  <r>
    <n v="1359"/>
    <s v="Tanisha Conklin"/>
    <s v="F"/>
    <d v="1985-10-01T00:00:00"/>
    <x v="40"/>
    <s v="Mexican"/>
    <x v="3"/>
    <s v="Marketing Manager"/>
    <x v="5"/>
    <s v="Manager"/>
    <x v="1294"/>
    <x v="1"/>
    <x v="1"/>
    <n v="15"/>
    <s v="D"/>
    <n v="60000"/>
    <x v="0"/>
    <s v="UK"/>
    <n v="8"/>
    <n v="8"/>
    <n v="0"/>
  </r>
  <r>
    <n v="1360"/>
    <s v="Robert Blackburn"/>
    <s v="M"/>
    <d v="1984-02-08T00:00:00"/>
    <x v="7"/>
    <s v="Irish"/>
    <x v="4"/>
    <s v="Marketing Assistant"/>
    <x v="5"/>
    <s v="Manager"/>
    <x v="1295"/>
    <x v="1"/>
    <x v="1"/>
    <n v="17"/>
    <s v="D"/>
    <n v="60000"/>
    <x v="1"/>
    <s v="France"/>
    <n v="13"/>
    <n v="8"/>
    <n v="5"/>
  </r>
  <r>
    <n v="1361"/>
    <s v="Teresita Bruton"/>
    <s v="F"/>
    <d v="1988-03-16T00:00:00"/>
    <x v="47"/>
    <s v="Iranian"/>
    <x v="2"/>
    <s v="Credit Controller"/>
    <x v="2"/>
    <s v="Non-Manager"/>
    <x v="1296"/>
    <x v="1"/>
    <x v="1"/>
    <n v="13"/>
    <s v="C"/>
    <n v="50000"/>
    <x v="4"/>
    <s v="UK"/>
    <n v="10"/>
    <n v="4"/>
    <n v="6"/>
  </r>
  <r>
    <n v="1362"/>
    <s v="Jeanelle Dickson"/>
    <s v="F"/>
    <d v="1959-02-11T00:00:00"/>
    <x v="5"/>
    <s v="Irish"/>
    <x v="4"/>
    <s v="HR Administrator"/>
    <x v="4"/>
    <s v="Non-Manager"/>
    <x v="1297"/>
    <x v="2"/>
    <x v="0"/>
    <n v="42"/>
    <s v="A"/>
    <n v="30000"/>
    <x v="4"/>
    <s v="Australia"/>
    <n v="8"/>
    <n v="8"/>
    <n v="0"/>
  </r>
  <r>
    <n v="1363"/>
    <s v="Gertude Kingsley"/>
    <s v="F"/>
    <d v="1973-02-21T00:00:00"/>
    <x v="13"/>
    <s v="Portugese"/>
    <x v="4"/>
    <s v="Administrator"/>
    <x v="6"/>
    <s v="Non-Manager"/>
    <x v="548"/>
    <x v="1"/>
    <x v="1"/>
    <n v="28"/>
    <s v="B"/>
    <n v="40000"/>
    <x v="2"/>
    <s v="Germany"/>
    <n v="9"/>
    <n v="4"/>
    <n v="5"/>
  </r>
  <r>
    <n v="1364"/>
    <s v="Tyisha Maness"/>
    <s v="F"/>
    <d v="1995-12-05T00:00:00"/>
    <x v="11"/>
    <s v="Portugese"/>
    <x v="4"/>
    <s v="Administrator"/>
    <x v="6"/>
    <s v="Non-Manager"/>
    <x v="1298"/>
    <x v="1"/>
    <x v="1"/>
    <n v="5"/>
    <s v="B"/>
    <n v="40000"/>
    <x v="4"/>
    <s v="South African"/>
    <n v="15"/>
    <n v="4"/>
    <n v="11"/>
  </r>
  <r>
    <n v="1365"/>
    <s v="Kathrin Himes"/>
    <s v="F"/>
    <d v="1980-11-15T00:00:00"/>
    <x v="9"/>
    <s v="Portugese"/>
    <x v="4"/>
    <s v="Brand Manager"/>
    <x v="5"/>
    <s v="Manager"/>
    <x v="1299"/>
    <x v="1"/>
    <x v="1"/>
    <n v="20"/>
    <s v="B"/>
    <n v="40000"/>
    <x v="0"/>
    <s v="South African"/>
    <n v="13"/>
    <n v="8"/>
    <n v="5"/>
  </r>
  <r>
    <n v="1366"/>
    <s v="Madaline Weller"/>
    <s v="F"/>
    <d v="1985-08-30T00:00:00"/>
    <x v="40"/>
    <s v="Brazilian"/>
    <x v="3"/>
    <s v="Security Officer"/>
    <x v="3"/>
    <s v="Non-Manager"/>
    <x v="1300"/>
    <x v="1"/>
    <x v="1"/>
    <n v="15"/>
    <s v="C"/>
    <n v="50000"/>
    <x v="4"/>
    <s v="Australia"/>
    <n v="14"/>
    <n v="4"/>
    <n v="10"/>
  </r>
  <r>
    <n v="1367"/>
    <s v="Moriah Edward"/>
    <s v="M"/>
    <d v="1966-05-18T00:00:00"/>
    <x v="42"/>
    <s v="French"/>
    <x v="4"/>
    <s v="Brand Manager"/>
    <x v="5"/>
    <s v="Manager"/>
    <x v="1301"/>
    <x v="1"/>
    <x v="1"/>
    <n v="34"/>
    <s v="B"/>
    <n v="40000"/>
    <x v="1"/>
    <s v="Canada"/>
    <n v="4"/>
    <n v="4"/>
    <n v="0"/>
  </r>
  <r>
    <n v="1368"/>
    <s v="Wally Bankston"/>
    <s v="M"/>
    <d v="1967-12-19T00:00:00"/>
    <x v="26"/>
    <s v="Portugese"/>
    <x v="4"/>
    <s v="Developer"/>
    <x v="3"/>
    <s v="Non-Manager"/>
    <x v="1302"/>
    <x v="1"/>
    <x v="1"/>
    <n v="33"/>
    <s v="A"/>
    <n v="30000"/>
    <x v="0"/>
    <s v="Canada"/>
    <n v="7"/>
    <n v="7"/>
    <n v="0"/>
  </r>
  <r>
    <n v="1369"/>
    <s v="Troy Lu"/>
    <s v="M"/>
    <d v="1979-06-28T00:00:00"/>
    <x v="31"/>
    <s v="German"/>
    <x v="4"/>
    <s v="Brand Manager"/>
    <x v="5"/>
    <s v="Manager"/>
    <x v="1303"/>
    <x v="2"/>
    <x v="0"/>
    <n v="21"/>
    <s v="C"/>
    <n v="50000"/>
    <x v="4"/>
    <s v="Canada"/>
    <n v="6"/>
    <n v="6"/>
    <n v="0"/>
  </r>
  <r>
    <n v="1370"/>
    <s v="Retta Echols"/>
    <s v="F"/>
    <d v="1962-10-16T00:00:00"/>
    <x v="34"/>
    <s v="Mexican"/>
    <x v="3"/>
    <s v="Administrator"/>
    <x v="6"/>
    <s v="Non-Manager"/>
    <x v="1304"/>
    <x v="1"/>
    <x v="1"/>
    <n v="38"/>
    <s v="B"/>
    <n v="40000"/>
    <x v="0"/>
    <s v="Canada"/>
    <n v="3"/>
    <n v="3"/>
    <n v="0"/>
  </r>
  <r>
    <n v="1371"/>
    <s v="Bud Menard"/>
    <s v="M"/>
    <d v="1975-01-20T00:00:00"/>
    <x v="45"/>
    <s v="Canadian"/>
    <x v="4"/>
    <s v="Marketing Manager"/>
    <x v="5"/>
    <s v="Manager"/>
    <x v="1305"/>
    <x v="1"/>
    <x v="1"/>
    <n v="26"/>
    <s v="B"/>
    <n v="40000"/>
    <x v="2"/>
    <s v="USA"/>
    <n v="12"/>
    <n v="7"/>
    <n v="5"/>
  </r>
  <r>
    <n v="1372"/>
    <s v="Marylee Rosa"/>
    <s v="F"/>
    <d v="1985-03-11T00:00:00"/>
    <x v="33"/>
    <s v="American"/>
    <x v="4"/>
    <s v="HR Assistant"/>
    <x v="4"/>
    <s v="Non-Manager"/>
    <x v="1306"/>
    <x v="1"/>
    <x v="1"/>
    <n v="16"/>
    <s v="C"/>
    <n v="50000"/>
    <x v="2"/>
    <s v="Germany"/>
    <n v="4"/>
    <n v="4"/>
    <n v="0"/>
  </r>
  <r>
    <n v="1373"/>
    <s v="Lashanda Kimmel"/>
    <s v="F"/>
    <d v="1955-10-24T00:00:00"/>
    <x v="14"/>
    <s v="Australian"/>
    <x v="4"/>
    <s v="HR Assistant"/>
    <x v="4"/>
    <s v="Non-Manager"/>
    <x v="1307"/>
    <x v="2"/>
    <x v="0"/>
    <n v="45"/>
    <s v="B"/>
    <n v="40000"/>
    <x v="4"/>
    <s v="France"/>
    <n v="3"/>
    <n v="3"/>
    <n v="0"/>
  </r>
  <r>
    <n v="1374"/>
    <s v="Shemeka Folse"/>
    <s v="F"/>
    <d v="1993-01-05T00:00:00"/>
    <x v="8"/>
    <s v="Portugese"/>
    <x v="4"/>
    <s v="Sales Clerk"/>
    <x v="1"/>
    <s v="Non-Manager"/>
    <x v="1308"/>
    <x v="2"/>
    <x v="0"/>
    <n v="8"/>
    <s v="C"/>
    <n v="50000"/>
    <x v="4"/>
    <s v="South African"/>
    <n v="10"/>
    <n v="4"/>
    <n v="6"/>
  </r>
  <r>
    <n v="1375"/>
    <s v="Johnny Cuevas"/>
    <s v="M"/>
    <d v="1994-10-01T00:00:00"/>
    <x v="35"/>
    <s v="Australian"/>
    <x v="4"/>
    <s v="Developer"/>
    <x v="3"/>
    <s v="Non-Manager"/>
    <x v="1309"/>
    <x v="1"/>
    <x v="1"/>
    <n v="6"/>
    <s v="B"/>
    <n v="40000"/>
    <x v="4"/>
    <s v="Canada"/>
    <n v="14"/>
    <n v="4"/>
    <n v="10"/>
  </r>
  <r>
    <n v="1376"/>
    <s v="Isaura Lemus"/>
    <s v="F"/>
    <d v="1984-06-03T00:00:00"/>
    <x v="33"/>
    <s v="Cuban"/>
    <x v="3"/>
    <s v="Recruitment Manager"/>
    <x v="4"/>
    <s v="Manager"/>
    <x v="1310"/>
    <x v="1"/>
    <x v="1"/>
    <n v="16"/>
    <s v="B"/>
    <n v="40000"/>
    <x v="0"/>
    <s v="Australia"/>
    <n v="14"/>
    <n v="4"/>
    <n v="10"/>
  </r>
  <r>
    <n v="1377"/>
    <s v="Delta Scholl"/>
    <s v="F"/>
    <d v="1960-01-11T00:00:00"/>
    <x v="36"/>
    <s v="Japanese"/>
    <x v="1"/>
    <s v="PA "/>
    <x v="6"/>
    <s v="Non-Manager"/>
    <x v="1311"/>
    <x v="1"/>
    <x v="1"/>
    <n v="41"/>
    <s v="D"/>
    <n v="60000"/>
    <x v="4"/>
    <s v="South African"/>
    <n v="1"/>
    <n v="1"/>
    <n v="0"/>
  </r>
  <r>
    <n v="1378"/>
    <s v="Monet Limon"/>
    <s v="M"/>
    <d v="1970-12-02T00:00:00"/>
    <x v="27"/>
    <s v="Iranian"/>
    <x v="2"/>
    <s v="HR Assistant"/>
    <x v="4"/>
    <s v="Non-Manager"/>
    <x v="1312"/>
    <x v="1"/>
    <x v="1"/>
    <n v="30"/>
    <s v="A"/>
    <n v="30000"/>
    <x v="4"/>
    <s v="South African"/>
    <n v="3"/>
    <n v="3"/>
    <n v="0"/>
  </r>
  <r>
    <n v="1379"/>
    <s v="Callie Mcreynolds"/>
    <s v="F"/>
    <d v="1991-08-02T00:00:00"/>
    <x v="39"/>
    <s v="Pakistani"/>
    <x v="1"/>
    <s v="Sales Clerk"/>
    <x v="1"/>
    <s v="Non-Manager"/>
    <x v="303"/>
    <x v="2"/>
    <x v="0"/>
    <n v="9"/>
    <s v="D"/>
    <n v="60000"/>
    <x v="4"/>
    <s v="Germany"/>
    <n v="8"/>
    <n v="8"/>
    <n v="0"/>
  </r>
  <r>
    <n v="1380"/>
    <s v="Ola Sinclair"/>
    <s v="F"/>
    <d v="1982-03-07T00:00:00"/>
    <x v="18"/>
    <s v="Japanese"/>
    <x v="1"/>
    <s v="Marketing Manager"/>
    <x v="5"/>
    <s v="Manager"/>
    <x v="1313"/>
    <x v="2"/>
    <x v="0"/>
    <n v="19"/>
    <s v="B"/>
    <n v="40000"/>
    <x v="4"/>
    <s v="France"/>
    <n v="5"/>
    <n v="5"/>
    <n v="0"/>
  </r>
  <r>
    <n v="1381"/>
    <s v="Aurea Parrott"/>
    <s v="F"/>
    <d v="1982-11-18T00:00:00"/>
    <x v="19"/>
    <s v="Chinese"/>
    <x v="1"/>
    <s v="Credit Controller"/>
    <x v="2"/>
    <s v="Non-Manager"/>
    <x v="1314"/>
    <x v="2"/>
    <x v="0"/>
    <n v="18"/>
    <s v="A"/>
    <n v="30000"/>
    <x v="2"/>
    <s v="Canada"/>
    <n v="9"/>
    <n v="4"/>
    <n v="5"/>
  </r>
  <r>
    <n v="1382"/>
    <s v="Summer Hudgens"/>
    <s v="F"/>
    <d v="1971-02-26T00:00:00"/>
    <x v="27"/>
    <s v="German"/>
    <x v="4"/>
    <s v="Brand Manager"/>
    <x v="5"/>
    <s v="Manager"/>
    <x v="1315"/>
    <x v="2"/>
    <x v="0"/>
    <n v="30"/>
    <s v="B"/>
    <n v="40000"/>
    <x v="4"/>
    <s v="Canada"/>
    <n v="7"/>
    <n v="7"/>
    <n v="0"/>
  </r>
  <r>
    <n v="1383"/>
    <s v="Annemarie Villa"/>
    <s v="F"/>
    <d v="1985-05-13T00:00:00"/>
    <x v="40"/>
    <s v="Brazilian"/>
    <x v="3"/>
    <s v="Procurement and Planning"/>
    <x v="0"/>
    <s v="Non-Manager"/>
    <x v="1316"/>
    <x v="1"/>
    <x v="1"/>
    <n v="15"/>
    <s v="B"/>
    <n v="40000"/>
    <x v="2"/>
    <s v="Canada"/>
    <n v="14"/>
    <n v="4"/>
    <n v="10"/>
  </r>
  <r>
    <n v="1384"/>
    <s v="Kimber Layman"/>
    <s v="F"/>
    <d v="1992-07-04T00:00:00"/>
    <x v="8"/>
    <s v="Cuban"/>
    <x v="3"/>
    <s v="HR Administrator"/>
    <x v="4"/>
    <s v="Non-Manager"/>
    <x v="1317"/>
    <x v="1"/>
    <x v="1"/>
    <n v="8"/>
    <s v="D"/>
    <n v="60000"/>
    <x v="4"/>
    <s v="South African"/>
    <n v="0"/>
    <n v="0"/>
    <n v="0"/>
  </r>
  <r>
    <n v="1385"/>
    <s v="Ping Curtin"/>
    <s v="M"/>
    <d v="1955-09-09T00:00:00"/>
    <x v="14"/>
    <s v="Pakistani"/>
    <x v="1"/>
    <s v="Sales Clerk"/>
    <x v="1"/>
    <s v="Non-Manager"/>
    <x v="1318"/>
    <x v="2"/>
    <x v="0"/>
    <n v="45"/>
    <s v="D"/>
    <n v="60000"/>
    <x v="1"/>
    <s v="Germany"/>
    <n v="7"/>
    <n v="7"/>
    <n v="0"/>
  </r>
  <r>
    <n v="1386"/>
    <s v="Octavia Bowling"/>
    <s v="F"/>
    <d v="1962-07-23T00:00:00"/>
    <x v="34"/>
    <s v="British"/>
    <x v="4"/>
    <s v="Marketing Assistant"/>
    <x v="5"/>
    <s v="Manager"/>
    <x v="1319"/>
    <x v="1"/>
    <x v="1"/>
    <n v="38"/>
    <s v="A"/>
    <n v="30000"/>
    <x v="4"/>
    <s v="France"/>
    <n v="3"/>
    <n v="3"/>
    <n v="0"/>
  </r>
  <r>
    <n v="1387"/>
    <s v="Marica Pullen"/>
    <s v="F"/>
    <d v="1987-11-23T00:00:00"/>
    <x v="47"/>
    <s v="Pakistani"/>
    <x v="1"/>
    <s v="Marketing Assistant"/>
    <x v="5"/>
    <s v="Manager"/>
    <x v="1320"/>
    <x v="2"/>
    <x v="0"/>
    <n v="13"/>
    <s v="C"/>
    <n v="50000"/>
    <x v="0"/>
    <s v="Germany"/>
    <n v="9"/>
    <n v="4"/>
    <n v="5"/>
  </r>
  <r>
    <n v="1388"/>
    <s v="Nedra Moseley"/>
    <s v="M"/>
    <d v="1996-12-28T00:00:00"/>
    <x v="25"/>
    <s v="Portugese"/>
    <x v="4"/>
    <s v="HR Manager"/>
    <x v="4"/>
    <s v="Manager"/>
    <x v="1321"/>
    <x v="2"/>
    <x v="0"/>
    <n v="4"/>
    <s v="D"/>
    <n v="60000"/>
    <x v="4"/>
    <s v="France"/>
    <n v="7"/>
    <n v="7"/>
    <n v="0"/>
  </r>
  <r>
    <n v="1389"/>
    <s v="Tracie Rivers"/>
    <s v="F"/>
    <d v="1994-09-04T00:00:00"/>
    <x v="35"/>
    <s v="Portugese"/>
    <x v="4"/>
    <s v="HR Manager"/>
    <x v="4"/>
    <s v="Manager"/>
    <x v="205"/>
    <x v="1"/>
    <x v="1"/>
    <n v="6"/>
    <s v="D"/>
    <n v="60000"/>
    <x v="0"/>
    <s v="South African"/>
    <n v="8"/>
    <n v="8"/>
    <n v="0"/>
  </r>
  <r>
    <n v="1390"/>
    <s v="Tova Florence"/>
    <s v="F"/>
    <d v="1963-09-02T00:00:00"/>
    <x v="12"/>
    <s v="Irish"/>
    <x v="4"/>
    <s v="HR Assistant"/>
    <x v="4"/>
    <s v="Non-Manager"/>
    <x v="1322"/>
    <x v="1"/>
    <x v="1"/>
    <n v="37"/>
    <s v="B"/>
    <n v="40000"/>
    <x v="0"/>
    <s v="UK"/>
    <n v="2"/>
    <n v="2"/>
    <n v="0"/>
  </r>
  <r>
    <n v="1391"/>
    <s v="Brittny Fanning"/>
    <s v="F"/>
    <d v="1988-04-29T00:00:00"/>
    <x v="47"/>
    <s v="French"/>
    <x v="4"/>
    <s v="Procurement and Planning"/>
    <x v="0"/>
    <s v="Non-Manager"/>
    <x v="1323"/>
    <x v="1"/>
    <x v="1"/>
    <n v="13"/>
    <s v="D"/>
    <n v="60000"/>
    <x v="4"/>
    <s v="Australia"/>
    <n v="15"/>
    <n v="4"/>
    <n v="11"/>
  </r>
  <r>
    <n v="1392"/>
    <s v="Josef Cochran"/>
    <s v="M"/>
    <d v="1991-10-27T00:00:00"/>
    <x v="39"/>
    <s v="South African"/>
    <x v="4"/>
    <s v="IT Analyst"/>
    <x v="3"/>
    <s v="Non-Manager"/>
    <x v="1324"/>
    <x v="1"/>
    <x v="1"/>
    <n v="9"/>
    <s v="B"/>
    <n v="40000"/>
    <x v="4"/>
    <s v="France"/>
    <n v="12"/>
    <n v="7"/>
    <n v="5"/>
  </r>
  <r>
    <n v="1393"/>
    <s v="Rutha Blodgett"/>
    <s v="F"/>
    <d v="1984-01-19T00:00:00"/>
    <x v="7"/>
    <s v="Chinese"/>
    <x v="1"/>
    <s v="HR Manager"/>
    <x v="4"/>
    <s v="Manager"/>
    <x v="1325"/>
    <x v="1"/>
    <x v="1"/>
    <n v="17"/>
    <s v="D"/>
    <n v="60000"/>
    <x v="4"/>
    <s v="Australia"/>
    <n v="5"/>
    <n v="5"/>
    <n v="0"/>
  </r>
  <r>
    <n v="1394"/>
    <s v="Alyce Nagle"/>
    <s v="M"/>
    <d v="1962-08-07T00:00:00"/>
    <x v="34"/>
    <s v="Iranian"/>
    <x v="2"/>
    <s v="Payroll"/>
    <x v="2"/>
    <s v="Non-Manager"/>
    <x v="1326"/>
    <x v="1"/>
    <x v="1"/>
    <n v="38"/>
    <s v="A"/>
    <n v="30000"/>
    <x v="4"/>
    <s v="France"/>
    <n v="11"/>
    <n v="6"/>
    <n v="5"/>
  </r>
  <r>
    <n v="1395"/>
    <s v="Dorsey Hatcher"/>
    <s v="M"/>
    <d v="1993-11-19T00:00:00"/>
    <x v="29"/>
    <s v="Portugese"/>
    <x v="4"/>
    <s v="Procurement and Planning"/>
    <x v="0"/>
    <s v="Non-Manager"/>
    <x v="1327"/>
    <x v="1"/>
    <x v="1"/>
    <n v="7"/>
    <s v="D"/>
    <n v="60000"/>
    <x v="1"/>
    <s v="France"/>
    <n v="10"/>
    <n v="4"/>
    <n v="6"/>
  </r>
  <r>
    <n v="1396"/>
    <s v="Rema Tanner"/>
    <s v="F"/>
    <d v="1963-06-14T00:00:00"/>
    <x v="12"/>
    <s v="Chinese"/>
    <x v="1"/>
    <s v="HR Assistant"/>
    <x v="4"/>
    <s v="Non-Manager"/>
    <x v="1328"/>
    <x v="1"/>
    <x v="1"/>
    <n v="37"/>
    <s v="B"/>
    <n v="40000"/>
    <x v="1"/>
    <s v="South African"/>
    <n v="3"/>
    <n v="3"/>
    <n v="0"/>
  </r>
  <r>
    <n v="1397"/>
    <s v="Edison Boothe"/>
    <s v="M"/>
    <d v="1953-05-14T00:00:00"/>
    <x v="49"/>
    <s v="Australian"/>
    <x v="4"/>
    <s v="Procurement and Planning"/>
    <x v="0"/>
    <s v="Non-Manager"/>
    <x v="1329"/>
    <x v="2"/>
    <x v="0"/>
    <n v="47"/>
    <s v="C"/>
    <n v="50000"/>
    <x v="4"/>
    <s v="Germany"/>
    <n v="11"/>
    <n v="6"/>
    <n v="5"/>
  </r>
  <r>
    <n v="1398"/>
    <s v="Alex Madrid"/>
    <s v="M"/>
    <d v="2000-04-16T00:00:00"/>
    <x v="16"/>
    <s v="Canadian"/>
    <x v="4"/>
    <s v="Sales Clerk"/>
    <x v="1"/>
    <s v="Non-Manager"/>
    <x v="1330"/>
    <x v="2"/>
    <x v="0"/>
    <n v="1"/>
    <s v="A"/>
    <n v="30000"/>
    <x v="4"/>
    <s v="Australia"/>
    <n v="7"/>
    <n v="7"/>
    <n v="0"/>
  </r>
  <r>
    <n v="1399"/>
    <s v="Celeste Mendenhall"/>
    <s v="F"/>
    <d v="1959-10-22T00:00:00"/>
    <x v="36"/>
    <s v="Portugese"/>
    <x v="4"/>
    <s v="PA "/>
    <x v="6"/>
    <s v="Non-Manager"/>
    <x v="1331"/>
    <x v="1"/>
    <x v="1"/>
    <n v="41"/>
    <s v="C"/>
    <n v="50000"/>
    <x v="4"/>
    <s v="Canada"/>
    <n v="9"/>
    <n v="4"/>
    <n v="5"/>
  </r>
  <r>
    <n v="1400"/>
    <s v="Branda Moon"/>
    <s v="M"/>
    <d v="1987-01-02T00:00:00"/>
    <x v="38"/>
    <s v="Portugese"/>
    <x v="4"/>
    <s v="Credit Controller"/>
    <x v="2"/>
    <s v="Non-Manager"/>
    <x v="1332"/>
    <x v="1"/>
    <x v="1"/>
    <n v="14"/>
    <s v="A"/>
    <n v="30000"/>
    <x v="0"/>
    <s v="UK"/>
    <n v="14"/>
    <n v="4"/>
    <n v="10"/>
  </r>
  <r>
    <n v="1401"/>
    <s v="Mika Aranda"/>
    <s v="F"/>
    <d v="1998-01-15T00:00:00"/>
    <x v="0"/>
    <s v="Iranian"/>
    <x v="2"/>
    <s v="Marketing Manager"/>
    <x v="5"/>
    <s v="Manager"/>
    <x v="1333"/>
    <x v="1"/>
    <x v="1"/>
    <n v="3"/>
    <s v="A"/>
    <n v="30000"/>
    <x v="4"/>
    <s v="Canada"/>
    <n v="5"/>
    <n v="5"/>
    <n v="0"/>
  </r>
  <r>
    <n v="1402"/>
    <s v="Denice Bernard"/>
    <s v="F"/>
    <d v="1991-08-03T00:00:00"/>
    <x v="39"/>
    <s v="British"/>
    <x v="4"/>
    <s v="Finance Manager"/>
    <x v="2"/>
    <s v="Manager"/>
    <x v="1334"/>
    <x v="1"/>
    <x v="1"/>
    <n v="9"/>
    <s v="A"/>
    <n v="30000"/>
    <x v="2"/>
    <s v="South African"/>
    <n v="14"/>
    <n v="4"/>
    <n v="10"/>
  </r>
  <r>
    <n v="1403"/>
    <s v="Helena Grice"/>
    <s v="F"/>
    <d v="1992-11-20T00:00:00"/>
    <x v="8"/>
    <s v="Cuban"/>
    <x v="3"/>
    <s v="Procurement and Planning"/>
    <x v="0"/>
    <s v="Non-Manager"/>
    <x v="1335"/>
    <x v="1"/>
    <x v="1"/>
    <n v="8"/>
    <s v="A"/>
    <n v="30000"/>
    <x v="2"/>
    <s v="USA"/>
    <n v="7"/>
    <n v="7"/>
    <n v="0"/>
  </r>
  <r>
    <n v="1404"/>
    <s v="Rachell Broussard"/>
    <s v="F"/>
    <d v="1980-06-01T00:00:00"/>
    <x v="9"/>
    <s v="Japanese"/>
    <x v="1"/>
    <s v="Recruitment Manager"/>
    <x v="4"/>
    <s v="Manager"/>
    <x v="1336"/>
    <x v="1"/>
    <x v="1"/>
    <n v="20"/>
    <s v="A"/>
    <n v="30000"/>
    <x v="4"/>
    <s v="France"/>
    <n v="0"/>
    <n v="0"/>
    <n v="0"/>
  </r>
  <r>
    <n v="1405"/>
    <s v="Reita Easley"/>
    <s v="F"/>
    <d v="1969-07-20T00:00:00"/>
    <x v="3"/>
    <s v="Iranian"/>
    <x v="2"/>
    <s v="Marketing Assistant"/>
    <x v="5"/>
    <s v="Manager"/>
    <x v="1337"/>
    <x v="1"/>
    <x v="1"/>
    <n v="31"/>
    <s v="C"/>
    <n v="50000"/>
    <x v="0"/>
    <s v="Canada"/>
    <n v="7"/>
    <n v="7"/>
    <n v="0"/>
  </r>
  <r>
    <n v="1406"/>
    <s v="Mallory Schubert"/>
    <s v="M"/>
    <d v="1970-12-09T00:00:00"/>
    <x v="27"/>
    <s v="Pakistani"/>
    <x v="1"/>
    <s v="Finance Manager"/>
    <x v="2"/>
    <s v="Manager"/>
    <x v="1338"/>
    <x v="1"/>
    <x v="1"/>
    <n v="30"/>
    <s v="A"/>
    <n v="30000"/>
    <x v="4"/>
    <s v="Germany"/>
    <n v="3"/>
    <n v="3"/>
    <n v="0"/>
  </r>
  <r>
    <n v="1407"/>
    <s v="Consuelo Matheny"/>
    <s v="M"/>
    <d v="1980-10-25T00:00:00"/>
    <x v="9"/>
    <s v="Irish"/>
    <x v="4"/>
    <s v="PA "/>
    <x v="6"/>
    <s v="Non-Manager"/>
    <x v="1339"/>
    <x v="1"/>
    <x v="1"/>
    <n v="20"/>
    <s v="A"/>
    <n v="30000"/>
    <x v="4"/>
    <s v="South African"/>
    <n v="14"/>
    <n v="4"/>
    <n v="10"/>
  </r>
  <r>
    <n v="1408"/>
    <s v="Chantelle Graf"/>
    <s v="F"/>
    <d v="1995-06-17T00:00:00"/>
    <x v="11"/>
    <s v="Nigerian"/>
    <x v="4"/>
    <s v="Procurement and Planning"/>
    <x v="0"/>
    <s v="Non-Manager"/>
    <x v="1340"/>
    <x v="1"/>
    <x v="1"/>
    <n v="5"/>
    <s v="D"/>
    <n v="60000"/>
    <x v="4"/>
    <s v="Australia"/>
    <n v="13"/>
    <n v="8"/>
    <n v="5"/>
  </r>
  <r>
    <n v="1409"/>
    <s v="Jaleesa Edmondson"/>
    <s v="F"/>
    <d v="1985-09-07T00:00:00"/>
    <x v="40"/>
    <s v="Iranian"/>
    <x v="2"/>
    <s v="Security Officer"/>
    <x v="3"/>
    <s v="Non-Manager"/>
    <x v="1341"/>
    <x v="1"/>
    <x v="1"/>
    <n v="15"/>
    <s v="B"/>
    <n v="40000"/>
    <x v="0"/>
    <s v="France"/>
    <n v="4"/>
    <n v="4"/>
    <n v="0"/>
  </r>
  <r>
    <n v="1410"/>
    <s v="Lanny Gallegos"/>
    <s v="M"/>
    <d v="1976-02-16T00:00:00"/>
    <x v="2"/>
    <s v="American"/>
    <x v="4"/>
    <s v="Credit Controller"/>
    <x v="2"/>
    <s v="Non-Manager"/>
    <x v="1342"/>
    <x v="1"/>
    <x v="1"/>
    <n v="25"/>
    <s v="D"/>
    <n v="60000"/>
    <x v="4"/>
    <s v="France"/>
    <n v="3"/>
    <n v="3"/>
    <n v="0"/>
  </r>
  <r>
    <n v="1411"/>
    <s v="Harris Morrow"/>
    <s v="M"/>
    <d v="1981-06-24T00:00:00"/>
    <x v="18"/>
    <s v="Nigerian"/>
    <x v="4"/>
    <s v="Sales Assistant"/>
    <x v="1"/>
    <s v="Non-Manager"/>
    <x v="1343"/>
    <x v="1"/>
    <x v="1"/>
    <n v="19"/>
    <s v="C"/>
    <n v="50000"/>
    <x v="2"/>
    <s v="USA"/>
    <n v="0"/>
    <n v="0"/>
    <n v="0"/>
  </r>
  <r>
    <n v="1412"/>
    <s v="Normand Conklin"/>
    <s v="M"/>
    <d v="1988-06-15T00:00:00"/>
    <x v="1"/>
    <s v="Portugese"/>
    <x v="4"/>
    <s v="Sales Clerk"/>
    <x v="1"/>
    <s v="Non-Manager"/>
    <x v="1344"/>
    <x v="1"/>
    <x v="1"/>
    <n v="12"/>
    <s v="C"/>
    <n v="50000"/>
    <x v="1"/>
    <s v="France"/>
    <n v="6"/>
    <n v="6"/>
    <n v="0"/>
  </r>
  <r>
    <n v="1413"/>
    <s v="Nila Best"/>
    <s v="F"/>
    <d v="1982-12-30T00:00:00"/>
    <x v="19"/>
    <s v="Indian"/>
    <x v="1"/>
    <s v="Finance Manager"/>
    <x v="2"/>
    <s v="Manager"/>
    <x v="1345"/>
    <x v="1"/>
    <x v="1"/>
    <n v="18"/>
    <s v="B"/>
    <n v="40000"/>
    <x v="4"/>
    <s v="France"/>
    <n v="4"/>
    <n v="4"/>
    <n v="0"/>
  </r>
  <r>
    <n v="1414"/>
    <s v="Cleora Burch"/>
    <s v="F"/>
    <d v="1960-01-01T00:00:00"/>
    <x v="36"/>
    <s v="Japanese"/>
    <x v="1"/>
    <s v="Finance Manager"/>
    <x v="2"/>
    <s v="Manager"/>
    <x v="1346"/>
    <x v="1"/>
    <x v="1"/>
    <n v="41"/>
    <s v="D"/>
    <n v="60000"/>
    <x v="1"/>
    <s v="Canada"/>
    <n v="5"/>
    <n v="5"/>
    <n v="0"/>
  </r>
  <r>
    <n v="1415"/>
    <s v="Clarita Coates"/>
    <s v="F"/>
    <d v="1971-04-06T00:00:00"/>
    <x v="27"/>
    <s v="British"/>
    <x v="4"/>
    <s v="Credit Controller"/>
    <x v="2"/>
    <s v="Non-Manager"/>
    <x v="1347"/>
    <x v="2"/>
    <x v="0"/>
    <n v="30"/>
    <s v="C"/>
    <n v="50000"/>
    <x v="2"/>
    <s v="USA"/>
    <n v="6"/>
    <n v="6"/>
    <n v="0"/>
  </r>
  <r>
    <n v="1416"/>
    <s v="Carly Roche"/>
    <s v="F"/>
    <d v="1990-07-15T00:00:00"/>
    <x v="22"/>
    <s v="French"/>
    <x v="4"/>
    <s v="HR Manager"/>
    <x v="4"/>
    <s v="Manager"/>
    <x v="1348"/>
    <x v="1"/>
    <x v="1"/>
    <n v="10"/>
    <s v="C"/>
    <n v="50000"/>
    <x v="2"/>
    <s v="Australia"/>
    <n v="7"/>
    <n v="7"/>
    <n v="0"/>
  </r>
  <r>
    <n v="1417"/>
    <s v="Charissa Mcgowan"/>
    <s v="F"/>
    <d v="1975-08-13T00:00:00"/>
    <x v="2"/>
    <s v="Iranian"/>
    <x v="2"/>
    <s v="Developer"/>
    <x v="3"/>
    <s v="Non-Manager"/>
    <x v="1349"/>
    <x v="2"/>
    <x v="0"/>
    <n v="25"/>
    <s v="D"/>
    <n v="60000"/>
    <x v="4"/>
    <s v="Australia"/>
    <n v="6"/>
    <n v="6"/>
    <n v="0"/>
  </r>
  <r>
    <n v="1418"/>
    <s v="Clementine Wendt"/>
    <s v="M"/>
    <d v="1967-06-21T00:00:00"/>
    <x v="26"/>
    <s v="American"/>
    <x v="4"/>
    <s v="Administrator"/>
    <x v="6"/>
    <s v="Non-Manager"/>
    <x v="1350"/>
    <x v="1"/>
    <x v="1"/>
    <n v="33"/>
    <s v="B"/>
    <n v="40000"/>
    <x v="4"/>
    <s v="Canada"/>
    <n v="10"/>
    <n v="4"/>
    <n v="6"/>
  </r>
  <r>
    <n v="1419"/>
    <s v="Lady Mccaskill"/>
    <s v="F"/>
    <d v="1994-10-02T00:00:00"/>
    <x v="35"/>
    <s v="Mexican"/>
    <x v="3"/>
    <s v="Sales Clerk"/>
    <x v="1"/>
    <s v="Non-Manager"/>
    <x v="1351"/>
    <x v="1"/>
    <x v="1"/>
    <n v="6"/>
    <s v="A"/>
    <n v="30000"/>
    <x v="4"/>
    <s v="Canada"/>
    <n v="14"/>
    <n v="4"/>
    <n v="10"/>
  </r>
  <r>
    <n v="1420"/>
    <s v="Arron Travis"/>
    <s v="M"/>
    <d v="1963-04-29T00:00:00"/>
    <x v="34"/>
    <s v="Portugese"/>
    <x v="4"/>
    <s v="Developer"/>
    <x v="3"/>
    <s v="Non-Manager"/>
    <x v="1352"/>
    <x v="1"/>
    <x v="1"/>
    <n v="38"/>
    <s v="A"/>
    <n v="30000"/>
    <x v="4"/>
    <s v="Australia"/>
    <n v="0"/>
    <n v="0"/>
    <n v="0"/>
  </r>
  <r>
    <n v="1421"/>
    <s v="Dennis Sandlin"/>
    <s v="M"/>
    <d v="1993-07-19T00:00:00"/>
    <x v="29"/>
    <s v="Indian"/>
    <x v="1"/>
    <s v="Payroll"/>
    <x v="2"/>
    <s v="Non-Manager"/>
    <x v="1353"/>
    <x v="1"/>
    <x v="1"/>
    <n v="7"/>
    <s v="D"/>
    <n v="60000"/>
    <x v="1"/>
    <s v="Australia"/>
    <n v="2"/>
    <n v="2"/>
    <n v="0"/>
  </r>
  <r>
    <n v="1422"/>
    <s v="Amalia Redding"/>
    <s v="F"/>
    <d v="1958-06-14T00:00:00"/>
    <x v="5"/>
    <s v="Brazilian"/>
    <x v="3"/>
    <s v="HR Assistant"/>
    <x v="4"/>
    <s v="Non-Manager"/>
    <x v="1354"/>
    <x v="1"/>
    <x v="1"/>
    <n v="42"/>
    <s v="A"/>
    <n v="30000"/>
    <x v="4"/>
    <s v="USA"/>
    <n v="10"/>
    <n v="4"/>
    <n v="6"/>
  </r>
  <r>
    <n v="1423"/>
    <s v="Asha Saucedo"/>
    <s v="F"/>
    <d v="1980-11-30T00:00:00"/>
    <x v="9"/>
    <s v="Australian"/>
    <x v="4"/>
    <s v="HR Assistant"/>
    <x v="4"/>
    <s v="Non-Manager"/>
    <x v="1355"/>
    <x v="1"/>
    <x v="1"/>
    <n v="20"/>
    <s v="A"/>
    <n v="30000"/>
    <x v="4"/>
    <s v="South African"/>
    <n v="7"/>
    <n v="7"/>
    <n v="0"/>
  </r>
  <r>
    <n v="1424"/>
    <s v="Ali Bergeron"/>
    <s v="M"/>
    <d v="1986-01-23T00:00:00"/>
    <x v="40"/>
    <s v="American"/>
    <x v="4"/>
    <s v="Sales Clerk"/>
    <x v="1"/>
    <s v="Non-Manager"/>
    <x v="1356"/>
    <x v="1"/>
    <x v="1"/>
    <n v="15"/>
    <s v="D"/>
    <n v="60000"/>
    <x v="0"/>
    <s v="Germany"/>
    <n v="6"/>
    <n v="6"/>
    <n v="0"/>
  </r>
  <r>
    <n v="1425"/>
    <s v="Dane Jeffrey"/>
    <s v="M"/>
    <d v="1959-10-14T00:00:00"/>
    <x v="36"/>
    <s v="Canadian"/>
    <x v="4"/>
    <s v="PA "/>
    <x v="6"/>
    <s v="Non-Manager"/>
    <x v="1357"/>
    <x v="1"/>
    <x v="1"/>
    <n v="41"/>
    <s v="D"/>
    <n v="60000"/>
    <x v="4"/>
    <s v="Germany"/>
    <n v="10"/>
    <n v="4"/>
    <n v="6"/>
  </r>
  <r>
    <n v="1426"/>
    <s v="Kathern Greathouse"/>
    <s v="F"/>
    <d v="1968-11-19T00:00:00"/>
    <x v="21"/>
    <s v="Pakistani"/>
    <x v="1"/>
    <s v="HR Assistant"/>
    <x v="4"/>
    <s v="Non-Manager"/>
    <x v="821"/>
    <x v="1"/>
    <x v="1"/>
    <n v="32"/>
    <s v="C"/>
    <n v="50000"/>
    <x v="0"/>
    <s v="Canada"/>
    <n v="11"/>
    <n v="6"/>
    <n v="5"/>
  </r>
  <r>
    <n v="1427"/>
    <s v="Yuonne Winston"/>
    <s v="F"/>
    <d v="1960-11-10T00:00:00"/>
    <x v="32"/>
    <s v="Iranian"/>
    <x v="2"/>
    <s v="HR Administrator"/>
    <x v="4"/>
    <s v="Non-Manager"/>
    <x v="1358"/>
    <x v="1"/>
    <x v="1"/>
    <n v="40"/>
    <s v="C"/>
    <n v="50000"/>
    <x v="0"/>
    <s v="UK"/>
    <n v="11"/>
    <n v="6"/>
    <n v="5"/>
  </r>
  <r>
    <n v="1428"/>
    <s v="Summer Lachance"/>
    <s v="F"/>
    <d v="1996-12-23T00:00:00"/>
    <x v="25"/>
    <s v="Indian"/>
    <x v="1"/>
    <s v="Sales Manager"/>
    <x v="1"/>
    <s v="Manager"/>
    <x v="1359"/>
    <x v="1"/>
    <x v="1"/>
    <n v="4"/>
    <s v="C"/>
    <n v="50000"/>
    <x v="2"/>
    <s v="Germany"/>
    <n v="5"/>
    <n v="5"/>
    <n v="0"/>
  </r>
  <r>
    <n v="1429"/>
    <s v="Crista Vickers"/>
    <s v="F"/>
    <d v="1973-12-11T00:00:00"/>
    <x v="37"/>
    <s v="Brazilian"/>
    <x v="3"/>
    <s v="Developer"/>
    <x v="3"/>
    <s v="Non-Manager"/>
    <x v="414"/>
    <x v="1"/>
    <x v="1"/>
    <n v="27"/>
    <s v="A"/>
    <n v="30000"/>
    <x v="4"/>
    <s v="South African"/>
    <n v="0"/>
    <n v="0"/>
    <n v="0"/>
  </r>
  <r>
    <n v="1430"/>
    <s v="Tanna Withrow"/>
    <s v="F"/>
    <d v="1976-07-04T00:00:00"/>
    <x v="30"/>
    <s v="American"/>
    <x v="4"/>
    <s v="Recruitment Manager"/>
    <x v="4"/>
    <s v="Manager"/>
    <x v="1360"/>
    <x v="2"/>
    <x v="0"/>
    <n v="24"/>
    <s v="B"/>
    <n v="40000"/>
    <x v="2"/>
    <s v="South African"/>
    <n v="14"/>
    <n v="4"/>
    <n v="10"/>
  </r>
  <r>
    <n v="1431"/>
    <s v="Arnita Herrick"/>
    <s v="M"/>
    <d v="1955-01-19T00:00:00"/>
    <x v="44"/>
    <s v="American"/>
    <x v="4"/>
    <s v="IT Analyst"/>
    <x v="3"/>
    <s v="Non-Manager"/>
    <x v="1361"/>
    <x v="2"/>
    <x v="0"/>
    <n v="46"/>
    <s v="D"/>
    <n v="60000"/>
    <x v="1"/>
    <s v="Australia"/>
    <n v="7"/>
    <n v="7"/>
    <n v="0"/>
  </r>
  <r>
    <n v="1432"/>
    <s v="Eldridge Ryder"/>
    <s v="M"/>
    <d v="1986-07-20T00:00:00"/>
    <x v="38"/>
    <s v="Cuban"/>
    <x v="3"/>
    <s v="Developer"/>
    <x v="3"/>
    <s v="Non-Manager"/>
    <x v="1362"/>
    <x v="1"/>
    <x v="1"/>
    <n v="14"/>
    <s v="B"/>
    <n v="40000"/>
    <x v="1"/>
    <s v="Australia"/>
    <n v="6"/>
    <n v="6"/>
    <n v="0"/>
  </r>
  <r>
    <n v="1433"/>
    <s v="Vivien Olivo"/>
    <s v="F"/>
    <d v="1990-12-19T00:00:00"/>
    <x v="22"/>
    <s v="Cuban"/>
    <x v="3"/>
    <s v="IT Analyst"/>
    <x v="3"/>
    <s v="Non-Manager"/>
    <x v="1363"/>
    <x v="2"/>
    <x v="0"/>
    <n v="10"/>
    <s v="D"/>
    <n v="60000"/>
    <x v="0"/>
    <s v="South African"/>
    <n v="7"/>
    <n v="7"/>
    <n v="0"/>
  </r>
  <r>
    <n v="1434"/>
    <s v="Mandie Cecil"/>
    <s v="F"/>
    <d v="1962-10-27T00:00:00"/>
    <x v="34"/>
    <s v="Iranian"/>
    <x v="2"/>
    <s v="Sales Assistant"/>
    <x v="1"/>
    <s v="Non-Manager"/>
    <x v="1364"/>
    <x v="1"/>
    <x v="1"/>
    <n v="38"/>
    <s v="A"/>
    <n v="30000"/>
    <x v="4"/>
    <s v="USA"/>
    <n v="8"/>
    <n v="8"/>
    <n v="0"/>
  </r>
  <r>
    <n v="1435"/>
    <s v="Geri Minor"/>
    <s v="F"/>
    <d v="1981-11-14T00:00:00"/>
    <x v="18"/>
    <s v="Australian"/>
    <x v="4"/>
    <s v="Marketing Manager"/>
    <x v="5"/>
    <s v="Manager"/>
    <x v="1365"/>
    <x v="2"/>
    <x v="0"/>
    <n v="19"/>
    <s v="A"/>
    <n v="30000"/>
    <x v="4"/>
    <s v="Canada"/>
    <n v="3"/>
    <n v="3"/>
    <n v="0"/>
  </r>
  <r>
    <n v="1436"/>
    <s v="Jeanie Trout"/>
    <s v="F"/>
    <d v="1981-03-30T00:00:00"/>
    <x v="9"/>
    <s v="Irish"/>
    <x v="4"/>
    <s v="Recruitment Manager"/>
    <x v="4"/>
    <s v="Manager"/>
    <x v="1366"/>
    <x v="1"/>
    <x v="1"/>
    <n v="20"/>
    <s v="B"/>
    <n v="40000"/>
    <x v="2"/>
    <s v="USA"/>
    <n v="3"/>
    <n v="3"/>
    <n v="0"/>
  </r>
  <r>
    <n v="1437"/>
    <s v="Nakia Arreola"/>
    <s v="F"/>
    <d v="1972-11-06T00:00:00"/>
    <x v="13"/>
    <s v="Brazilian"/>
    <x v="3"/>
    <s v="Sales Assistant"/>
    <x v="1"/>
    <s v="Non-Manager"/>
    <x v="1367"/>
    <x v="2"/>
    <x v="0"/>
    <n v="28"/>
    <s v="D"/>
    <n v="60000"/>
    <x v="4"/>
    <s v="USA"/>
    <n v="6"/>
    <n v="6"/>
    <n v="0"/>
  </r>
  <r>
    <n v="1438"/>
    <s v="Loria Scoggins"/>
    <s v="F"/>
    <d v="1986-06-14T00:00:00"/>
    <x v="38"/>
    <s v="German"/>
    <x v="4"/>
    <s v="IT Analyst"/>
    <x v="3"/>
    <s v="Non-Manager"/>
    <x v="1368"/>
    <x v="1"/>
    <x v="1"/>
    <n v="14"/>
    <s v="D"/>
    <n v="60000"/>
    <x v="4"/>
    <s v="South African"/>
    <n v="15"/>
    <n v="4"/>
    <n v="11"/>
  </r>
  <r>
    <n v="1439"/>
    <s v="Carmel Knutson"/>
    <s v="F"/>
    <d v="1958-01-06T00:00:00"/>
    <x v="41"/>
    <s v="American"/>
    <x v="4"/>
    <s v="Sales Assistant"/>
    <x v="1"/>
    <s v="Non-Manager"/>
    <x v="1369"/>
    <x v="1"/>
    <x v="1"/>
    <n v="43"/>
    <s v="B"/>
    <n v="40000"/>
    <x v="0"/>
    <s v="Germany"/>
    <n v="7"/>
    <n v="7"/>
    <n v="0"/>
  </r>
  <r>
    <n v="1440"/>
    <s v="Carlos Nadeau"/>
    <s v="M"/>
    <d v="1955-10-16T00:00:00"/>
    <x v="14"/>
    <s v="Iranian"/>
    <x v="2"/>
    <s v="Recruitment Manager"/>
    <x v="4"/>
    <s v="Manager"/>
    <x v="1370"/>
    <x v="2"/>
    <x v="0"/>
    <n v="45"/>
    <s v="D"/>
    <n v="60000"/>
    <x v="0"/>
    <s v="Germany"/>
    <n v="0"/>
    <n v="0"/>
    <n v="0"/>
  </r>
  <r>
    <n v="1441"/>
    <s v="Adena Mobley"/>
    <s v="F"/>
    <d v="1972-06-03T00:00:00"/>
    <x v="13"/>
    <s v="Australian"/>
    <x v="4"/>
    <s v="Credit Controller"/>
    <x v="2"/>
    <s v="Non-Manager"/>
    <x v="1371"/>
    <x v="1"/>
    <x v="1"/>
    <n v="28"/>
    <s v="C"/>
    <n v="50000"/>
    <x v="2"/>
    <s v="Canada"/>
    <n v="4"/>
    <n v="4"/>
    <n v="0"/>
  </r>
  <r>
    <n v="1442"/>
    <s v="Cleopatra Collazo"/>
    <s v="F"/>
    <d v="1988-10-11T00:00:00"/>
    <x v="1"/>
    <s v="Brazilian"/>
    <x v="3"/>
    <s v="Brand Manager"/>
    <x v="5"/>
    <s v="Manager"/>
    <x v="1372"/>
    <x v="1"/>
    <x v="1"/>
    <n v="12"/>
    <s v="B"/>
    <n v="40000"/>
    <x v="0"/>
    <s v="France"/>
    <n v="2"/>
    <n v="2"/>
    <n v="0"/>
  </r>
  <r>
    <n v="1443"/>
    <s v="Tesha Thiel"/>
    <s v="M"/>
    <d v="1988-07-26T00:00:00"/>
    <x v="1"/>
    <s v="Mexican"/>
    <x v="3"/>
    <s v="Procurement and Planning"/>
    <x v="0"/>
    <s v="Non-Manager"/>
    <x v="1373"/>
    <x v="1"/>
    <x v="1"/>
    <n v="12"/>
    <s v="A"/>
    <n v="30000"/>
    <x v="0"/>
    <s v="Australia"/>
    <n v="4"/>
    <n v="4"/>
    <n v="0"/>
  </r>
  <r>
    <n v="1444"/>
    <s v="Chanda Menendez"/>
    <s v="F"/>
    <d v="1999-03-22T00:00:00"/>
    <x v="24"/>
    <s v="South African"/>
    <x v="4"/>
    <s v="Marketing Manager"/>
    <x v="5"/>
    <s v="Manager"/>
    <x v="1374"/>
    <x v="1"/>
    <x v="1"/>
    <n v="2"/>
    <s v="C"/>
    <n v="50000"/>
    <x v="2"/>
    <s v="France"/>
    <n v="4"/>
    <n v="4"/>
    <n v="0"/>
  </r>
  <r>
    <n v="1445"/>
    <s v="Romeo Bolton"/>
    <s v="M"/>
    <d v="1989-08-21T00:00:00"/>
    <x v="20"/>
    <s v="Iranian"/>
    <x v="2"/>
    <s v="Marketing Assistant"/>
    <x v="5"/>
    <s v="Manager"/>
    <x v="1375"/>
    <x v="1"/>
    <x v="1"/>
    <n v="11"/>
    <s v="C"/>
    <n v="50000"/>
    <x v="4"/>
    <s v="UK"/>
    <n v="3"/>
    <n v="3"/>
    <n v="0"/>
  </r>
  <r>
    <n v="1446"/>
    <s v="Lamont Eller"/>
    <s v="M"/>
    <d v="1965-01-17T00:00:00"/>
    <x v="28"/>
    <s v="Japanese"/>
    <x v="1"/>
    <s v="Sales Clerk"/>
    <x v="1"/>
    <s v="Non-Manager"/>
    <x v="1376"/>
    <x v="1"/>
    <x v="1"/>
    <n v="36"/>
    <s v="B"/>
    <n v="40000"/>
    <x v="2"/>
    <s v="Australia"/>
    <n v="11"/>
    <n v="6"/>
    <n v="5"/>
  </r>
  <r>
    <n v="1447"/>
    <s v="Ambrose Sampson"/>
    <s v="M"/>
    <d v="1997-07-01T00:00:00"/>
    <x v="0"/>
    <s v="Pakistani"/>
    <x v="1"/>
    <s v="Procurement and Planning"/>
    <x v="0"/>
    <s v="Non-Manager"/>
    <x v="1377"/>
    <x v="2"/>
    <x v="0"/>
    <n v="3"/>
    <s v="D"/>
    <n v="60000"/>
    <x v="4"/>
    <s v="UK"/>
    <n v="9"/>
    <n v="4"/>
    <n v="5"/>
  </r>
  <r>
    <n v="1448"/>
    <s v="Basil Mejia"/>
    <s v="M"/>
    <d v="1971-08-21T00:00:00"/>
    <x v="46"/>
    <s v="Canadian"/>
    <x v="4"/>
    <s v="Sales Assistant"/>
    <x v="1"/>
    <s v="Non-Manager"/>
    <x v="1378"/>
    <x v="1"/>
    <x v="1"/>
    <n v="29"/>
    <s v="C"/>
    <n v="50000"/>
    <x v="4"/>
    <s v="Australia"/>
    <n v="12"/>
    <n v="7"/>
    <n v="5"/>
  </r>
  <r>
    <n v="1449"/>
    <s v="Gisela Hales"/>
    <s v="F"/>
    <d v="1979-01-01T00:00:00"/>
    <x v="4"/>
    <s v="Australian"/>
    <x v="4"/>
    <s v="Administrator"/>
    <x v="6"/>
    <s v="Non-Manager"/>
    <x v="1379"/>
    <x v="1"/>
    <x v="1"/>
    <n v="22"/>
    <s v="A"/>
    <n v="30000"/>
    <x v="1"/>
    <s v="Germany"/>
    <n v="9"/>
    <n v="4"/>
    <n v="5"/>
  </r>
  <r>
    <n v="1450"/>
    <s v="Zola Keel"/>
    <s v="F"/>
    <d v="1981-01-31T00:00:00"/>
    <x v="9"/>
    <s v="Portugese"/>
    <x v="4"/>
    <s v="Finance Manager"/>
    <x v="2"/>
    <s v="Manager"/>
    <x v="1380"/>
    <x v="1"/>
    <x v="1"/>
    <n v="20"/>
    <s v="A"/>
    <n v="30000"/>
    <x v="0"/>
    <s v="Canada"/>
    <n v="3"/>
    <n v="3"/>
    <n v="0"/>
  </r>
  <r>
    <n v="1451"/>
    <s v="Maudie Beaudoin"/>
    <s v="F"/>
    <d v="1986-06-20T00:00:00"/>
    <x v="38"/>
    <s v="Japanese"/>
    <x v="1"/>
    <s v="Payroll"/>
    <x v="2"/>
    <s v="Non-Manager"/>
    <x v="1381"/>
    <x v="1"/>
    <x v="1"/>
    <n v="14"/>
    <s v="D"/>
    <n v="60000"/>
    <x v="4"/>
    <s v="Australia"/>
    <n v="14"/>
    <n v="4"/>
    <n v="10"/>
  </r>
  <r>
    <n v="1452"/>
    <s v="Florance Champagne"/>
    <s v="F"/>
    <d v="1977-03-27T00:00:00"/>
    <x v="30"/>
    <s v="French"/>
    <x v="4"/>
    <s v="Marketing Assistant"/>
    <x v="5"/>
    <s v="Manager"/>
    <x v="1094"/>
    <x v="1"/>
    <x v="1"/>
    <n v="24"/>
    <s v="A"/>
    <n v="30000"/>
    <x v="0"/>
    <s v="South African"/>
    <n v="11"/>
    <n v="6"/>
    <n v="5"/>
  </r>
  <r>
    <n v="1453"/>
    <s v="Tinisha Russ"/>
    <s v="F"/>
    <d v="1990-06-01T00:00:00"/>
    <x v="22"/>
    <s v="South African"/>
    <x v="4"/>
    <s v="Sales Manager"/>
    <x v="1"/>
    <s v="Manager"/>
    <x v="33"/>
    <x v="1"/>
    <x v="1"/>
    <n v="10"/>
    <s v="D"/>
    <n v="60000"/>
    <x v="0"/>
    <s v="France"/>
    <n v="12"/>
    <n v="7"/>
    <n v="5"/>
  </r>
  <r>
    <n v="1454"/>
    <s v="Gwyn Meade"/>
    <s v="F"/>
    <d v="1993-06-05T00:00:00"/>
    <x v="29"/>
    <s v="French"/>
    <x v="4"/>
    <s v="Marketing Manager"/>
    <x v="5"/>
    <s v="Manager"/>
    <x v="1382"/>
    <x v="1"/>
    <x v="1"/>
    <n v="7"/>
    <s v="C"/>
    <n v="50000"/>
    <x v="2"/>
    <s v="South African"/>
    <n v="4"/>
    <n v="4"/>
    <n v="0"/>
  </r>
  <r>
    <n v="1455"/>
    <s v="Sierra Redman"/>
    <s v="F"/>
    <d v="1972-06-22T00:00:00"/>
    <x v="13"/>
    <s v="Cuban"/>
    <x v="3"/>
    <s v="HR Assistant"/>
    <x v="4"/>
    <s v="Non-Manager"/>
    <x v="1383"/>
    <x v="1"/>
    <x v="1"/>
    <n v="28"/>
    <s v="C"/>
    <n v="50000"/>
    <x v="4"/>
    <s v="South African"/>
    <n v="10"/>
    <n v="4"/>
    <n v="6"/>
  </r>
  <r>
    <n v="1456"/>
    <s v="Bunny Barrera"/>
    <s v="F"/>
    <d v="1979-04-02T00:00:00"/>
    <x v="4"/>
    <s v="Australian"/>
    <x v="4"/>
    <s v="Recruitment Manager"/>
    <x v="4"/>
    <s v="Manager"/>
    <x v="1384"/>
    <x v="2"/>
    <x v="0"/>
    <n v="22"/>
    <s v="B"/>
    <n v="40000"/>
    <x v="4"/>
    <s v="Australia"/>
    <n v="14"/>
    <n v="4"/>
    <n v="10"/>
  </r>
  <r>
    <n v="1457"/>
    <s v="Lakeisha New"/>
    <s v="F"/>
    <d v="1989-11-14T00:00:00"/>
    <x v="20"/>
    <s v="British"/>
    <x v="4"/>
    <s v="Security Officer"/>
    <x v="3"/>
    <s v="Non-Manager"/>
    <x v="1385"/>
    <x v="1"/>
    <x v="1"/>
    <n v="11"/>
    <s v="C"/>
    <n v="50000"/>
    <x v="0"/>
    <s v="UK"/>
    <n v="1"/>
    <n v="1"/>
    <n v="0"/>
  </r>
  <r>
    <n v="1458"/>
    <s v="Shanta Mcpherson"/>
    <s v="F"/>
    <d v="1999-02-09T00:00:00"/>
    <x v="24"/>
    <s v="French"/>
    <x v="4"/>
    <s v="Marketing Manager"/>
    <x v="5"/>
    <s v="Manager"/>
    <x v="1386"/>
    <x v="1"/>
    <x v="1"/>
    <n v="2"/>
    <s v="C"/>
    <n v="50000"/>
    <x v="1"/>
    <s v="Canada"/>
    <n v="7"/>
    <n v="7"/>
    <n v="0"/>
  </r>
  <r>
    <n v="1459"/>
    <s v="Fermin Jacob"/>
    <s v="M"/>
    <d v="1984-10-29T00:00:00"/>
    <x v="33"/>
    <s v="Mexican"/>
    <x v="3"/>
    <s v="Marketing Assistant"/>
    <x v="5"/>
    <s v="Manager"/>
    <x v="1387"/>
    <x v="1"/>
    <x v="1"/>
    <n v="16"/>
    <s v="D"/>
    <n v="60000"/>
    <x v="4"/>
    <s v="Canada"/>
    <n v="13"/>
    <n v="8"/>
    <n v="5"/>
  </r>
  <r>
    <n v="1460"/>
    <s v="Thao Montero"/>
    <s v="M"/>
    <d v="1970-10-17T00:00:00"/>
    <x v="27"/>
    <s v="Pakistani"/>
    <x v="1"/>
    <s v="Procurement and Planning"/>
    <x v="0"/>
    <s v="Non-Manager"/>
    <x v="1388"/>
    <x v="1"/>
    <x v="1"/>
    <n v="30"/>
    <s v="D"/>
    <n v="60000"/>
    <x v="0"/>
    <s v="France"/>
    <n v="1"/>
    <n v="1"/>
    <n v="0"/>
  </r>
  <r>
    <n v="1461"/>
    <s v="Isabelle Roper"/>
    <s v="F"/>
    <d v="1973-09-07T00:00:00"/>
    <x v="37"/>
    <s v="American"/>
    <x v="4"/>
    <s v="Developer"/>
    <x v="3"/>
    <s v="Non-Manager"/>
    <x v="1389"/>
    <x v="1"/>
    <x v="1"/>
    <n v="27"/>
    <s v="C"/>
    <n v="50000"/>
    <x v="2"/>
    <s v="UK"/>
    <n v="7"/>
    <n v="7"/>
    <n v="0"/>
  </r>
  <r>
    <n v="1462"/>
    <s v="Bonita Burleson"/>
    <s v="F"/>
    <d v="1978-03-20T00:00:00"/>
    <x v="10"/>
    <s v="American"/>
    <x v="4"/>
    <s v="HR Administrator"/>
    <x v="4"/>
    <s v="Non-Manager"/>
    <x v="1390"/>
    <x v="1"/>
    <x v="1"/>
    <n v="23"/>
    <s v="A"/>
    <n v="30000"/>
    <x v="0"/>
    <s v="Australia"/>
    <n v="8"/>
    <n v="8"/>
    <n v="0"/>
  </r>
  <r>
    <n v="1463"/>
    <s v="Nubia Dumas"/>
    <s v="F"/>
    <d v="1987-10-03T00:00:00"/>
    <x v="47"/>
    <s v="British"/>
    <x v="4"/>
    <s v="Sales Assistant"/>
    <x v="1"/>
    <s v="Non-Manager"/>
    <x v="1391"/>
    <x v="1"/>
    <x v="1"/>
    <n v="13"/>
    <s v="D"/>
    <n v="60000"/>
    <x v="4"/>
    <s v="France"/>
    <n v="7"/>
    <n v="7"/>
    <n v="0"/>
  </r>
  <r>
    <n v="1464"/>
    <s v="Margene Conyers"/>
    <s v="F"/>
    <d v="1993-04-02T00:00:00"/>
    <x v="8"/>
    <s v="Nigerian"/>
    <x v="4"/>
    <s v="Marketing Manager"/>
    <x v="5"/>
    <s v="Manager"/>
    <x v="1392"/>
    <x v="1"/>
    <x v="1"/>
    <n v="8"/>
    <s v="B"/>
    <n v="40000"/>
    <x v="2"/>
    <s v="USA"/>
    <n v="9"/>
    <n v="4"/>
    <n v="5"/>
  </r>
  <r>
    <n v="1465"/>
    <s v="Francesca Stiles"/>
    <s v="F"/>
    <d v="1998-07-03T00:00:00"/>
    <x v="24"/>
    <s v="Iranian"/>
    <x v="2"/>
    <s v="Administrator"/>
    <x v="6"/>
    <s v="Non-Manager"/>
    <x v="1393"/>
    <x v="1"/>
    <x v="1"/>
    <n v="2"/>
    <s v="D"/>
    <n v="60000"/>
    <x v="4"/>
    <s v="Australia"/>
    <n v="4"/>
    <n v="4"/>
    <n v="0"/>
  </r>
  <r>
    <n v="1466"/>
    <s v="Dania Metzler"/>
    <s v="F"/>
    <d v="1975-10-20T00:00:00"/>
    <x v="2"/>
    <s v="Brazilian"/>
    <x v="3"/>
    <s v="Developer"/>
    <x v="3"/>
    <s v="Non-Manager"/>
    <x v="1394"/>
    <x v="1"/>
    <x v="1"/>
    <n v="25"/>
    <s v="D"/>
    <n v="60000"/>
    <x v="4"/>
    <s v="Germany"/>
    <n v="2"/>
    <n v="2"/>
    <n v="0"/>
  </r>
  <r>
    <n v="1467"/>
    <s v="Christin Patino"/>
    <s v="M"/>
    <d v="1987-04-16T00:00:00"/>
    <x v="38"/>
    <s v="Chinese"/>
    <x v="1"/>
    <s v="Administrator"/>
    <x v="6"/>
    <s v="Non-Manager"/>
    <x v="1395"/>
    <x v="1"/>
    <x v="1"/>
    <n v="14"/>
    <s v="C"/>
    <n v="50000"/>
    <x v="4"/>
    <s v="UK"/>
    <n v="15"/>
    <n v="4"/>
    <n v="11"/>
  </r>
  <r>
    <n v="1468"/>
    <s v="Mariela Bernal"/>
    <s v="F"/>
    <d v="1965-07-06T00:00:00"/>
    <x v="23"/>
    <s v="German"/>
    <x v="4"/>
    <s v="HR Manager"/>
    <x v="4"/>
    <s v="Manager"/>
    <x v="1396"/>
    <x v="2"/>
    <x v="0"/>
    <n v="35"/>
    <s v="B"/>
    <n v="40000"/>
    <x v="4"/>
    <s v="Australia"/>
    <n v="14"/>
    <n v="4"/>
    <n v="10"/>
  </r>
  <r>
    <n v="1469"/>
    <s v="Vina Carlos"/>
    <s v="F"/>
    <d v="1971-11-19T00:00:00"/>
    <x v="46"/>
    <s v="Brazilian"/>
    <x v="3"/>
    <s v="HR Assistant"/>
    <x v="4"/>
    <s v="Non-Manager"/>
    <x v="573"/>
    <x v="2"/>
    <x v="0"/>
    <n v="29"/>
    <s v="B"/>
    <n v="40000"/>
    <x v="4"/>
    <s v="UK"/>
    <n v="0"/>
    <n v="0"/>
    <n v="0"/>
  </r>
  <r>
    <n v="1470"/>
    <s v="Dacia Loyd"/>
    <s v="F"/>
    <d v="1982-10-23T00:00:00"/>
    <x v="19"/>
    <s v="Canadian"/>
    <x v="4"/>
    <s v="PA "/>
    <x v="6"/>
    <s v="Non-Manager"/>
    <x v="1397"/>
    <x v="1"/>
    <x v="1"/>
    <n v="18"/>
    <s v="B"/>
    <n v="40000"/>
    <x v="4"/>
    <s v="UK"/>
    <n v="3"/>
    <n v="3"/>
    <n v="0"/>
  </r>
  <r>
    <n v="1471"/>
    <s v="Rubin Bui"/>
    <s v="M"/>
    <d v="1975-03-14T00:00:00"/>
    <x v="45"/>
    <s v="Indian"/>
    <x v="1"/>
    <s v="Developer"/>
    <x v="3"/>
    <s v="Non-Manager"/>
    <x v="1398"/>
    <x v="1"/>
    <x v="1"/>
    <n v="26"/>
    <s v="B"/>
    <n v="40000"/>
    <x v="2"/>
    <s v="USA"/>
    <n v="2"/>
    <n v="2"/>
    <n v="0"/>
  </r>
  <r>
    <n v="1472"/>
    <s v="Elinor Hayden"/>
    <s v="F"/>
    <d v="1986-10-05T00:00:00"/>
    <x v="38"/>
    <s v="Indian"/>
    <x v="1"/>
    <s v="IT Analyst"/>
    <x v="3"/>
    <s v="Non-Manager"/>
    <x v="1399"/>
    <x v="1"/>
    <x v="1"/>
    <n v="14"/>
    <s v="D"/>
    <n v="60000"/>
    <x v="0"/>
    <s v="France"/>
    <n v="14"/>
    <n v="4"/>
    <n v="10"/>
  </r>
  <r>
    <n v="1473"/>
    <s v="Celsa Getz"/>
    <s v="F"/>
    <d v="1957-09-13T00:00:00"/>
    <x v="41"/>
    <s v="Brazilian"/>
    <x v="3"/>
    <s v="Marketing Assistant"/>
    <x v="5"/>
    <s v="Manager"/>
    <x v="1400"/>
    <x v="1"/>
    <x v="1"/>
    <n v="43"/>
    <s v="B"/>
    <n v="40000"/>
    <x v="1"/>
    <s v="France"/>
    <n v="10"/>
    <n v="4"/>
    <n v="6"/>
  </r>
  <r>
    <n v="1474"/>
    <s v="September Embry"/>
    <s v="F"/>
    <d v="1973-08-06T00:00:00"/>
    <x v="37"/>
    <s v="Canadian"/>
    <x v="4"/>
    <s v="Administrator"/>
    <x v="6"/>
    <s v="Non-Manager"/>
    <x v="1401"/>
    <x v="1"/>
    <x v="1"/>
    <n v="27"/>
    <s v="B"/>
    <n v="40000"/>
    <x v="2"/>
    <s v="USA"/>
    <n v="11"/>
    <n v="6"/>
    <n v="5"/>
  </r>
  <r>
    <n v="1475"/>
    <s v="Reed Galvez"/>
    <s v="M"/>
    <d v="1966-12-31T00:00:00"/>
    <x v="42"/>
    <s v="Australian"/>
    <x v="4"/>
    <s v="Developer"/>
    <x v="3"/>
    <s v="Non-Manager"/>
    <x v="1402"/>
    <x v="1"/>
    <x v="1"/>
    <n v="34"/>
    <s v="B"/>
    <n v="40000"/>
    <x v="2"/>
    <s v="Germany"/>
    <n v="3"/>
    <n v="3"/>
    <n v="0"/>
  </r>
  <r>
    <n v="1476"/>
    <s v="Vernetta Swann"/>
    <s v="F"/>
    <d v="1960-06-22T00:00:00"/>
    <x v="32"/>
    <s v="Australian"/>
    <x v="4"/>
    <s v="HR Assistant"/>
    <x v="4"/>
    <s v="Non-Manager"/>
    <x v="1403"/>
    <x v="2"/>
    <x v="0"/>
    <n v="40"/>
    <s v="B"/>
    <n v="40000"/>
    <x v="1"/>
    <s v="USA"/>
    <n v="15"/>
    <n v="4"/>
    <n v="11"/>
  </r>
  <r>
    <n v="1477"/>
    <s v="Jerrell Mcmurray"/>
    <s v="M"/>
    <d v="1998-01-02T00:00:00"/>
    <x v="0"/>
    <s v="Australian"/>
    <x v="4"/>
    <s v="HR Administrator"/>
    <x v="4"/>
    <s v="Non-Manager"/>
    <x v="1404"/>
    <x v="1"/>
    <x v="1"/>
    <n v="3"/>
    <s v="A"/>
    <n v="30000"/>
    <x v="1"/>
    <s v="Australia"/>
    <n v="11"/>
    <n v="6"/>
    <n v="5"/>
  </r>
  <r>
    <n v="1478"/>
    <s v="Hank Mahan"/>
    <s v="M"/>
    <d v="1960-09-30T00:00:00"/>
    <x v="32"/>
    <s v="Irish"/>
    <x v="4"/>
    <s v="Security Officer"/>
    <x v="3"/>
    <s v="Non-Manager"/>
    <x v="1405"/>
    <x v="1"/>
    <x v="1"/>
    <n v="40"/>
    <s v="C"/>
    <n v="50000"/>
    <x v="2"/>
    <s v="Germany"/>
    <n v="12"/>
    <n v="7"/>
    <n v="5"/>
  </r>
  <r>
    <n v="1479"/>
    <s v="Myrtie Waldron"/>
    <s v="F"/>
    <d v="1958-02-09T00:00:00"/>
    <x v="41"/>
    <s v="British"/>
    <x v="4"/>
    <s v="Credit Controller"/>
    <x v="2"/>
    <s v="Non-Manager"/>
    <x v="113"/>
    <x v="1"/>
    <x v="1"/>
    <n v="43"/>
    <s v="A"/>
    <n v="30000"/>
    <x v="1"/>
    <s v="USA"/>
    <n v="9"/>
    <n v="4"/>
    <n v="5"/>
  </r>
  <r>
    <n v="1480"/>
    <s v="Erich Goldman"/>
    <s v="M"/>
    <d v="1986-04-28T00:00:00"/>
    <x v="40"/>
    <s v="Australian"/>
    <x v="4"/>
    <s v="Sales Clerk"/>
    <x v="1"/>
    <s v="Non-Manager"/>
    <x v="1406"/>
    <x v="1"/>
    <x v="1"/>
    <n v="15"/>
    <s v="A"/>
    <n v="30000"/>
    <x v="2"/>
    <s v="South African"/>
    <n v="2"/>
    <n v="2"/>
    <n v="0"/>
  </r>
  <r>
    <n v="1481"/>
    <s v="Lin Fontenot"/>
    <s v="F"/>
    <d v="1964-06-27T00:00:00"/>
    <x v="28"/>
    <s v="Portugese"/>
    <x v="4"/>
    <s v="Brand Manager"/>
    <x v="5"/>
    <s v="Manager"/>
    <x v="1407"/>
    <x v="1"/>
    <x v="1"/>
    <n v="36"/>
    <s v="B"/>
    <n v="40000"/>
    <x v="2"/>
    <s v="Canada"/>
    <n v="4"/>
    <n v="4"/>
    <n v="0"/>
  </r>
  <r>
    <n v="1482"/>
    <s v="Seymour Abraham"/>
    <s v="M"/>
    <d v="1998-09-08T00:00:00"/>
    <x v="24"/>
    <s v="Portugese"/>
    <x v="4"/>
    <s v="Payroll"/>
    <x v="2"/>
    <s v="Non-Manager"/>
    <x v="1408"/>
    <x v="2"/>
    <x v="0"/>
    <n v="2"/>
    <s v="A"/>
    <n v="30000"/>
    <x v="1"/>
    <s v="UK"/>
    <n v="3"/>
    <n v="3"/>
    <n v="0"/>
  </r>
  <r>
    <n v="1483"/>
    <s v="Edyth Tomlinson"/>
    <s v="F"/>
    <d v="1956-09-07T00:00:00"/>
    <x v="17"/>
    <s v="Mexican"/>
    <x v="3"/>
    <s v="Security Officer"/>
    <x v="3"/>
    <s v="Non-Manager"/>
    <x v="1409"/>
    <x v="1"/>
    <x v="1"/>
    <n v="44"/>
    <s v="D"/>
    <n v="60000"/>
    <x v="2"/>
    <s v="USA"/>
    <n v="9"/>
    <n v="4"/>
    <n v="5"/>
  </r>
  <r>
    <n v="1484"/>
    <s v="Narcisa Clarkson"/>
    <s v="F"/>
    <d v="1971-08-27T00:00:00"/>
    <x v="46"/>
    <s v="Mexican"/>
    <x v="3"/>
    <s v="Sales Manager"/>
    <x v="1"/>
    <s v="Manager"/>
    <x v="1410"/>
    <x v="1"/>
    <x v="1"/>
    <n v="29"/>
    <s v="B"/>
    <n v="40000"/>
    <x v="4"/>
    <s v="France"/>
    <n v="12"/>
    <n v="7"/>
    <n v="5"/>
  </r>
  <r>
    <n v="1485"/>
    <s v="Lavona Linares"/>
    <s v="F"/>
    <d v="1994-04-12T00:00:00"/>
    <x v="29"/>
    <s v="South African"/>
    <x v="4"/>
    <s v="Marketing Manager"/>
    <x v="5"/>
    <s v="Manager"/>
    <x v="1411"/>
    <x v="1"/>
    <x v="1"/>
    <n v="7"/>
    <s v="B"/>
    <n v="40000"/>
    <x v="1"/>
    <s v="France"/>
    <n v="4"/>
    <n v="4"/>
    <n v="0"/>
  </r>
  <r>
    <n v="1486"/>
    <s v="Cristopher Renfro"/>
    <s v="M"/>
    <d v="1969-10-14T00:00:00"/>
    <x v="3"/>
    <s v="British"/>
    <x v="4"/>
    <s v="Administrator"/>
    <x v="6"/>
    <s v="Non-Manager"/>
    <x v="1412"/>
    <x v="1"/>
    <x v="1"/>
    <n v="31"/>
    <s v="B"/>
    <n v="40000"/>
    <x v="2"/>
    <s v="Australia"/>
    <n v="2"/>
    <n v="2"/>
    <n v="0"/>
  </r>
  <r>
    <n v="1487"/>
    <s v="Adolfo Dewey"/>
    <s v="M"/>
    <d v="1979-04-27T00:00:00"/>
    <x v="4"/>
    <s v="Australian"/>
    <x v="4"/>
    <s v="Finance Manager"/>
    <x v="2"/>
    <s v="Manager"/>
    <x v="1413"/>
    <x v="2"/>
    <x v="0"/>
    <n v="22"/>
    <s v="A"/>
    <n v="30000"/>
    <x v="1"/>
    <s v="Germany"/>
    <n v="2"/>
    <n v="2"/>
    <n v="0"/>
  </r>
  <r>
    <n v="1488"/>
    <s v="Lizzette Sherwood"/>
    <s v="F"/>
    <d v="1980-07-06T00:00:00"/>
    <x v="9"/>
    <s v="South African"/>
    <x v="4"/>
    <s v="PA "/>
    <x v="6"/>
    <s v="Non-Manager"/>
    <x v="1414"/>
    <x v="1"/>
    <x v="1"/>
    <n v="20"/>
    <s v="A"/>
    <n v="30000"/>
    <x v="4"/>
    <s v="USA"/>
    <n v="2"/>
    <n v="2"/>
    <n v="0"/>
  </r>
  <r>
    <n v="1489"/>
    <s v="Ellie Lebron"/>
    <s v="F"/>
    <d v="1994-07-10T00:00:00"/>
    <x v="35"/>
    <s v="Indian"/>
    <x v="1"/>
    <s v="Sales Assistant"/>
    <x v="1"/>
    <s v="Non-Manager"/>
    <x v="1415"/>
    <x v="1"/>
    <x v="1"/>
    <n v="6"/>
    <s v="C"/>
    <n v="50000"/>
    <x v="0"/>
    <s v="South African"/>
    <n v="4"/>
    <n v="4"/>
    <n v="0"/>
  </r>
  <r>
    <n v="1490"/>
    <s v="Tyree Osullivan"/>
    <s v="M"/>
    <d v="1961-10-27T00:00:00"/>
    <x v="6"/>
    <s v="Nigerian"/>
    <x v="4"/>
    <s v="Sales Assistant"/>
    <x v="1"/>
    <s v="Non-Manager"/>
    <x v="1416"/>
    <x v="1"/>
    <x v="1"/>
    <n v="39"/>
    <s v="C"/>
    <n v="50000"/>
    <x v="4"/>
    <s v="Germany"/>
    <n v="5"/>
    <n v="5"/>
    <n v="0"/>
  </r>
  <r>
    <n v="1491"/>
    <s v="Shirl Frame"/>
    <s v="F"/>
    <d v="1996-01-06T00:00:00"/>
    <x v="11"/>
    <s v="Nigerian"/>
    <x v="4"/>
    <s v="Sales Assistant"/>
    <x v="1"/>
    <s v="Non-Manager"/>
    <x v="1417"/>
    <x v="1"/>
    <x v="1"/>
    <n v="5"/>
    <s v="A"/>
    <n v="30000"/>
    <x v="0"/>
    <s v="South African"/>
    <n v="7"/>
    <n v="7"/>
    <n v="0"/>
  </r>
  <r>
    <n v="1492"/>
    <s v="Raphael Lindstrom"/>
    <s v="M"/>
    <d v="1955-08-12T00:00:00"/>
    <x v="14"/>
    <s v="Japanese"/>
    <x v="1"/>
    <s v="Security Officer"/>
    <x v="3"/>
    <s v="Non-Manager"/>
    <x v="1418"/>
    <x v="2"/>
    <x v="0"/>
    <n v="45"/>
    <s v="B"/>
    <n v="40000"/>
    <x v="4"/>
    <s v="Canada"/>
    <n v="0"/>
    <n v="0"/>
    <n v="0"/>
  </r>
  <r>
    <n v="1493"/>
    <s v="Bee Gagnon"/>
    <s v="F"/>
    <d v="1963-08-29T00:00:00"/>
    <x v="12"/>
    <s v="Japanese"/>
    <x v="1"/>
    <s v="Brand Manager"/>
    <x v="5"/>
    <s v="Manager"/>
    <x v="1419"/>
    <x v="1"/>
    <x v="1"/>
    <n v="37"/>
    <s v="A"/>
    <n v="30000"/>
    <x v="0"/>
    <s v="Germany"/>
    <n v="2"/>
    <n v="2"/>
    <n v="0"/>
  </r>
  <r>
    <n v="1494"/>
    <s v="Christopher Hensley"/>
    <s v="M"/>
    <d v="1975-02-16T00:00:00"/>
    <x v="45"/>
    <s v="Japanese"/>
    <x v="1"/>
    <s v="Marketing Assistant"/>
    <x v="5"/>
    <s v="Manager"/>
    <x v="1420"/>
    <x v="1"/>
    <x v="1"/>
    <n v="26"/>
    <s v="C"/>
    <n v="50000"/>
    <x v="0"/>
    <s v="France"/>
    <n v="0"/>
    <n v="0"/>
    <n v="0"/>
  </r>
  <r>
    <n v="1495"/>
    <s v="Judie Richter"/>
    <s v="F"/>
    <d v="1985-09-12T00:00:00"/>
    <x v="40"/>
    <s v="Chinese"/>
    <x v="1"/>
    <s v="Marketing Manager"/>
    <x v="5"/>
    <s v="Manager"/>
    <x v="1421"/>
    <x v="1"/>
    <x v="1"/>
    <n v="15"/>
    <s v="A"/>
    <n v="30000"/>
    <x v="0"/>
    <s v="Germany"/>
    <n v="13"/>
    <n v="8"/>
    <n v="5"/>
  </r>
  <r>
    <n v="1496"/>
    <s v="Isa Hager"/>
    <s v="F"/>
    <d v="1958-10-19T00:00:00"/>
    <x v="5"/>
    <s v="Chinese"/>
    <x v="1"/>
    <s v="Recruitment Manager"/>
    <x v="4"/>
    <s v="Manager"/>
    <x v="1422"/>
    <x v="2"/>
    <x v="0"/>
    <n v="42"/>
    <s v="A"/>
    <n v="30000"/>
    <x v="0"/>
    <s v="Canada"/>
    <n v="8"/>
    <n v="8"/>
    <n v="0"/>
  </r>
  <r>
    <n v="1497"/>
    <s v="Britt Poirier"/>
    <s v="F"/>
    <d v="1962-09-06T00:00:00"/>
    <x v="34"/>
    <s v="Iranian"/>
    <x v="2"/>
    <s v="Marketing Assistant"/>
    <x v="5"/>
    <s v="Manager"/>
    <x v="1423"/>
    <x v="1"/>
    <x v="1"/>
    <n v="38"/>
    <s v="C"/>
    <n v="50000"/>
    <x v="1"/>
    <s v="UK"/>
    <n v="6"/>
    <n v="6"/>
    <n v="0"/>
  </r>
  <r>
    <n v="1498"/>
    <s v="Thad Judd"/>
    <s v="M"/>
    <d v="1990-10-03T00:00:00"/>
    <x v="22"/>
    <s v="American"/>
    <x v="4"/>
    <s v="Payroll"/>
    <x v="2"/>
    <s v="Non-Manager"/>
    <x v="1424"/>
    <x v="1"/>
    <x v="1"/>
    <n v="10"/>
    <s v="B"/>
    <n v="40000"/>
    <x v="2"/>
    <s v="France"/>
    <n v="5"/>
    <n v="5"/>
    <n v="0"/>
  </r>
  <r>
    <n v="1499"/>
    <s v="Joanie Barr"/>
    <s v="F"/>
    <d v="1983-06-28T00:00:00"/>
    <x v="7"/>
    <s v="American"/>
    <x v="4"/>
    <s v="HR Assistant"/>
    <x v="4"/>
    <s v="Non-Manager"/>
    <x v="1425"/>
    <x v="1"/>
    <x v="1"/>
    <n v="17"/>
    <s v="D"/>
    <n v="60000"/>
    <x v="0"/>
    <s v="Germany"/>
    <n v="1"/>
    <n v="1"/>
    <n v="0"/>
  </r>
  <r>
    <n v="1500"/>
    <s v="Tambra Daugherty"/>
    <s v="M"/>
    <d v="1979-06-05T00:00:00"/>
    <x v="31"/>
    <s v="Brazilian"/>
    <x v="3"/>
    <s v="HR Manager"/>
    <x v="4"/>
    <s v="Manager"/>
    <x v="1426"/>
    <x v="1"/>
    <x v="2"/>
    <n v="21"/>
    <s v="D"/>
    <n v="60000"/>
    <x v="0"/>
    <s v="Canada"/>
    <n v="3"/>
    <n v="3"/>
    <n v="0"/>
  </r>
  <r>
    <n v="1501"/>
    <s v="Hank Crist"/>
    <s v="M"/>
    <d v="1993-04-07T00:00:00"/>
    <x v="8"/>
    <s v="French"/>
    <x v="4"/>
    <s v="Brand Manager"/>
    <x v="5"/>
    <s v="Manager"/>
    <x v="1427"/>
    <x v="1"/>
    <x v="2"/>
    <n v="8"/>
    <s v="D"/>
    <n v="60000"/>
    <x v="0"/>
    <s v="Canada"/>
    <n v="0"/>
    <n v="0"/>
    <n v="0"/>
  </r>
  <r>
    <n v="1502"/>
    <s v="Krystle Hardin"/>
    <s v="F"/>
    <d v="1974-09-29T00:00:00"/>
    <x v="45"/>
    <s v="Cuban"/>
    <x v="3"/>
    <s v="Credit Controller"/>
    <x v="2"/>
    <s v="Non-Manager"/>
    <x v="556"/>
    <x v="1"/>
    <x v="2"/>
    <n v="26"/>
    <s v="C"/>
    <n v="50000"/>
    <x v="0"/>
    <s v="Australia"/>
    <n v="3"/>
    <n v="3"/>
    <n v="0"/>
  </r>
  <r>
    <n v="1503"/>
    <s v="Joetta Allred"/>
    <s v="M"/>
    <d v="1955-04-18T00:00:00"/>
    <x v="44"/>
    <s v="American"/>
    <x v="4"/>
    <s v="Credit Controller"/>
    <x v="2"/>
    <s v="Non-Manager"/>
    <x v="1428"/>
    <x v="2"/>
    <x v="0"/>
    <n v="46"/>
    <s v="D"/>
    <n v="60000"/>
    <x v="0"/>
    <s v="UK"/>
    <n v="1"/>
    <n v="1"/>
    <n v="0"/>
  </r>
  <r>
    <n v="1504"/>
    <s v="Audrea Belanger"/>
    <s v="F"/>
    <d v="1968-09-13T00:00:00"/>
    <x v="21"/>
    <s v="British"/>
    <x v="4"/>
    <s v="Procurement and Planning"/>
    <x v="0"/>
    <s v="Non-Manager"/>
    <x v="1429"/>
    <x v="1"/>
    <x v="2"/>
    <n v="32"/>
    <s v="D"/>
    <n v="60000"/>
    <x v="4"/>
    <s v="Germany"/>
    <n v="13"/>
    <n v="8"/>
    <n v="5"/>
  </r>
  <r>
    <n v="1505"/>
    <s v="Shawnee Sotelo"/>
    <s v="F"/>
    <d v="1979-01-04T00:00:00"/>
    <x v="4"/>
    <s v="Brazilian"/>
    <x v="3"/>
    <s v="Marketing Manager"/>
    <x v="5"/>
    <s v="Manager"/>
    <x v="1430"/>
    <x v="1"/>
    <x v="2"/>
    <n v="22"/>
    <s v="A"/>
    <n v="30000"/>
    <x v="0"/>
    <s v="USA"/>
    <n v="12"/>
    <n v="7"/>
    <n v="5"/>
  </r>
  <r>
    <n v="1506"/>
    <s v="Thanh Regan"/>
    <s v="M"/>
    <d v="1970-04-03T00:00:00"/>
    <x v="3"/>
    <s v="Pakistani"/>
    <x v="1"/>
    <s v="Brand Manager"/>
    <x v="5"/>
    <s v="Manager"/>
    <x v="1431"/>
    <x v="2"/>
    <x v="0"/>
    <n v="31"/>
    <s v="D"/>
    <n v="60000"/>
    <x v="0"/>
    <s v="UK"/>
    <n v="15"/>
    <n v="4"/>
    <n v="11"/>
  </r>
  <r>
    <n v="1507"/>
    <s v="Ester Duvall"/>
    <s v="F"/>
    <d v="1972-09-02T00:00:00"/>
    <x v="13"/>
    <s v="Portugese"/>
    <x v="4"/>
    <s v="Finance Manager"/>
    <x v="2"/>
    <s v="Manager"/>
    <x v="1432"/>
    <x v="1"/>
    <x v="2"/>
    <n v="28"/>
    <s v="A"/>
    <n v="30000"/>
    <x v="0"/>
    <s v="USA"/>
    <n v="11"/>
    <n v="6"/>
    <n v="5"/>
  </r>
  <r>
    <n v="1508"/>
    <s v="Margarett Armijo"/>
    <s v="F"/>
    <d v="1993-10-08T00:00:00"/>
    <x v="29"/>
    <s v="Irish"/>
    <x v="4"/>
    <s v="IT Analyst"/>
    <x v="3"/>
    <s v="Non-Manager"/>
    <x v="1433"/>
    <x v="1"/>
    <x v="2"/>
    <n v="7"/>
    <s v="C"/>
    <n v="50000"/>
    <x v="0"/>
    <s v="Germany"/>
    <n v="1"/>
    <n v="1"/>
    <n v="0"/>
  </r>
  <r>
    <n v="1509"/>
    <s v="Estell Ricks"/>
    <s v="F"/>
    <d v="1960-07-24T00:00:00"/>
    <x v="32"/>
    <s v="Chinese"/>
    <x v="1"/>
    <s v="Administrator"/>
    <x v="6"/>
    <s v="Non-Manager"/>
    <x v="1434"/>
    <x v="1"/>
    <x v="2"/>
    <n v="40"/>
    <s v="D"/>
    <n v="60000"/>
    <x v="4"/>
    <s v="France"/>
    <n v="6"/>
    <n v="6"/>
    <n v="0"/>
  </r>
  <r>
    <n v="1510"/>
    <s v="Karma Marcus"/>
    <s v="M"/>
    <d v="1999-06-02T00:00:00"/>
    <x v="16"/>
    <s v="American"/>
    <x v="4"/>
    <s v="Recruitment Manager"/>
    <x v="4"/>
    <s v="Manager"/>
    <x v="752"/>
    <x v="2"/>
    <x v="0"/>
    <n v="1"/>
    <s v="A"/>
    <n v="30000"/>
    <x v="0"/>
    <s v="Canada"/>
    <n v="12"/>
    <n v="7"/>
    <n v="5"/>
  </r>
  <r>
    <n v="1511"/>
    <s v="Hal Richie"/>
    <s v="M"/>
    <d v="1986-03-06T00:00:00"/>
    <x v="40"/>
    <s v="Iranian"/>
    <x v="2"/>
    <s v="Sales Clerk"/>
    <x v="1"/>
    <s v="Non-Manager"/>
    <x v="999"/>
    <x v="1"/>
    <x v="2"/>
    <n v="15"/>
    <s v="C"/>
    <n v="50000"/>
    <x v="2"/>
    <s v="Germany"/>
    <n v="5"/>
    <n v="5"/>
    <n v="0"/>
  </r>
  <r>
    <n v="1512"/>
    <s v="Floria Mathias"/>
    <s v="F"/>
    <d v="1956-01-03T00:00:00"/>
    <x v="14"/>
    <s v="British"/>
    <x v="4"/>
    <s v="Administrator"/>
    <x v="6"/>
    <s v="Non-Manager"/>
    <x v="1435"/>
    <x v="1"/>
    <x v="2"/>
    <n v="45"/>
    <s v="A"/>
    <n v="30000"/>
    <x v="0"/>
    <s v="UK"/>
    <n v="10"/>
    <n v="4"/>
    <n v="6"/>
  </r>
  <r>
    <n v="1513"/>
    <s v="Sol Candelaria"/>
    <s v="M"/>
    <d v="1958-10-11T00:00:00"/>
    <x v="5"/>
    <s v="Brazilian"/>
    <x v="3"/>
    <s v="Credit Controller"/>
    <x v="2"/>
    <s v="Non-Manager"/>
    <x v="1436"/>
    <x v="1"/>
    <x v="2"/>
    <n v="42"/>
    <s v="A"/>
    <n v="30000"/>
    <x v="0"/>
    <s v="Germany"/>
    <n v="15"/>
    <n v="4"/>
    <n v="11"/>
  </r>
  <r>
    <n v="1514"/>
    <s v="Caprice Lemmon"/>
    <s v="F"/>
    <d v="1967-12-31T00:00:00"/>
    <x v="26"/>
    <s v="Japanese"/>
    <x v="1"/>
    <s v="HR Assistant"/>
    <x v="4"/>
    <s v="Non-Manager"/>
    <x v="204"/>
    <x v="2"/>
    <x v="0"/>
    <n v="33"/>
    <s v="D"/>
    <n v="60000"/>
    <x v="1"/>
    <s v="South African"/>
    <n v="7"/>
    <n v="7"/>
    <n v="0"/>
  </r>
  <r>
    <n v="1515"/>
    <s v="Marlen Lister"/>
    <s v="M"/>
    <d v="1982-06-01T00:00:00"/>
    <x v="19"/>
    <s v="Nigerian"/>
    <x v="4"/>
    <s v="HR Manager"/>
    <x v="4"/>
    <s v="Manager"/>
    <x v="1437"/>
    <x v="1"/>
    <x v="2"/>
    <n v="18"/>
    <s v="D"/>
    <n v="60000"/>
    <x v="2"/>
    <s v="Canada"/>
    <n v="1"/>
    <n v="1"/>
    <n v="0"/>
  </r>
  <r>
    <n v="1516"/>
    <s v="Consuelo Cordova"/>
    <s v="M"/>
    <d v="1969-09-09T00:00:00"/>
    <x v="3"/>
    <s v="South African"/>
    <x v="4"/>
    <s v="Sales Assistant"/>
    <x v="1"/>
    <s v="Non-Manager"/>
    <x v="1438"/>
    <x v="1"/>
    <x v="2"/>
    <n v="31"/>
    <s v="B"/>
    <n v="40000"/>
    <x v="4"/>
    <s v="France"/>
    <n v="6"/>
    <n v="6"/>
    <n v="0"/>
  </r>
  <r>
    <n v="1517"/>
    <s v="Larisa Kovach"/>
    <s v="F"/>
    <d v="1980-02-28T00:00:00"/>
    <x v="31"/>
    <s v="British"/>
    <x v="4"/>
    <s v="IT Analyst"/>
    <x v="3"/>
    <s v="Non-Manager"/>
    <x v="1439"/>
    <x v="2"/>
    <x v="0"/>
    <n v="21"/>
    <s v="B"/>
    <n v="40000"/>
    <x v="0"/>
    <s v="Germany"/>
    <n v="15"/>
    <n v="4"/>
    <n v="11"/>
  </r>
  <r>
    <n v="1518"/>
    <s v="Allene Betancourt"/>
    <s v="M"/>
    <d v="1993-04-01T00:00:00"/>
    <x v="8"/>
    <s v="Portugese"/>
    <x v="4"/>
    <s v="Marketing Manager"/>
    <x v="5"/>
    <s v="Manager"/>
    <x v="1440"/>
    <x v="1"/>
    <x v="2"/>
    <n v="8"/>
    <s v="A"/>
    <n v="30000"/>
    <x v="1"/>
    <s v="USA"/>
    <n v="6"/>
    <n v="6"/>
    <n v="0"/>
  </r>
  <r>
    <n v="1519"/>
    <s v="Tamisha Nunes"/>
    <s v="F"/>
    <d v="1962-08-28T00:00:00"/>
    <x v="34"/>
    <s v="Mexican"/>
    <x v="3"/>
    <s v="Sales Manager"/>
    <x v="1"/>
    <s v="Manager"/>
    <x v="1441"/>
    <x v="1"/>
    <x v="2"/>
    <n v="38"/>
    <s v="C"/>
    <n v="50000"/>
    <x v="2"/>
    <s v="South African"/>
    <n v="6"/>
    <n v="6"/>
    <n v="0"/>
  </r>
  <r>
    <n v="1520"/>
    <s v="Hertha Tice"/>
    <s v="M"/>
    <d v="1995-02-27T00:00:00"/>
    <x v="35"/>
    <s v="Irish"/>
    <x v="4"/>
    <s v="Developer"/>
    <x v="3"/>
    <s v="Non-Manager"/>
    <x v="1442"/>
    <x v="1"/>
    <x v="2"/>
    <n v="6"/>
    <s v="C"/>
    <n v="50000"/>
    <x v="4"/>
    <s v="Canada"/>
    <n v="10"/>
    <n v="4"/>
    <n v="6"/>
  </r>
  <r>
    <n v="1521"/>
    <s v="Kerstin Hahn"/>
    <s v="F"/>
    <d v="1956-07-27T00:00:00"/>
    <x v="17"/>
    <s v="Pakistani"/>
    <x v="1"/>
    <s v="Sales Assistant"/>
    <x v="1"/>
    <s v="Non-Manager"/>
    <x v="1443"/>
    <x v="1"/>
    <x v="2"/>
    <n v="44"/>
    <s v="C"/>
    <n v="50000"/>
    <x v="0"/>
    <s v="UK"/>
    <n v="7"/>
    <n v="7"/>
    <n v="0"/>
  </r>
  <r>
    <n v="1522"/>
    <s v="Magaret Kaye"/>
    <s v="F"/>
    <d v="1986-11-27T00:00:00"/>
    <x v="38"/>
    <s v="Chinese"/>
    <x v="1"/>
    <s v="Recruitment Manager"/>
    <x v="4"/>
    <s v="Manager"/>
    <x v="1444"/>
    <x v="1"/>
    <x v="1"/>
    <n v="14"/>
    <s v="B"/>
    <n v="40000"/>
    <x v="4"/>
    <s v="Australia"/>
    <n v="12"/>
    <n v="7"/>
    <n v="5"/>
  </r>
  <r>
    <n v="1523"/>
    <s v="Judie Meacham"/>
    <s v="F"/>
    <d v="1993-06-20T00:00:00"/>
    <x v="29"/>
    <s v="South African"/>
    <x v="4"/>
    <s v="Administrator"/>
    <x v="6"/>
    <s v="Non-Manager"/>
    <x v="1445"/>
    <x v="1"/>
    <x v="1"/>
    <n v="7"/>
    <s v="C"/>
    <n v="50000"/>
    <x v="2"/>
    <s v="Australia"/>
    <n v="6"/>
    <n v="6"/>
    <n v="0"/>
  </r>
  <r>
    <n v="1524"/>
    <s v="Sharda Zamora"/>
    <s v="F"/>
    <d v="1955-10-22T00:00:00"/>
    <x v="14"/>
    <s v="British"/>
    <x v="4"/>
    <s v="Security Officer"/>
    <x v="3"/>
    <s v="Non-Manager"/>
    <x v="1446"/>
    <x v="2"/>
    <x v="0"/>
    <n v="45"/>
    <s v="C"/>
    <n v="50000"/>
    <x v="4"/>
    <s v="Canada"/>
    <n v="3"/>
    <n v="3"/>
    <n v="0"/>
  </r>
  <r>
    <n v="1525"/>
    <s v="Deandre Lacey"/>
    <s v="F"/>
    <d v="1994-10-04T00:00:00"/>
    <x v="35"/>
    <s v="French"/>
    <x v="4"/>
    <s v="Administrator"/>
    <x v="6"/>
    <s v="Non-Manager"/>
    <x v="1447"/>
    <x v="2"/>
    <x v="0"/>
    <n v="6"/>
    <s v="A"/>
    <n v="30000"/>
    <x v="2"/>
    <s v="South African"/>
    <n v="11"/>
    <n v="6"/>
    <n v="5"/>
  </r>
  <r>
    <n v="1526"/>
    <s v="Denis Lindley"/>
    <s v="M"/>
    <d v="1961-09-30T00:00:00"/>
    <x v="6"/>
    <s v="Japanese"/>
    <x v="1"/>
    <s v="Developer"/>
    <x v="3"/>
    <s v="Non-Manager"/>
    <x v="1448"/>
    <x v="1"/>
    <x v="1"/>
    <n v="39"/>
    <s v="C"/>
    <n v="50000"/>
    <x v="2"/>
    <s v="South African"/>
    <n v="1"/>
    <n v="1"/>
    <n v="0"/>
  </r>
  <r>
    <n v="1527"/>
    <s v="Amado Tirado"/>
    <s v="M"/>
    <d v="1956-12-08T00:00:00"/>
    <x v="17"/>
    <s v="Brazilian"/>
    <x v="3"/>
    <s v="IT Analyst"/>
    <x v="3"/>
    <s v="Non-Manager"/>
    <x v="1449"/>
    <x v="1"/>
    <x v="1"/>
    <n v="44"/>
    <s v="D"/>
    <n v="60000"/>
    <x v="2"/>
    <s v="Germany"/>
    <n v="11"/>
    <n v="6"/>
    <n v="5"/>
  </r>
  <r>
    <n v="1528"/>
    <s v="Aleshia Barham"/>
    <s v="F"/>
    <d v="1975-07-02T00:00:00"/>
    <x v="2"/>
    <s v="American"/>
    <x v="4"/>
    <s v="Procurement and Planning"/>
    <x v="0"/>
    <s v="Non-Manager"/>
    <x v="1450"/>
    <x v="1"/>
    <x v="1"/>
    <n v="25"/>
    <s v="B"/>
    <n v="40000"/>
    <x v="2"/>
    <s v="Canada"/>
    <n v="6"/>
    <n v="6"/>
    <n v="0"/>
  </r>
  <r>
    <n v="1529"/>
    <s v="Bettyann Maples"/>
    <s v="F"/>
    <d v="1978-08-09T00:00:00"/>
    <x v="4"/>
    <s v="German"/>
    <x v="4"/>
    <s v="Marketing Assistant"/>
    <x v="5"/>
    <s v="Manager"/>
    <x v="1451"/>
    <x v="1"/>
    <x v="1"/>
    <n v="22"/>
    <s v="C"/>
    <n v="50000"/>
    <x v="0"/>
    <s v="Germany"/>
    <n v="6"/>
    <n v="6"/>
    <n v="0"/>
  </r>
  <r>
    <n v="1530"/>
    <s v="Joye Salmon"/>
    <s v="M"/>
    <d v="1984-10-03T00:00:00"/>
    <x v="33"/>
    <s v="Indian"/>
    <x v="1"/>
    <s v="Marketing Assistant"/>
    <x v="5"/>
    <s v="Manager"/>
    <x v="1452"/>
    <x v="1"/>
    <x v="1"/>
    <n v="16"/>
    <s v="C"/>
    <n v="50000"/>
    <x v="0"/>
    <s v="UK"/>
    <n v="1"/>
    <n v="1"/>
    <n v="0"/>
  </r>
  <r>
    <n v="1531"/>
    <s v="Alleen Espinal"/>
    <s v="M"/>
    <d v="1973-12-31T00:00:00"/>
    <x v="37"/>
    <s v="American"/>
    <x v="4"/>
    <s v="Marketing Assistant"/>
    <x v="5"/>
    <s v="Manager"/>
    <x v="1453"/>
    <x v="1"/>
    <x v="1"/>
    <n v="27"/>
    <s v="B"/>
    <n v="40000"/>
    <x v="2"/>
    <s v="Australia"/>
    <n v="4"/>
    <n v="4"/>
    <n v="0"/>
  </r>
  <r>
    <n v="1532"/>
    <s v="Nidia Mccarter"/>
    <s v="F"/>
    <d v="1972-11-26T00:00:00"/>
    <x v="13"/>
    <s v="Pakistani"/>
    <x v="1"/>
    <s v="PA "/>
    <x v="6"/>
    <s v="Non-Manager"/>
    <x v="1454"/>
    <x v="2"/>
    <x v="0"/>
    <n v="28"/>
    <s v="B"/>
    <n v="40000"/>
    <x v="0"/>
    <s v="Canada"/>
    <n v="14"/>
    <n v="4"/>
    <n v="10"/>
  </r>
  <r>
    <n v="1533"/>
    <s v="Lyndsey Centeno"/>
    <s v="F"/>
    <d v="1982-08-10T00:00:00"/>
    <x v="19"/>
    <s v="Pakistani"/>
    <x v="1"/>
    <s v="Developer"/>
    <x v="3"/>
    <s v="Non-Manager"/>
    <x v="1455"/>
    <x v="2"/>
    <x v="0"/>
    <n v="18"/>
    <s v="C"/>
    <n v="50000"/>
    <x v="4"/>
    <s v="Germany"/>
    <n v="13"/>
    <n v="8"/>
    <n v="5"/>
  </r>
  <r>
    <n v="1534"/>
    <s v="Kerrie Croft"/>
    <s v="F"/>
    <d v="1972-04-28T00:00:00"/>
    <x v="46"/>
    <s v="Australian"/>
    <x v="4"/>
    <s v="PA "/>
    <x v="6"/>
    <s v="Non-Manager"/>
    <x v="1456"/>
    <x v="1"/>
    <x v="1"/>
    <n v="29"/>
    <s v="D"/>
    <n v="60000"/>
    <x v="0"/>
    <s v="Germany"/>
    <n v="11"/>
    <n v="6"/>
    <n v="5"/>
  </r>
  <r>
    <n v="1535"/>
    <s v="Nickie Laflamme"/>
    <s v="M"/>
    <d v="1976-11-21T00:00:00"/>
    <x v="30"/>
    <s v="Japanese"/>
    <x v="1"/>
    <s v="Procurement and Planning"/>
    <x v="0"/>
    <s v="Non-Manager"/>
    <x v="1457"/>
    <x v="1"/>
    <x v="1"/>
    <n v="24"/>
    <s v="C"/>
    <n v="50000"/>
    <x v="1"/>
    <s v="South African"/>
    <n v="1"/>
    <n v="1"/>
    <n v="0"/>
  </r>
  <r>
    <n v="1536"/>
    <s v="Obdulia Salter"/>
    <s v="M"/>
    <d v="1999-06-23T00:00:00"/>
    <x v="16"/>
    <s v="British"/>
    <x v="4"/>
    <s v="Sales Clerk"/>
    <x v="1"/>
    <s v="Non-Manager"/>
    <x v="1458"/>
    <x v="1"/>
    <x v="1"/>
    <n v="1"/>
    <s v="B"/>
    <n v="40000"/>
    <x v="1"/>
    <s v="Canada"/>
    <n v="8"/>
    <n v="8"/>
    <n v="0"/>
  </r>
  <r>
    <n v="1537"/>
    <s v="Frank Michael"/>
    <s v="M"/>
    <d v="1982-11-30T00:00:00"/>
    <x v="19"/>
    <s v="French"/>
    <x v="4"/>
    <s v="Sales Manager"/>
    <x v="1"/>
    <s v="Manager"/>
    <x v="1459"/>
    <x v="2"/>
    <x v="0"/>
    <n v="18"/>
    <s v="D"/>
    <n v="60000"/>
    <x v="1"/>
    <s v="France"/>
    <n v="15"/>
    <n v="4"/>
    <n v="11"/>
  </r>
  <r>
    <n v="1538"/>
    <s v="Sachiko Holiday"/>
    <s v="F"/>
    <d v="2000-03-07T00:00:00"/>
    <x v="16"/>
    <s v="Indian"/>
    <x v="1"/>
    <s v="Finance Manager"/>
    <x v="2"/>
    <s v="Manager"/>
    <x v="1460"/>
    <x v="1"/>
    <x v="1"/>
    <n v="1"/>
    <s v="A"/>
    <n v="30000"/>
    <x v="1"/>
    <s v="UK"/>
    <n v="13"/>
    <n v="8"/>
    <n v="5"/>
  </r>
  <r>
    <n v="1539"/>
    <s v="Rubie Brackett"/>
    <s v="F"/>
    <d v="1997-01-28T00:00:00"/>
    <x v="25"/>
    <s v="German"/>
    <x v="4"/>
    <s v="HR Assistant"/>
    <x v="4"/>
    <s v="Non-Manager"/>
    <x v="1461"/>
    <x v="1"/>
    <x v="1"/>
    <n v="4"/>
    <s v="D"/>
    <n v="60000"/>
    <x v="1"/>
    <s v="Australia"/>
    <n v="5"/>
    <n v="5"/>
    <n v="0"/>
  </r>
  <r>
    <n v="1540"/>
    <s v="Zella Bratcher"/>
    <s v="F"/>
    <d v="1992-09-15T00:00:00"/>
    <x v="8"/>
    <s v="French"/>
    <x v="4"/>
    <s v="Payroll"/>
    <x v="2"/>
    <s v="Non-Manager"/>
    <x v="1462"/>
    <x v="1"/>
    <x v="1"/>
    <n v="8"/>
    <s v="A"/>
    <n v="30000"/>
    <x v="1"/>
    <s v="South African"/>
    <n v="13"/>
    <n v="8"/>
    <n v="5"/>
  </r>
  <r>
    <n v="1541"/>
    <s v="Kourtney Valentin"/>
    <s v="F"/>
    <d v="1991-08-11T00:00:00"/>
    <x v="39"/>
    <s v="Cuban"/>
    <x v="3"/>
    <s v="Sales Assistant"/>
    <x v="1"/>
    <s v="Non-Manager"/>
    <x v="1463"/>
    <x v="1"/>
    <x v="1"/>
    <n v="9"/>
    <s v="B"/>
    <n v="40000"/>
    <x v="2"/>
    <s v="France"/>
    <n v="2"/>
    <n v="2"/>
    <n v="0"/>
  </r>
  <r>
    <n v="1542"/>
    <s v="Maris Hayden"/>
    <s v="M"/>
    <d v="1974-03-06T00:00:00"/>
    <x v="37"/>
    <s v="Portugese"/>
    <x v="4"/>
    <s v="PA "/>
    <x v="6"/>
    <s v="Non-Manager"/>
    <x v="1464"/>
    <x v="1"/>
    <x v="1"/>
    <n v="27"/>
    <s v="A"/>
    <n v="30000"/>
    <x v="1"/>
    <s v="France"/>
    <n v="3"/>
    <n v="3"/>
    <n v="0"/>
  </r>
  <r>
    <n v="1543"/>
    <s v="Fidel Jolly"/>
    <s v="M"/>
    <d v="1999-02-03T00:00:00"/>
    <x v="24"/>
    <s v="Brazilian"/>
    <x v="3"/>
    <s v="Administrator"/>
    <x v="6"/>
    <s v="Non-Manager"/>
    <x v="1465"/>
    <x v="1"/>
    <x v="1"/>
    <n v="2"/>
    <s v="B"/>
    <n v="40000"/>
    <x v="4"/>
    <s v="South African"/>
    <n v="15"/>
    <n v="4"/>
    <n v="11"/>
  </r>
  <r>
    <n v="1544"/>
    <s v="Carlee Viera"/>
    <s v="F"/>
    <d v="1973-03-14T00:00:00"/>
    <x v="13"/>
    <s v="Irish"/>
    <x v="4"/>
    <s v="Security Officer"/>
    <x v="3"/>
    <s v="Non-Manager"/>
    <x v="1466"/>
    <x v="1"/>
    <x v="1"/>
    <n v="28"/>
    <s v="C"/>
    <n v="50000"/>
    <x v="0"/>
    <s v="UK"/>
    <n v="4"/>
    <n v="4"/>
    <n v="0"/>
  </r>
  <r>
    <n v="1545"/>
    <s v="Vinita Mccombs"/>
    <s v="F"/>
    <d v="1983-04-05T00:00:00"/>
    <x v="19"/>
    <s v="British"/>
    <x v="4"/>
    <s v="Brand Manager"/>
    <x v="5"/>
    <s v="Manager"/>
    <x v="1467"/>
    <x v="1"/>
    <x v="1"/>
    <n v="18"/>
    <s v="D"/>
    <n v="60000"/>
    <x v="4"/>
    <s v="Germany"/>
    <n v="5"/>
    <n v="5"/>
    <n v="0"/>
  </r>
  <r>
    <n v="1546"/>
    <s v="Coy Worthington"/>
    <s v="M"/>
    <d v="2000-03-03T00:00:00"/>
    <x v="16"/>
    <s v="Brazilian"/>
    <x v="3"/>
    <s v="HR Administrator"/>
    <x v="4"/>
    <s v="Non-Manager"/>
    <x v="1468"/>
    <x v="1"/>
    <x v="1"/>
    <n v="1"/>
    <s v="D"/>
    <n v="60000"/>
    <x v="2"/>
    <s v="France"/>
    <n v="7"/>
    <n v="7"/>
    <n v="0"/>
  </r>
  <r>
    <n v="1547"/>
    <s v="Korey Shumate"/>
    <s v="M"/>
    <d v="1966-11-28T00:00:00"/>
    <x v="42"/>
    <s v="South African"/>
    <x v="4"/>
    <s v="Brand Manager"/>
    <x v="5"/>
    <s v="Manager"/>
    <x v="965"/>
    <x v="1"/>
    <x v="1"/>
    <n v="34"/>
    <s v="D"/>
    <n v="60000"/>
    <x v="1"/>
    <s v="France"/>
    <n v="6"/>
    <n v="6"/>
    <n v="0"/>
  </r>
  <r>
    <n v="1548"/>
    <s v="Harrison Kohn"/>
    <s v="M"/>
    <d v="1970-04-08T00:00:00"/>
    <x v="3"/>
    <s v="French"/>
    <x v="4"/>
    <s v="Credit Controller"/>
    <x v="2"/>
    <s v="Non-Manager"/>
    <x v="1469"/>
    <x v="1"/>
    <x v="1"/>
    <n v="31"/>
    <s v="B"/>
    <n v="40000"/>
    <x v="1"/>
    <s v="Australia"/>
    <n v="13"/>
    <n v="8"/>
    <n v="5"/>
  </r>
  <r>
    <n v="1549"/>
    <s v="Vanesa Gatlin"/>
    <s v="F"/>
    <d v="1984-04-27T00:00:00"/>
    <x v="7"/>
    <s v="Japanese"/>
    <x v="1"/>
    <s v="Brand Manager"/>
    <x v="5"/>
    <s v="Manager"/>
    <x v="1470"/>
    <x v="1"/>
    <x v="1"/>
    <n v="17"/>
    <s v="C"/>
    <n v="50000"/>
    <x v="2"/>
    <s v="France"/>
    <n v="8"/>
    <n v="8"/>
    <n v="0"/>
  </r>
  <r>
    <n v="1550"/>
    <s v="Andria Shafer"/>
    <s v="M"/>
    <d v="1962-01-07T00:00:00"/>
    <x v="6"/>
    <s v="Mexican"/>
    <x v="3"/>
    <s v="Brand Manager"/>
    <x v="5"/>
    <s v="Manager"/>
    <x v="1471"/>
    <x v="2"/>
    <x v="0"/>
    <n v="39"/>
    <s v="B"/>
    <n v="40000"/>
    <x v="1"/>
    <s v="USA"/>
    <n v="5"/>
    <n v="5"/>
    <n v="0"/>
  </r>
  <r>
    <n v="1551"/>
    <s v="Xochitl Runyon"/>
    <s v="M"/>
    <d v="1984-11-03T00:00:00"/>
    <x v="33"/>
    <s v="German"/>
    <x v="4"/>
    <s v="Security Officer"/>
    <x v="3"/>
    <s v="Non-Manager"/>
    <x v="1472"/>
    <x v="1"/>
    <x v="1"/>
    <n v="16"/>
    <s v="B"/>
    <n v="40000"/>
    <x v="4"/>
    <s v="Australia"/>
    <n v="15"/>
    <n v="4"/>
    <n v="11"/>
  </r>
  <r>
    <n v="1552"/>
    <s v="Katrice Strunk"/>
    <s v="F"/>
    <d v="1960-05-14T00:00:00"/>
    <x v="32"/>
    <s v="Canadian"/>
    <x v="4"/>
    <s v="Finance Manager"/>
    <x v="2"/>
    <s v="Manager"/>
    <x v="1473"/>
    <x v="2"/>
    <x v="0"/>
    <n v="40"/>
    <s v="D"/>
    <n v="60000"/>
    <x v="1"/>
    <s v="USA"/>
    <n v="11"/>
    <n v="6"/>
    <n v="5"/>
  </r>
  <r>
    <n v="1553"/>
    <s v="Virgilio Hite"/>
    <s v="M"/>
    <d v="1994-07-16T00:00:00"/>
    <x v="35"/>
    <s v="Portugese"/>
    <x v="4"/>
    <s v="HR Manager"/>
    <x v="4"/>
    <s v="Manager"/>
    <x v="1474"/>
    <x v="1"/>
    <x v="1"/>
    <n v="6"/>
    <s v="B"/>
    <n v="40000"/>
    <x v="1"/>
    <s v="South African"/>
    <n v="1"/>
    <n v="1"/>
    <n v="0"/>
  </r>
  <r>
    <n v="1554"/>
    <s v="Maire Woodall"/>
    <s v="M"/>
    <d v="1991-09-06T00:00:00"/>
    <x v="39"/>
    <s v="Pakistani"/>
    <x v="1"/>
    <s v="Procurement and Planning"/>
    <x v="0"/>
    <s v="Non-Manager"/>
    <x v="1475"/>
    <x v="2"/>
    <x v="0"/>
    <n v="9"/>
    <s v="B"/>
    <n v="40000"/>
    <x v="0"/>
    <s v="South African"/>
    <n v="5"/>
    <n v="5"/>
    <n v="0"/>
  </r>
  <r>
    <n v="1555"/>
    <s v="Carol Lowery"/>
    <s v="F"/>
    <d v="1963-02-03T00:00:00"/>
    <x v="34"/>
    <s v="Japanese"/>
    <x v="1"/>
    <s v="Recruitment Manager"/>
    <x v="4"/>
    <s v="Manager"/>
    <x v="1476"/>
    <x v="1"/>
    <x v="1"/>
    <n v="38"/>
    <s v="D"/>
    <n v="60000"/>
    <x v="2"/>
    <s v="France"/>
    <n v="15"/>
    <n v="4"/>
    <n v="11"/>
  </r>
  <r>
    <n v="1556"/>
    <s v="Joannie Jernigan"/>
    <s v="F"/>
    <d v="1959-02-15T00:00:00"/>
    <x v="5"/>
    <s v="German"/>
    <x v="4"/>
    <s v="Security Officer"/>
    <x v="3"/>
    <s v="Non-Manager"/>
    <x v="1477"/>
    <x v="1"/>
    <x v="1"/>
    <n v="42"/>
    <s v="C"/>
    <n v="50000"/>
    <x v="0"/>
    <s v="South African"/>
    <n v="1"/>
    <n v="1"/>
    <n v="0"/>
  </r>
  <r>
    <n v="1557"/>
    <s v="Taina Tubbs"/>
    <s v="F"/>
    <d v="1993-03-09T00:00:00"/>
    <x v="8"/>
    <s v="Mexican"/>
    <x v="3"/>
    <s v="Procurement and Planning"/>
    <x v="0"/>
    <s v="Non-Manager"/>
    <x v="1478"/>
    <x v="1"/>
    <x v="1"/>
    <n v="8"/>
    <s v="A"/>
    <n v="30000"/>
    <x v="0"/>
    <s v="UK"/>
    <n v="13"/>
    <n v="8"/>
    <n v="5"/>
  </r>
  <r>
    <n v="1558"/>
    <s v="Minta Moe"/>
    <s v="F"/>
    <d v="1987-01-07T00:00:00"/>
    <x v="38"/>
    <s v="Australian"/>
    <x v="4"/>
    <s v="HR Administrator"/>
    <x v="4"/>
    <s v="Non-Manager"/>
    <x v="1479"/>
    <x v="2"/>
    <x v="0"/>
    <n v="14"/>
    <s v="B"/>
    <n v="40000"/>
    <x v="1"/>
    <s v="UK"/>
    <n v="4"/>
    <n v="4"/>
    <n v="0"/>
  </r>
  <r>
    <n v="1559"/>
    <s v="Kaylee Santana"/>
    <s v="F"/>
    <d v="1982-12-24T00:00:00"/>
    <x v="19"/>
    <s v="Mexican"/>
    <x v="3"/>
    <s v="Marketing Assistant"/>
    <x v="5"/>
    <s v="Manager"/>
    <x v="1480"/>
    <x v="1"/>
    <x v="1"/>
    <n v="18"/>
    <s v="A"/>
    <n v="30000"/>
    <x v="0"/>
    <s v="USA"/>
    <n v="1"/>
    <n v="1"/>
    <n v="0"/>
  </r>
  <r>
    <n v="1560"/>
    <s v="Oneida Arias"/>
    <s v="F"/>
    <d v="1963-07-04T00:00:00"/>
    <x v="12"/>
    <s v="German"/>
    <x v="4"/>
    <s v="Brand Manager"/>
    <x v="5"/>
    <s v="Manager"/>
    <x v="576"/>
    <x v="1"/>
    <x v="1"/>
    <n v="37"/>
    <s v="C"/>
    <n v="50000"/>
    <x v="2"/>
    <s v="South African"/>
    <n v="10"/>
    <n v="4"/>
    <n v="6"/>
  </r>
  <r>
    <n v="1561"/>
    <s v="Mia Fish"/>
    <s v="F"/>
    <d v="1967-07-26T00:00:00"/>
    <x v="26"/>
    <s v="French"/>
    <x v="4"/>
    <s v="Sales Assistant"/>
    <x v="1"/>
    <s v="Non-Manager"/>
    <x v="1481"/>
    <x v="2"/>
    <x v="0"/>
    <n v="33"/>
    <s v="A"/>
    <n v="30000"/>
    <x v="0"/>
    <s v="Germany"/>
    <n v="6"/>
    <n v="6"/>
    <n v="0"/>
  </r>
  <r>
    <n v="1562"/>
    <s v="Reta Hawley"/>
    <s v="F"/>
    <d v="1984-08-13T00:00:00"/>
    <x v="33"/>
    <s v="British"/>
    <x v="4"/>
    <s v="Sales Clerk"/>
    <x v="1"/>
    <s v="Non-Manager"/>
    <x v="1482"/>
    <x v="1"/>
    <x v="1"/>
    <n v="16"/>
    <s v="D"/>
    <n v="60000"/>
    <x v="2"/>
    <s v="Germany"/>
    <n v="0"/>
    <n v="0"/>
    <n v="0"/>
  </r>
  <r>
    <n v="1563"/>
    <s v="America Alarcon"/>
    <s v="F"/>
    <d v="1968-11-07T00:00:00"/>
    <x v="21"/>
    <s v="Canadian"/>
    <x v="4"/>
    <s v="IT Analyst"/>
    <x v="3"/>
    <s v="Non-Manager"/>
    <x v="1483"/>
    <x v="1"/>
    <x v="1"/>
    <n v="32"/>
    <s v="A"/>
    <n v="30000"/>
    <x v="0"/>
    <s v="France"/>
    <n v="14"/>
    <n v="4"/>
    <n v="10"/>
  </r>
  <r>
    <n v="1564"/>
    <s v="Diedre Dietz"/>
    <s v="F"/>
    <d v="1976-02-20T00:00:00"/>
    <x v="2"/>
    <s v="Portugese"/>
    <x v="4"/>
    <s v="Finance Manager"/>
    <x v="2"/>
    <s v="Manager"/>
    <x v="1484"/>
    <x v="2"/>
    <x v="0"/>
    <n v="25"/>
    <s v="B"/>
    <n v="40000"/>
    <x v="0"/>
    <s v="Germany"/>
    <n v="2"/>
    <n v="2"/>
    <n v="0"/>
  </r>
  <r>
    <n v="1565"/>
    <s v="Alane Bartels"/>
    <s v="M"/>
    <d v="1968-02-03T00:00:00"/>
    <x v="26"/>
    <s v="Australian"/>
    <x v="4"/>
    <s v="Credit Controller"/>
    <x v="2"/>
    <s v="Non-Manager"/>
    <x v="1485"/>
    <x v="1"/>
    <x v="1"/>
    <n v="33"/>
    <s v="D"/>
    <n v="60000"/>
    <x v="1"/>
    <s v="France"/>
    <n v="15"/>
    <n v="4"/>
    <n v="11"/>
  </r>
  <r>
    <n v="1566"/>
    <s v="Kyla Keeton"/>
    <s v="F"/>
    <d v="1955-07-19T00:00:00"/>
    <x v="14"/>
    <s v="French"/>
    <x v="4"/>
    <s v="HR Manager"/>
    <x v="4"/>
    <s v="Manager"/>
    <x v="1486"/>
    <x v="2"/>
    <x v="0"/>
    <n v="45"/>
    <s v="A"/>
    <n v="30000"/>
    <x v="1"/>
    <s v="Australia"/>
    <n v="7"/>
    <n v="7"/>
    <n v="0"/>
  </r>
  <r>
    <n v="1567"/>
    <s v="Bobbye Crosby"/>
    <s v="M"/>
    <d v="1988-03-15T00:00:00"/>
    <x v="47"/>
    <s v="South African"/>
    <x v="4"/>
    <s v="Finance Manager"/>
    <x v="2"/>
    <s v="Manager"/>
    <x v="1487"/>
    <x v="1"/>
    <x v="1"/>
    <n v="13"/>
    <s v="D"/>
    <n v="60000"/>
    <x v="2"/>
    <s v="Canada"/>
    <n v="11"/>
    <n v="6"/>
    <n v="5"/>
  </r>
  <r>
    <n v="1568"/>
    <s v="Magda Wofford"/>
    <s v="F"/>
    <d v="1989-07-21T00:00:00"/>
    <x v="20"/>
    <s v="French"/>
    <x v="4"/>
    <s v="Recruitment Manager"/>
    <x v="4"/>
    <s v="Manager"/>
    <x v="1488"/>
    <x v="1"/>
    <x v="1"/>
    <n v="11"/>
    <s v="C"/>
    <n v="50000"/>
    <x v="4"/>
    <s v="South African"/>
    <n v="12"/>
    <n v="7"/>
    <n v="5"/>
  </r>
  <r>
    <n v="1569"/>
    <s v="Lashawnda Quick"/>
    <s v="F"/>
    <d v="1990-03-01T00:00:00"/>
    <x v="20"/>
    <s v="Australian"/>
    <x v="4"/>
    <s v="HR Manager"/>
    <x v="4"/>
    <s v="Manager"/>
    <x v="1489"/>
    <x v="1"/>
    <x v="0"/>
    <n v="11"/>
    <s v="C"/>
    <n v="50000"/>
    <x v="1"/>
    <s v="Australia"/>
    <n v="10"/>
    <n v="4"/>
    <n v="6"/>
  </r>
  <r>
    <n v="1570"/>
    <s v="Andre Wilbanks"/>
    <s v="M"/>
    <d v="1981-12-22T00:00:00"/>
    <x v="18"/>
    <s v="Nigerian"/>
    <x v="4"/>
    <s v="Recruitment Manager"/>
    <x v="4"/>
    <s v="Manager"/>
    <x v="1490"/>
    <x v="1"/>
    <x v="1"/>
    <n v="19"/>
    <s v="A"/>
    <n v="30000"/>
    <x v="2"/>
    <s v="UK"/>
    <n v="2"/>
    <n v="2"/>
    <n v="0"/>
  </r>
  <r>
    <n v="1571"/>
    <s v="Shonna Beauchamp"/>
    <s v="F"/>
    <d v="1986-03-31T00:00:00"/>
    <x v="40"/>
    <s v="French"/>
    <x v="4"/>
    <s v="Sales Manager"/>
    <x v="1"/>
    <s v="Manager"/>
    <x v="1491"/>
    <x v="2"/>
    <x v="0"/>
    <n v="15"/>
    <s v="B"/>
    <n v="40000"/>
    <x v="0"/>
    <s v="Canada"/>
    <n v="2"/>
    <n v="2"/>
    <n v="0"/>
  </r>
  <r>
    <n v="1572"/>
    <s v="Chung Bickford"/>
    <s v="M"/>
    <d v="1974-04-02T00:00:00"/>
    <x v="37"/>
    <s v="French"/>
    <x v="4"/>
    <s v="HR Administrator"/>
    <x v="4"/>
    <s v="Non-Manager"/>
    <x v="1492"/>
    <x v="1"/>
    <x v="1"/>
    <n v="27"/>
    <s v="D"/>
    <n v="60000"/>
    <x v="2"/>
    <s v="USA"/>
    <n v="1"/>
    <n v="1"/>
    <n v="0"/>
  </r>
  <r>
    <n v="1573"/>
    <s v="Minh Graf"/>
    <s v="M"/>
    <d v="1977-06-19T00:00:00"/>
    <x v="10"/>
    <s v="Canadian"/>
    <x v="4"/>
    <s v="Marketing Manager"/>
    <x v="5"/>
    <s v="Manager"/>
    <x v="1493"/>
    <x v="2"/>
    <x v="0"/>
    <n v="23"/>
    <s v="D"/>
    <n v="60000"/>
    <x v="4"/>
    <s v="USA"/>
    <n v="3"/>
    <n v="3"/>
    <n v="0"/>
  </r>
  <r>
    <n v="1574"/>
    <s v="Michel Snipes"/>
    <s v="M"/>
    <d v="1969-02-01T00:00:00"/>
    <x v="21"/>
    <s v="Cuban"/>
    <x v="3"/>
    <s v="Sales Manager"/>
    <x v="1"/>
    <s v="Manager"/>
    <x v="1494"/>
    <x v="1"/>
    <x v="1"/>
    <n v="32"/>
    <s v="B"/>
    <n v="40000"/>
    <x v="1"/>
    <s v="Australia"/>
    <n v="9"/>
    <n v="4"/>
    <n v="5"/>
  </r>
  <r>
    <n v="1575"/>
    <s v="Nolan Larkin"/>
    <s v="M"/>
    <d v="1976-07-04T00:00:00"/>
    <x v="30"/>
    <s v="Irish"/>
    <x v="4"/>
    <s v="HR Assistant"/>
    <x v="4"/>
    <s v="Non-Manager"/>
    <x v="1360"/>
    <x v="1"/>
    <x v="1"/>
    <n v="24"/>
    <s v="A"/>
    <n v="30000"/>
    <x v="0"/>
    <s v="France"/>
    <n v="13"/>
    <n v="8"/>
    <n v="5"/>
  </r>
  <r>
    <n v="1576"/>
    <s v="Sherice Dodd"/>
    <s v="F"/>
    <d v="1994-06-01T00:00:00"/>
    <x v="35"/>
    <s v="Nigerian"/>
    <x v="4"/>
    <s v="HR Manager"/>
    <x v="4"/>
    <s v="Manager"/>
    <x v="1495"/>
    <x v="1"/>
    <x v="1"/>
    <n v="6"/>
    <s v="D"/>
    <n v="60000"/>
    <x v="2"/>
    <s v="South African"/>
    <n v="14"/>
    <n v="4"/>
    <n v="10"/>
  </r>
  <r>
    <n v="1577"/>
    <s v="Ji Leach"/>
    <s v="M"/>
    <d v="1980-10-14T00:00:00"/>
    <x v="9"/>
    <s v="Australian"/>
    <x v="4"/>
    <s v="Administrator"/>
    <x v="6"/>
    <s v="Non-Manager"/>
    <x v="1496"/>
    <x v="1"/>
    <x v="1"/>
    <n v="20"/>
    <s v="C"/>
    <n v="50000"/>
    <x v="1"/>
    <s v="South African"/>
    <n v="5"/>
    <n v="5"/>
    <n v="0"/>
  </r>
  <r>
    <n v="1578"/>
    <s v="Briana Willey"/>
    <s v="F"/>
    <d v="1972-12-30T00:00:00"/>
    <x v="13"/>
    <s v="Canadian"/>
    <x v="4"/>
    <s v="Security Officer"/>
    <x v="3"/>
    <s v="Non-Manager"/>
    <x v="1497"/>
    <x v="1"/>
    <x v="1"/>
    <n v="28"/>
    <s v="C"/>
    <n v="50000"/>
    <x v="2"/>
    <s v="USA"/>
    <n v="11"/>
    <n v="6"/>
    <n v="5"/>
  </r>
  <r>
    <n v="1579"/>
    <s v="Audra Avila"/>
    <s v="F"/>
    <d v="1988-10-27T00:00:00"/>
    <x v="1"/>
    <s v="Australian"/>
    <x v="4"/>
    <s v="Finance Manager"/>
    <x v="2"/>
    <s v="Manager"/>
    <x v="1498"/>
    <x v="1"/>
    <x v="1"/>
    <n v="12"/>
    <s v="B"/>
    <n v="40000"/>
    <x v="1"/>
    <s v="Australia"/>
    <n v="4"/>
    <n v="4"/>
    <n v="0"/>
  </r>
  <r>
    <n v="1580"/>
    <s v="Erlene Lennon"/>
    <s v="F"/>
    <d v="1979-12-18T00:00:00"/>
    <x v="31"/>
    <s v="Portugese"/>
    <x v="4"/>
    <s v="Finance Manager"/>
    <x v="2"/>
    <s v="Manager"/>
    <x v="1499"/>
    <x v="1"/>
    <x v="1"/>
    <n v="21"/>
    <s v="B"/>
    <n v="40000"/>
    <x v="0"/>
    <s v="Australia"/>
    <n v="12"/>
    <n v="7"/>
    <n v="5"/>
  </r>
  <r>
    <n v="1581"/>
    <s v="Remedios Delagarza"/>
    <s v="M"/>
    <d v="1994-09-19T00:00:00"/>
    <x v="35"/>
    <s v="Cuban"/>
    <x v="3"/>
    <s v="Sales Clerk"/>
    <x v="1"/>
    <s v="Non-Manager"/>
    <x v="1500"/>
    <x v="1"/>
    <x v="0"/>
    <n v="6"/>
    <s v="D"/>
    <n v="60000"/>
    <x v="0"/>
    <s v="UK"/>
    <n v="0"/>
    <n v="0"/>
    <n v="0"/>
  </r>
  <r>
    <n v="1582"/>
    <s v="Cory Sumner"/>
    <s v="M"/>
    <d v="1973-07-02T00:00:00"/>
    <x v="37"/>
    <s v="Australian"/>
    <x v="4"/>
    <s v="Administrator"/>
    <x v="6"/>
    <s v="Non-Manager"/>
    <x v="1501"/>
    <x v="1"/>
    <x v="1"/>
    <n v="27"/>
    <s v="C"/>
    <n v="50000"/>
    <x v="4"/>
    <s v="Canada"/>
    <n v="3"/>
    <n v="3"/>
    <n v="0"/>
  </r>
  <r>
    <n v="1583"/>
    <s v="Adell Lilly"/>
    <s v="F"/>
    <d v="1959-11-15T00:00:00"/>
    <x v="36"/>
    <s v="Cuban"/>
    <x v="3"/>
    <s v="Marketing Assistant"/>
    <x v="5"/>
    <s v="Manager"/>
    <x v="1502"/>
    <x v="1"/>
    <x v="1"/>
    <n v="41"/>
    <s v="D"/>
    <n v="60000"/>
    <x v="4"/>
    <s v="Germany"/>
    <n v="6"/>
    <n v="6"/>
    <n v="0"/>
  </r>
  <r>
    <n v="1584"/>
    <s v="Merrill Littlefield"/>
    <s v="F"/>
    <d v="1995-03-27T00:00:00"/>
    <x v="35"/>
    <s v="Brazilian"/>
    <x v="3"/>
    <s v="Marketing Assistant"/>
    <x v="5"/>
    <s v="Manager"/>
    <x v="1503"/>
    <x v="1"/>
    <x v="1"/>
    <n v="6"/>
    <s v="D"/>
    <n v="60000"/>
    <x v="4"/>
    <s v="South African"/>
    <n v="5"/>
    <n v="5"/>
    <n v="0"/>
  </r>
  <r>
    <n v="1585"/>
    <s v="Marlin Hardesty"/>
    <s v="M"/>
    <d v="1955-03-30T00:00:00"/>
    <x v="44"/>
    <s v="Irish"/>
    <x v="4"/>
    <s v="Sales Clerk"/>
    <x v="1"/>
    <s v="Non-Manager"/>
    <x v="1504"/>
    <x v="2"/>
    <x v="0"/>
    <n v="46"/>
    <s v="B"/>
    <n v="40000"/>
    <x v="4"/>
    <s v="USA"/>
    <n v="4"/>
    <n v="4"/>
    <n v="0"/>
  </r>
  <r>
    <n v="1586"/>
    <s v="Natashia Glynn"/>
    <s v="F"/>
    <d v="1995-04-28T00:00:00"/>
    <x v="35"/>
    <s v="Cuban"/>
    <x v="3"/>
    <s v="Recruitment Manager"/>
    <x v="4"/>
    <s v="Manager"/>
    <x v="1505"/>
    <x v="1"/>
    <x v="1"/>
    <n v="6"/>
    <s v="D"/>
    <n v="60000"/>
    <x v="1"/>
    <s v="Germany"/>
    <n v="12"/>
    <n v="7"/>
    <n v="5"/>
  </r>
  <r>
    <n v="1587"/>
    <s v="Karole Grier"/>
    <s v="F"/>
    <d v="1973-07-10T00:00:00"/>
    <x v="37"/>
    <s v="South African"/>
    <x v="4"/>
    <s v="HR Manager"/>
    <x v="4"/>
    <s v="Manager"/>
    <x v="1506"/>
    <x v="1"/>
    <x v="1"/>
    <n v="27"/>
    <s v="A"/>
    <n v="30000"/>
    <x v="1"/>
    <s v="South African"/>
    <n v="2"/>
    <n v="2"/>
    <n v="0"/>
  </r>
  <r>
    <n v="1588"/>
    <s v="Idell Collado"/>
    <s v="M"/>
    <d v="1967-09-14T00:00:00"/>
    <x v="26"/>
    <s v="American"/>
    <x v="4"/>
    <s v="Procurement and Planning"/>
    <x v="0"/>
    <s v="Non-Manager"/>
    <x v="1507"/>
    <x v="2"/>
    <x v="0"/>
    <n v="33"/>
    <s v="B"/>
    <n v="40000"/>
    <x v="4"/>
    <s v="Australia"/>
    <n v="14"/>
    <n v="4"/>
    <n v="10"/>
  </r>
  <r>
    <n v="1589"/>
    <s v="Evelyne Rapp"/>
    <s v="F"/>
    <d v="1958-12-30T00:00:00"/>
    <x v="5"/>
    <s v="Mexican"/>
    <x v="3"/>
    <s v="Developer"/>
    <x v="3"/>
    <s v="Non-Manager"/>
    <x v="1508"/>
    <x v="1"/>
    <x v="1"/>
    <n v="42"/>
    <s v="A"/>
    <n v="30000"/>
    <x v="1"/>
    <s v="USA"/>
    <n v="5"/>
    <n v="5"/>
    <n v="0"/>
  </r>
  <r>
    <n v="1590"/>
    <s v="Demetrius Forbes"/>
    <s v="M"/>
    <d v="1959-12-17T00:00:00"/>
    <x v="36"/>
    <s v="Japanese"/>
    <x v="1"/>
    <s v="Sales Manager"/>
    <x v="1"/>
    <s v="Manager"/>
    <x v="1509"/>
    <x v="2"/>
    <x v="0"/>
    <n v="41"/>
    <s v="C"/>
    <n v="50000"/>
    <x v="2"/>
    <s v="Canada"/>
    <n v="15"/>
    <n v="4"/>
    <n v="11"/>
  </r>
  <r>
    <n v="1591"/>
    <s v="Lane Fusco"/>
    <s v="M"/>
    <d v="1999-10-12T00:00:00"/>
    <x v="16"/>
    <s v="Irish"/>
    <x v="4"/>
    <s v="Sales Manager"/>
    <x v="1"/>
    <s v="Manager"/>
    <x v="1510"/>
    <x v="1"/>
    <x v="1"/>
    <n v="1"/>
    <s v="A"/>
    <n v="30000"/>
    <x v="1"/>
    <s v="South African"/>
    <n v="4"/>
    <n v="4"/>
    <n v="0"/>
  </r>
  <r>
    <n v="1592"/>
    <s v="Pilar Crowell"/>
    <s v="F"/>
    <d v="1982-04-15T00:00:00"/>
    <x v="18"/>
    <s v="Irish"/>
    <x v="4"/>
    <s v="Procurement and Planning"/>
    <x v="0"/>
    <s v="Non-Manager"/>
    <x v="1511"/>
    <x v="1"/>
    <x v="1"/>
    <n v="19"/>
    <s v="A"/>
    <n v="30000"/>
    <x v="4"/>
    <s v="France"/>
    <n v="12"/>
    <n v="7"/>
    <n v="5"/>
  </r>
  <r>
    <n v="1593"/>
    <s v="Ozella Mcbee"/>
    <s v="M"/>
    <d v="1992-07-17T00:00:00"/>
    <x v="8"/>
    <s v="Chinese"/>
    <x v="1"/>
    <s v="Brand Manager"/>
    <x v="5"/>
    <s v="Manager"/>
    <x v="1512"/>
    <x v="2"/>
    <x v="0"/>
    <n v="8"/>
    <s v="C"/>
    <n v="50000"/>
    <x v="1"/>
    <s v="USA"/>
    <n v="0"/>
    <n v="0"/>
    <n v="0"/>
  </r>
  <r>
    <n v="1594"/>
    <s v="Carolynn Stacey"/>
    <s v="F"/>
    <d v="1965-10-11T00:00:00"/>
    <x v="23"/>
    <s v="Australian"/>
    <x v="4"/>
    <s v="HR Manager"/>
    <x v="4"/>
    <s v="Manager"/>
    <x v="1513"/>
    <x v="1"/>
    <x v="1"/>
    <n v="35"/>
    <s v="A"/>
    <n v="30000"/>
    <x v="1"/>
    <s v="France"/>
    <n v="14"/>
    <n v="4"/>
    <n v="10"/>
  </r>
  <r>
    <n v="1595"/>
    <s v="Paige Hopson"/>
    <s v="F"/>
    <d v="1973-11-23T00:00:00"/>
    <x v="37"/>
    <s v="Nigerian"/>
    <x v="4"/>
    <s v="HR Assistant"/>
    <x v="4"/>
    <s v="Non-Manager"/>
    <x v="1514"/>
    <x v="2"/>
    <x v="0"/>
    <n v="27"/>
    <s v="C"/>
    <n v="50000"/>
    <x v="2"/>
    <s v="France"/>
    <n v="13"/>
    <n v="8"/>
    <n v="5"/>
  </r>
  <r>
    <n v="1596"/>
    <s v="Elidia Sewell"/>
    <s v="F"/>
    <d v="1972-03-23T00:00:00"/>
    <x v="46"/>
    <s v="Japanese"/>
    <x v="1"/>
    <s v="PA "/>
    <x v="6"/>
    <s v="Non-Manager"/>
    <x v="1515"/>
    <x v="1"/>
    <x v="0"/>
    <n v="29"/>
    <s v="A"/>
    <n v="30000"/>
    <x v="0"/>
    <s v="Australia"/>
    <n v="1"/>
    <n v="1"/>
    <n v="0"/>
  </r>
  <r>
    <n v="1597"/>
    <s v="Christal Means"/>
    <s v="F"/>
    <d v="1960-02-29T00:00:00"/>
    <x v="36"/>
    <s v="Nigerian"/>
    <x v="4"/>
    <s v="Sales Assistant"/>
    <x v="1"/>
    <s v="Non-Manager"/>
    <x v="1516"/>
    <x v="1"/>
    <x v="1"/>
    <n v="41"/>
    <s v="B"/>
    <n v="40000"/>
    <x v="4"/>
    <s v="Australia"/>
    <n v="8"/>
    <n v="8"/>
    <n v="0"/>
  </r>
  <r>
    <n v="1598"/>
    <s v="Florance Trice"/>
    <s v="F"/>
    <d v="1999-09-07T00:00:00"/>
    <x v="16"/>
    <s v="Japanese"/>
    <x v="1"/>
    <s v="Developer"/>
    <x v="3"/>
    <s v="Non-Manager"/>
    <x v="1517"/>
    <x v="1"/>
    <x v="1"/>
    <n v="1"/>
    <s v="B"/>
    <n v="40000"/>
    <x v="0"/>
    <s v="South African"/>
    <n v="2"/>
    <n v="2"/>
    <n v="0"/>
  </r>
  <r>
    <n v="1599"/>
    <s v="Desmond Yanez"/>
    <s v="M"/>
    <d v="1955-10-19T00:00:00"/>
    <x v="14"/>
    <s v="Indian"/>
    <x v="1"/>
    <s v="PA "/>
    <x v="6"/>
    <s v="Non-Manager"/>
    <x v="1518"/>
    <x v="2"/>
    <x v="0"/>
    <n v="45"/>
    <s v="C"/>
    <n v="50000"/>
    <x v="4"/>
    <s v="Australia"/>
    <n v="15"/>
    <n v="4"/>
    <n v="11"/>
  </r>
  <r>
    <n v="1600"/>
    <s v="Floy Hood"/>
    <s v="M"/>
    <d v="1982-09-02T00:00:00"/>
    <x v="19"/>
    <s v="Brazilian"/>
    <x v="3"/>
    <s v="Payroll"/>
    <x v="2"/>
    <s v="Non-Manager"/>
    <x v="1519"/>
    <x v="1"/>
    <x v="1"/>
    <n v="18"/>
    <s v="D"/>
    <n v="60000"/>
    <x v="4"/>
    <s v="France"/>
    <n v="11"/>
    <n v="6"/>
    <n v="5"/>
  </r>
  <r>
    <n v="1557"/>
    <s v="Taina Tubbs"/>
    <s v="F"/>
    <d v="1993-03-09T00:00:00"/>
    <x v="8"/>
    <s v="Mexican"/>
    <x v="3"/>
    <s v="Procurement and Planning"/>
    <x v="0"/>
    <s v="Non-Manager"/>
    <x v="1478"/>
    <x v="1"/>
    <x v="1"/>
    <n v="8"/>
    <s v="A"/>
    <n v="30000"/>
    <x v="0"/>
    <s v="UK"/>
    <n v="13"/>
    <n v="8"/>
    <n v="5"/>
  </r>
  <r>
    <n v="1558"/>
    <s v="Minta Moe"/>
    <s v="F"/>
    <d v="1987-01-07T00:00:00"/>
    <x v="38"/>
    <s v="Australian"/>
    <x v="4"/>
    <s v="HR Administrator"/>
    <x v="4"/>
    <s v="Non-Manager"/>
    <x v="1479"/>
    <x v="2"/>
    <x v="0"/>
    <n v="14"/>
    <s v="B"/>
    <n v="40000"/>
    <x v="1"/>
    <s v="UK"/>
    <n v="4"/>
    <n v="4"/>
    <n v="0"/>
  </r>
  <r>
    <n v="1559"/>
    <s v="Kaylee Santana"/>
    <s v="F"/>
    <d v="1982-12-24T00:00:00"/>
    <x v="19"/>
    <s v="Mexican"/>
    <x v="3"/>
    <s v="Marketing Assistant"/>
    <x v="5"/>
    <s v="Manager"/>
    <x v="1480"/>
    <x v="1"/>
    <x v="1"/>
    <n v="18"/>
    <s v="A"/>
    <n v="30000"/>
    <x v="0"/>
    <s v="USA"/>
    <n v="1"/>
    <n v="1"/>
    <n v="0"/>
  </r>
  <r>
    <n v="1560"/>
    <s v="Oneida Arias"/>
    <s v="F"/>
    <d v="1963-07-04T00:00:00"/>
    <x v="12"/>
    <s v="German"/>
    <x v="4"/>
    <s v="Brand Manager"/>
    <x v="5"/>
    <s v="Manager"/>
    <x v="576"/>
    <x v="1"/>
    <x v="1"/>
    <n v="37"/>
    <s v="C"/>
    <n v="50000"/>
    <x v="2"/>
    <s v="South African"/>
    <n v="10"/>
    <n v="4"/>
    <n v="6"/>
  </r>
  <r>
    <n v="1561"/>
    <s v="Mia Fish"/>
    <s v="F"/>
    <d v="1967-07-26T00:00:00"/>
    <x v="26"/>
    <s v="French"/>
    <x v="4"/>
    <s v="Sales Assistant"/>
    <x v="1"/>
    <s v="Non-Manager"/>
    <x v="1481"/>
    <x v="2"/>
    <x v="0"/>
    <n v="33"/>
    <s v="A"/>
    <n v="30000"/>
    <x v="0"/>
    <s v="Germany"/>
    <n v="6"/>
    <n v="6"/>
    <n v="0"/>
  </r>
  <r>
    <n v="1562"/>
    <s v="Reta Hawley"/>
    <s v="F"/>
    <d v="1984-08-13T00:00:00"/>
    <x v="33"/>
    <s v="British"/>
    <x v="4"/>
    <s v="Sales Clerk"/>
    <x v="1"/>
    <s v="Non-Manager"/>
    <x v="1482"/>
    <x v="1"/>
    <x v="1"/>
    <n v="16"/>
    <s v="D"/>
    <n v="60000"/>
    <x v="2"/>
    <s v="Germany"/>
    <n v="0"/>
    <n v="0"/>
    <n v="0"/>
  </r>
  <r>
    <n v="1563"/>
    <s v="America Alarcon"/>
    <s v="F"/>
    <d v="1968-11-07T00:00:00"/>
    <x v="21"/>
    <s v="Canadian"/>
    <x v="4"/>
    <s v="IT Analyst"/>
    <x v="3"/>
    <s v="Non-Manager"/>
    <x v="1483"/>
    <x v="1"/>
    <x v="1"/>
    <n v="32"/>
    <s v="A"/>
    <n v="30000"/>
    <x v="0"/>
    <s v="France"/>
    <n v="14"/>
    <n v="4"/>
    <n v="10"/>
  </r>
  <r>
    <n v="1564"/>
    <s v="Diedre Dietz"/>
    <s v="F"/>
    <d v="1976-02-20T00:00:00"/>
    <x v="2"/>
    <s v="Portugese"/>
    <x v="4"/>
    <s v="Finance Manager"/>
    <x v="2"/>
    <s v="Manager"/>
    <x v="1484"/>
    <x v="2"/>
    <x v="0"/>
    <n v="25"/>
    <s v="B"/>
    <n v="40000"/>
    <x v="0"/>
    <s v="Germany"/>
    <n v="2"/>
    <n v="2"/>
    <n v="0"/>
  </r>
  <r>
    <n v="1565"/>
    <s v="Alane Bartels"/>
    <s v="M"/>
    <d v="1968-02-03T00:00:00"/>
    <x v="26"/>
    <s v="Australian"/>
    <x v="4"/>
    <s v="Credit Controller"/>
    <x v="2"/>
    <s v="Non-Manager"/>
    <x v="1485"/>
    <x v="1"/>
    <x v="1"/>
    <n v="33"/>
    <s v="D"/>
    <n v="60000"/>
    <x v="1"/>
    <s v="France"/>
    <n v="15"/>
    <n v="4"/>
    <n v="11"/>
  </r>
  <r>
    <n v="1566"/>
    <s v="Kyla Keeton"/>
    <s v="F"/>
    <d v="1955-07-19T00:00:00"/>
    <x v="14"/>
    <s v="French"/>
    <x v="4"/>
    <s v="HR Manager"/>
    <x v="4"/>
    <s v="Manager"/>
    <x v="1486"/>
    <x v="2"/>
    <x v="0"/>
    <n v="45"/>
    <s v="A"/>
    <n v="30000"/>
    <x v="1"/>
    <s v="Australia"/>
    <n v="7"/>
    <n v="7"/>
    <n v="0"/>
  </r>
  <r>
    <n v="1567"/>
    <s v="Bobbye Crosby"/>
    <s v="M"/>
    <d v="1988-03-15T00:00:00"/>
    <x v="47"/>
    <s v="South African"/>
    <x v="4"/>
    <s v="Finance Manager"/>
    <x v="2"/>
    <s v="Manager"/>
    <x v="1487"/>
    <x v="1"/>
    <x v="1"/>
    <n v="13"/>
    <s v="D"/>
    <n v="60000"/>
    <x v="2"/>
    <s v="Canada"/>
    <n v="11"/>
    <n v="6"/>
    <n v="5"/>
  </r>
  <r>
    <n v="1568"/>
    <s v="Magda Wofford"/>
    <s v="F"/>
    <d v="1989-07-21T00:00:00"/>
    <x v="20"/>
    <s v="French"/>
    <x v="4"/>
    <s v="Recruitment Manager"/>
    <x v="4"/>
    <s v="Manager"/>
    <x v="1488"/>
    <x v="1"/>
    <x v="1"/>
    <n v="11"/>
    <s v="C"/>
    <n v="50000"/>
    <x v="4"/>
    <s v="South African"/>
    <n v="12"/>
    <n v="7"/>
    <n v="5"/>
  </r>
  <r>
    <n v="1569"/>
    <s v="Lashawnda Quick"/>
    <s v="F"/>
    <d v="1990-03-01T00:00:00"/>
    <x v="20"/>
    <s v="Australian"/>
    <x v="4"/>
    <s v="HR Manager"/>
    <x v="4"/>
    <s v="Manager"/>
    <x v="1489"/>
    <x v="1"/>
    <x v="0"/>
    <n v="11"/>
    <s v="C"/>
    <n v="50000"/>
    <x v="1"/>
    <s v="Australia"/>
    <n v="10"/>
    <n v="4"/>
    <n v="6"/>
  </r>
  <r>
    <n v="1570"/>
    <s v="Andre Wilbanks"/>
    <s v="M"/>
    <d v="1981-12-22T00:00:00"/>
    <x v="18"/>
    <s v="Nigerian"/>
    <x v="4"/>
    <s v="Recruitment Manager"/>
    <x v="4"/>
    <s v="Manager"/>
    <x v="1490"/>
    <x v="1"/>
    <x v="1"/>
    <n v="19"/>
    <s v="A"/>
    <n v="30000"/>
    <x v="2"/>
    <s v="UK"/>
    <n v="2"/>
    <n v="2"/>
    <n v="0"/>
  </r>
  <r>
    <n v="1571"/>
    <s v="Shonna Beauchamp"/>
    <s v="F"/>
    <d v="1986-03-31T00:00:00"/>
    <x v="40"/>
    <s v="French"/>
    <x v="4"/>
    <s v="Sales Manager"/>
    <x v="1"/>
    <s v="Manager"/>
    <x v="1491"/>
    <x v="2"/>
    <x v="0"/>
    <n v="15"/>
    <s v="B"/>
    <n v="40000"/>
    <x v="0"/>
    <s v="Canada"/>
    <n v="2"/>
    <n v="2"/>
    <n v="0"/>
  </r>
  <r>
    <n v="1572"/>
    <s v="Chung Bickford"/>
    <s v="M"/>
    <d v="1974-04-02T00:00:00"/>
    <x v="37"/>
    <s v="French"/>
    <x v="4"/>
    <s v="HR Administrator"/>
    <x v="4"/>
    <s v="Non-Manager"/>
    <x v="1492"/>
    <x v="1"/>
    <x v="1"/>
    <n v="27"/>
    <s v="D"/>
    <n v="60000"/>
    <x v="2"/>
    <s v="USA"/>
    <n v="1"/>
    <n v="1"/>
    <n v="0"/>
  </r>
  <r>
    <n v="1573"/>
    <s v="Minh Graf"/>
    <s v="M"/>
    <d v="1977-06-19T00:00:00"/>
    <x v="10"/>
    <s v="Canadian"/>
    <x v="4"/>
    <s v="Marketing Manager"/>
    <x v="5"/>
    <s v="Manager"/>
    <x v="1493"/>
    <x v="2"/>
    <x v="0"/>
    <n v="23"/>
    <s v="D"/>
    <n v="60000"/>
    <x v="4"/>
    <s v="USA"/>
    <n v="3"/>
    <n v="3"/>
    <n v="0"/>
  </r>
  <r>
    <n v="1574"/>
    <s v="Michel Snipes"/>
    <s v="M"/>
    <d v="1969-02-01T00:00:00"/>
    <x v="21"/>
    <s v="Cuban"/>
    <x v="3"/>
    <s v="Sales Manager"/>
    <x v="1"/>
    <s v="Manager"/>
    <x v="1494"/>
    <x v="1"/>
    <x v="1"/>
    <n v="32"/>
    <s v="B"/>
    <n v="40000"/>
    <x v="1"/>
    <s v="Australia"/>
    <n v="9"/>
    <n v="4"/>
    <n v="5"/>
  </r>
  <r>
    <n v="1575"/>
    <s v="Nolan Larkin"/>
    <s v="M"/>
    <d v="1976-07-04T00:00:00"/>
    <x v="30"/>
    <s v="Irish"/>
    <x v="4"/>
    <s v="HR Assistant"/>
    <x v="4"/>
    <s v="Non-Manager"/>
    <x v="1360"/>
    <x v="1"/>
    <x v="1"/>
    <n v="24"/>
    <s v="A"/>
    <n v="30000"/>
    <x v="0"/>
    <s v="France"/>
    <n v="13"/>
    <n v="8"/>
    <n v="5"/>
  </r>
  <r>
    <n v="1576"/>
    <s v="Sherice Dodd"/>
    <s v="F"/>
    <d v="1994-06-01T00:00:00"/>
    <x v="35"/>
    <s v="Nigerian"/>
    <x v="4"/>
    <s v="HR Manager"/>
    <x v="4"/>
    <s v="Manager"/>
    <x v="1495"/>
    <x v="1"/>
    <x v="1"/>
    <n v="6"/>
    <s v="D"/>
    <n v="60000"/>
    <x v="2"/>
    <s v="South African"/>
    <n v="14"/>
    <n v="4"/>
    <n v="10"/>
  </r>
  <r>
    <n v="1577"/>
    <s v="Ji Leach"/>
    <s v="M"/>
    <d v="1980-10-14T00:00:00"/>
    <x v="9"/>
    <s v="Australian"/>
    <x v="4"/>
    <s v="Administrator"/>
    <x v="6"/>
    <s v="Non-Manager"/>
    <x v="1496"/>
    <x v="1"/>
    <x v="1"/>
    <n v="20"/>
    <s v="C"/>
    <n v="50000"/>
    <x v="1"/>
    <s v="South African"/>
    <n v="5"/>
    <n v="5"/>
    <n v="0"/>
  </r>
  <r>
    <n v="1578"/>
    <s v="Briana Willey"/>
    <s v="F"/>
    <d v="1972-12-30T00:00:00"/>
    <x v="13"/>
    <s v="Canadian"/>
    <x v="4"/>
    <s v="Security Officer"/>
    <x v="3"/>
    <s v="Non-Manager"/>
    <x v="1497"/>
    <x v="1"/>
    <x v="1"/>
    <n v="28"/>
    <s v="C"/>
    <n v="50000"/>
    <x v="2"/>
    <s v="USA"/>
    <n v="11"/>
    <n v="6"/>
    <n v="5"/>
  </r>
  <r>
    <n v="1579"/>
    <s v="Audra Avila"/>
    <s v="F"/>
    <d v="1988-10-27T00:00:00"/>
    <x v="1"/>
    <s v="Australian"/>
    <x v="4"/>
    <s v="Finance Manager"/>
    <x v="2"/>
    <s v="Manager"/>
    <x v="1498"/>
    <x v="1"/>
    <x v="1"/>
    <n v="12"/>
    <s v="B"/>
    <n v="40000"/>
    <x v="1"/>
    <s v="Australia"/>
    <n v="4"/>
    <n v="4"/>
    <n v="0"/>
  </r>
  <r>
    <n v="1580"/>
    <s v="Erlene Lennon"/>
    <s v="F"/>
    <d v="1979-12-18T00:00:00"/>
    <x v="31"/>
    <s v="Portugese"/>
    <x v="4"/>
    <s v="Finance Manager"/>
    <x v="2"/>
    <s v="Manager"/>
    <x v="1499"/>
    <x v="1"/>
    <x v="1"/>
    <n v="21"/>
    <s v="B"/>
    <n v="40000"/>
    <x v="0"/>
    <s v="Australia"/>
    <n v="12"/>
    <n v="7"/>
    <n v="5"/>
  </r>
  <r>
    <n v="1581"/>
    <s v="Remedios Delagarza"/>
    <s v="M"/>
    <d v="1994-09-19T00:00:00"/>
    <x v="35"/>
    <s v="Cuban"/>
    <x v="3"/>
    <s v="Sales Clerk"/>
    <x v="1"/>
    <s v="Non-Manager"/>
    <x v="1500"/>
    <x v="1"/>
    <x v="0"/>
    <n v="6"/>
    <s v="D"/>
    <n v="60000"/>
    <x v="0"/>
    <s v="UK"/>
    <n v="0"/>
    <n v="0"/>
    <n v="0"/>
  </r>
  <r>
    <n v="1582"/>
    <s v="Cory Sumner"/>
    <s v="M"/>
    <d v="1973-07-02T00:00:00"/>
    <x v="37"/>
    <s v="Australian"/>
    <x v="4"/>
    <s v="Administrator"/>
    <x v="6"/>
    <s v="Non-Manager"/>
    <x v="1501"/>
    <x v="1"/>
    <x v="1"/>
    <n v="27"/>
    <s v="C"/>
    <n v="50000"/>
    <x v="4"/>
    <s v="Canada"/>
    <n v="3"/>
    <n v="3"/>
    <n v="0"/>
  </r>
  <r>
    <n v="1583"/>
    <s v="Adell Lilly"/>
    <s v="F"/>
    <d v="1959-11-15T00:00:00"/>
    <x v="36"/>
    <s v="Cuban"/>
    <x v="3"/>
    <s v="Marketing Assistant"/>
    <x v="5"/>
    <s v="Manager"/>
    <x v="1502"/>
    <x v="1"/>
    <x v="1"/>
    <n v="41"/>
    <s v="D"/>
    <n v="60000"/>
    <x v="4"/>
    <s v="Germany"/>
    <n v="6"/>
    <n v="6"/>
    <n v="0"/>
  </r>
  <r>
    <n v="1584"/>
    <s v="Merrill Littlefield"/>
    <s v="F"/>
    <d v="1995-03-27T00:00:00"/>
    <x v="35"/>
    <s v="Brazilian"/>
    <x v="3"/>
    <s v="Marketing Assistant"/>
    <x v="5"/>
    <s v="Manager"/>
    <x v="1503"/>
    <x v="1"/>
    <x v="1"/>
    <n v="6"/>
    <s v="D"/>
    <n v="60000"/>
    <x v="4"/>
    <s v="South African"/>
    <n v="5"/>
    <n v="5"/>
    <n v="0"/>
  </r>
  <r>
    <n v="1585"/>
    <s v="Marlin Hardesty"/>
    <s v="M"/>
    <d v="1955-03-30T00:00:00"/>
    <x v="44"/>
    <s v="Irish"/>
    <x v="4"/>
    <s v="Sales Clerk"/>
    <x v="1"/>
    <s v="Non-Manager"/>
    <x v="1504"/>
    <x v="2"/>
    <x v="0"/>
    <n v="46"/>
    <s v="B"/>
    <n v="40000"/>
    <x v="4"/>
    <s v="USA"/>
    <n v="4"/>
    <n v="4"/>
    <n v="0"/>
  </r>
  <r>
    <n v="1586"/>
    <s v="Natashia Glynn"/>
    <s v="F"/>
    <d v="1995-04-28T00:00:00"/>
    <x v="35"/>
    <s v="Cuban"/>
    <x v="3"/>
    <s v="Recruitment Manager"/>
    <x v="4"/>
    <s v="Manager"/>
    <x v="1505"/>
    <x v="1"/>
    <x v="1"/>
    <n v="6"/>
    <s v="D"/>
    <n v="60000"/>
    <x v="1"/>
    <s v="Germany"/>
    <n v="12"/>
    <n v="7"/>
    <n v="5"/>
  </r>
  <r>
    <n v="1587"/>
    <s v="Karole Grier"/>
    <s v="F"/>
    <d v="1973-07-10T00:00:00"/>
    <x v="37"/>
    <s v="South African"/>
    <x v="4"/>
    <s v="HR Manager"/>
    <x v="4"/>
    <s v="Manager"/>
    <x v="1506"/>
    <x v="1"/>
    <x v="1"/>
    <n v="27"/>
    <s v="A"/>
    <n v="30000"/>
    <x v="1"/>
    <s v="South African"/>
    <n v="2"/>
    <n v="2"/>
    <n v="0"/>
  </r>
  <r>
    <n v="1588"/>
    <s v="Idell Collado"/>
    <s v="M"/>
    <d v="1967-09-14T00:00:00"/>
    <x v="26"/>
    <s v="American"/>
    <x v="4"/>
    <s v="Procurement and Planning"/>
    <x v="0"/>
    <s v="Non-Manager"/>
    <x v="1507"/>
    <x v="2"/>
    <x v="0"/>
    <n v="33"/>
    <s v="B"/>
    <n v="40000"/>
    <x v="4"/>
    <s v="Australia"/>
    <n v="14"/>
    <n v="4"/>
    <n v="10"/>
  </r>
  <r>
    <n v="1589"/>
    <s v="Evelyne Rapp"/>
    <s v="F"/>
    <d v="1958-12-30T00:00:00"/>
    <x v="5"/>
    <s v="Mexican"/>
    <x v="3"/>
    <s v="Developer"/>
    <x v="3"/>
    <s v="Non-Manager"/>
    <x v="1508"/>
    <x v="1"/>
    <x v="1"/>
    <n v="42"/>
    <s v="A"/>
    <n v="30000"/>
    <x v="1"/>
    <s v="USA"/>
    <n v="5"/>
    <n v="5"/>
    <n v="0"/>
  </r>
  <r>
    <n v="1590"/>
    <s v="Demetrius Forbes"/>
    <s v="M"/>
    <d v="1959-12-17T00:00:00"/>
    <x v="36"/>
    <s v="Japanese"/>
    <x v="1"/>
    <s v="Sales Manager"/>
    <x v="1"/>
    <s v="Manager"/>
    <x v="1509"/>
    <x v="2"/>
    <x v="0"/>
    <n v="41"/>
    <s v="C"/>
    <n v="50000"/>
    <x v="2"/>
    <s v="Canada"/>
    <n v="15"/>
    <n v="4"/>
    <n v="11"/>
  </r>
  <r>
    <n v="1591"/>
    <s v="Lane Fusco"/>
    <s v="M"/>
    <d v="1999-10-12T00:00:00"/>
    <x v="16"/>
    <s v="Irish"/>
    <x v="4"/>
    <s v="Sales Manager"/>
    <x v="1"/>
    <s v="Manager"/>
    <x v="1510"/>
    <x v="1"/>
    <x v="1"/>
    <n v="1"/>
    <s v="A"/>
    <n v="30000"/>
    <x v="1"/>
    <s v="South African"/>
    <n v="4"/>
    <n v="4"/>
    <n v="0"/>
  </r>
  <r>
    <n v="1592"/>
    <s v="Pilar Crowell"/>
    <s v="F"/>
    <d v="1982-04-15T00:00:00"/>
    <x v="18"/>
    <s v="Irish"/>
    <x v="4"/>
    <s v="Procurement and Planning"/>
    <x v="0"/>
    <s v="Non-Manager"/>
    <x v="1511"/>
    <x v="1"/>
    <x v="1"/>
    <n v="19"/>
    <s v="A"/>
    <n v="30000"/>
    <x v="4"/>
    <s v="France"/>
    <n v="12"/>
    <n v="7"/>
    <n v="5"/>
  </r>
  <r>
    <n v="1593"/>
    <s v="Ozella Mcbee"/>
    <s v="M"/>
    <d v="1992-07-17T00:00:00"/>
    <x v="8"/>
    <s v="Chinese"/>
    <x v="1"/>
    <s v="Brand Manager"/>
    <x v="5"/>
    <s v="Manager"/>
    <x v="1512"/>
    <x v="2"/>
    <x v="0"/>
    <n v="8"/>
    <s v="C"/>
    <n v="50000"/>
    <x v="1"/>
    <s v="USA"/>
    <n v="0"/>
    <n v="0"/>
    <n v="0"/>
  </r>
  <r>
    <n v="1594"/>
    <s v="Carolynn Stacey"/>
    <s v="F"/>
    <d v="1965-10-11T00:00:00"/>
    <x v="23"/>
    <s v="Australian"/>
    <x v="4"/>
    <s v="HR Manager"/>
    <x v="4"/>
    <s v="Manager"/>
    <x v="1513"/>
    <x v="1"/>
    <x v="1"/>
    <n v="35"/>
    <s v="A"/>
    <n v="30000"/>
    <x v="1"/>
    <s v="France"/>
    <n v="14"/>
    <n v="4"/>
    <n v="10"/>
  </r>
  <r>
    <n v="1595"/>
    <s v="Paige Hopson"/>
    <s v="F"/>
    <d v="1973-11-23T00:00:00"/>
    <x v="37"/>
    <s v="Nigerian"/>
    <x v="4"/>
    <s v="HR Assistant"/>
    <x v="4"/>
    <s v="Non-Manager"/>
    <x v="1514"/>
    <x v="2"/>
    <x v="0"/>
    <n v="27"/>
    <s v="C"/>
    <n v="50000"/>
    <x v="2"/>
    <s v="France"/>
    <n v="13"/>
    <n v="8"/>
    <n v="5"/>
  </r>
  <r>
    <n v="1596"/>
    <s v="Elidia Sewell"/>
    <s v="F"/>
    <d v="1972-03-23T00:00:00"/>
    <x v="46"/>
    <s v="Japanese"/>
    <x v="1"/>
    <s v="PA "/>
    <x v="6"/>
    <s v="Non-Manager"/>
    <x v="1515"/>
    <x v="1"/>
    <x v="0"/>
    <n v="29"/>
    <s v="A"/>
    <n v="30000"/>
    <x v="0"/>
    <s v="Australia"/>
    <n v="1"/>
    <n v="1"/>
    <n v="0"/>
  </r>
  <r>
    <n v="1597"/>
    <s v="Christal Means"/>
    <s v="F"/>
    <d v="1960-02-29T00:00:00"/>
    <x v="36"/>
    <s v="Nigerian"/>
    <x v="4"/>
    <s v="Sales Assistant"/>
    <x v="1"/>
    <s v="Non-Manager"/>
    <x v="1516"/>
    <x v="1"/>
    <x v="1"/>
    <n v="41"/>
    <s v="B"/>
    <n v="40000"/>
    <x v="4"/>
    <s v="Australia"/>
    <n v="8"/>
    <n v="8"/>
    <n v="0"/>
  </r>
  <r>
    <n v="1598"/>
    <s v="Florance Trice"/>
    <s v="F"/>
    <d v="1999-09-07T00:00:00"/>
    <x v="16"/>
    <s v="Japanese"/>
    <x v="1"/>
    <s v="Developer"/>
    <x v="3"/>
    <s v="Non-Manager"/>
    <x v="1517"/>
    <x v="1"/>
    <x v="1"/>
    <n v="1"/>
    <s v="B"/>
    <n v="40000"/>
    <x v="0"/>
    <s v="South African"/>
    <n v="2"/>
    <n v="2"/>
    <n v="0"/>
  </r>
  <r>
    <n v="1599"/>
    <s v="Desmond Yanez"/>
    <s v="M"/>
    <d v="1955-10-19T00:00:00"/>
    <x v="14"/>
    <s v="Indian"/>
    <x v="1"/>
    <s v="PA "/>
    <x v="6"/>
    <s v="Non-Manager"/>
    <x v="1518"/>
    <x v="2"/>
    <x v="0"/>
    <n v="45"/>
    <s v="C"/>
    <n v="50000"/>
    <x v="4"/>
    <s v="Australia"/>
    <n v="15"/>
    <n v="4"/>
    <n v="11"/>
  </r>
  <r>
    <n v="1600"/>
    <s v="Floy Hood"/>
    <s v="M"/>
    <d v="1982-09-02T00:00:00"/>
    <x v="19"/>
    <s v="Brazilian"/>
    <x v="3"/>
    <s v="Payroll"/>
    <x v="2"/>
    <s v="Non-Manager"/>
    <x v="1519"/>
    <x v="1"/>
    <x v="1"/>
    <n v="18"/>
    <s v="D"/>
    <n v="60000"/>
    <x v="4"/>
    <s v="France"/>
    <n v="11"/>
    <n v="6"/>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1526EB-BD32-4AA3-B181-7D17E7CACF6C}"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5:B16" firstHeaderRow="1" firstDataRow="1" firstDataCol="1"/>
  <pivotFields count="24">
    <pivotField showAll="0"/>
    <pivotField showAll="0"/>
    <pivotField showAll="0"/>
    <pivotField numFmtId="14" showAll="0"/>
    <pivotField axis="axisRow" dataField="1" showAll="0">
      <items count="14">
        <item x="0"/>
        <item x="1"/>
        <item x="2"/>
        <item x="3"/>
        <item x="4"/>
        <item x="5"/>
        <item x="6"/>
        <item x="7"/>
        <item x="8"/>
        <item x="9"/>
        <item x="10"/>
        <item x="11"/>
        <item x="12"/>
        <item t="default"/>
      </items>
    </pivotField>
    <pivotField showAll="0"/>
    <pivotField showAll="0"/>
    <pivotField showAll="0"/>
    <pivotField showAll="0">
      <items count="8">
        <item x="6"/>
        <item x="2"/>
        <item x="4"/>
        <item x="3"/>
        <item x="5"/>
        <item x="0"/>
        <item x="1"/>
        <item t="default"/>
      </items>
    </pivotField>
    <pivotField showAll="0"/>
    <pivotField numFmtId="14" showAll="0">
      <items count="15">
        <item x="0"/>
        <item x="1"/>
        <item x="2"/>
        <item x="3"/>
        <item x="4"/>
        <item x="5"/>
        <item x="6"/>
        <item x="7"/>
        <item x="8"/>
        <item x="9"/>
        <item x="10"/>
        <item x="11"/>
        <item x="12"/>
        <item x="13"/>
        <item t="default"/>
      </items>
    </pivotField>
    <pivotField showAll="0">
      <items count="5">
        <item x="1"/>
        <item x="0"/>
        <item x="2"/>
        <item x="3"/>
        <item t="default"/>
      </items>
    </pivotField>
    <pivotField showAll="0"/>
    <pivotField showAll="0"/>
    <pivotField showAll="0"/>
    <pivotField numFmtId="164" showAll="0"/>
    <pivotField showAll="0"/>
    <pivotField showAll="0"/>
    <pivotField showAll="0"/>
    <pivotField showAll="0"/>
    <pivotField showAll="0"/>
    <pivotField showAll="0">
      <items count="3">
        <item x="0"/>
        <item x="1"/>
        <item t="default"/>
      </items>
    </pivotField>
    <pivotField showAll="0">
      <items count="7">
        <item x="0"/>
        <item x="1"/>
        <item x="2"/>
        <item x="3"/>
        <item x="4"/>
        <item x="5"/>
        <item t="default"/>
      </items>
    </pivotField>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4"/>
  </rowFields>
  <rowItems count="11">
    <i>
      <x v="1"/>
    </i>
    <i>
      <x v="2"/>
    </i>
    <i>
      <x v="3"/>
    </i>
    <i>
      <x v="4"/>
    </i>
    <i>
      <x v="5"/>
    </i>
    <i>
      <x v="6"/>
    </i>
    <i>
      <x v="7"/>
    </i>
    <i>
      <x v="8"/>
    </i>
    <i>
      <x v="9"/>
    </i>
    <i>
      <x v="10"/>
    </i>
    <i>
      <x v="11"/>
    </i>
  </rowItems>
  <colItems count="1">
    <i/>
  </colItems>
  <dataFields count="1">
    <dataField name="Count of Age" fld="4"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7718FC-1C0B-4D4C-8032-9D715F8275CF}"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Ethnicity">
  <location ref="A5:B10" firstHeaderRow="1" firstDataRow="1" firstDataCol="1"/>
  <pivotFields count="24">
    <pivotField dataField="1" showAll="0"/>
    <pivotField showAll="0"/>
    <pivotField showAll="0"/>
    <pivotField numFmtId="14" showAll="0"/>
    <pivotField showAll="0"/>
    <pivotField showAll="0"/>
    <pivotField axis="axisRow" showAll="0">
      <items count="6">
        <item x="1"/>
        <item x="4"/>
        <item x="3"/>
        <item x="2"/>
        <item x="0"/>
        <item t="default"/>
      </items>
    </pivotField>
    <pivotField showAll="0"/>
    <pivotField showAll="0">
      <items count="8">
        <item x="6"/>
        <item x="2"/>
        <item x="4"/>
        <item x="3"/>
        <item x="5"/>
        <item x="0"/>
        <item x="1"/>
        <item t="default"/>
      </items>
    </pivotField>
    <pivotField showAll="0"/>
    <pivotField numFmtId="14" showAll="0">
      <items count="15">
        <item x="0"/>
        <item x="1"/>
        <item x="2"/>
        <item x="3"/>
        <item x="4"/>
        <item x="5"/>
        <item x="6"/>
        <item x="7"/>
        <item x="8"/>
        <item x="9"/>
        <item x="10"/>
        <item x="11"/>
        <item x="12"/>
        <item x="13"/>
        <item t="default"/>
      </items>
    </pivotField>
    <pivotField showAll="0">
      <items count="5">
        <item x="1"/>
        <item x="0"/>
        <item x="2"/>
        <item x="3"/>
        <item t="default"/>
      </items>
    </pivotField>
    <pivotField showAll="0"/>
    <pivotField showAll="0"/>
    <pivotField showAll="0"/>
    <pivotField numFmtId="164" showAll="0"/>
    <pivotField showAll="0"/>
    <pivotField showAll="0"/>
    <pivotField showAll="0"/>
    <pivotField showAll="0"/>
    <pivotField showAll="0"/>
    <pivotField showAll="0">
      <items count="3">
        <item x="0"/>
        <item x="1"/>
        <item t="default"/>
      </items>
    </pivotField>
    <pivotField showAll="0">
      <items count="7">
        <item x="0"/>
        <item x="1"/>
        <item x="2"/>
        <item x="3"/>
        <item x="4"/>
        <item x="5"/>
        <item t="default"/>
      </items>
    </pivotField>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6"/>
  </rowFields>
  <rowItems count="5">
    <i>
      <x/>
    </i>
    <i>
      <x v="1"/>
    </i>
    <i>
      <x v="2"/>
    </i>
    <i>
      <x v="3"/>
    </i>
    <i>
      <x v="4"/>
    </i>
  </rowItems>
  <colItems count="1">
    <i/>
  </colItems>
  <dataFields count="1">
    <dataField name="No. of Employees" fld="0" subtotal="count" baseField="6"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247CED-7070-4F24-B89C-D4703AFC43AC}"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Status">
  <location ref="A5:B7" firstHeaderRow="1" firstDataRow="1" firstDataCol="1"/>
  <pivotFields count="24">
    <pivotField dataField="1" showAll="0"/>
    <pivotField showAll="0"/>
    <pivotField showAll="0"/>
    <pivotField numFmtId="14" showAll="0"/>
    <pivotField showAll="0"/>
    <pivotField showAll="0"/>
    <pivotField showAll="0"/>
    <pivotField showAll="0"/>
    <pivotField showAll="0">
      <items count="8">
        <item x="6"/>
        <item x="2"/>
        <item x="4"/>
        <item x="3"/>
        <item x="5"/>
        <item x="0"/>
        <item x="1"/>
        <item t="default"/>
      </items>
    </pivotField>
    <pivotField showAll="0"/>
    <pivotField numFmtId="14" showAll="0">
      <items count="15">
        <item x="0"/>
        <item x="1"/>
        <item x="2"/>
        <item x="3"/>
        <item x="4"/>
        <item x="5"/>
        <item x="6"/>
        <item x="7"/>
        <item x="8"/>
        <item x="9"/>
        <item x="10"/>
        <item x="11"/>
        <item x="12"/>
        <item x="13"/>
        <item t="default"/>
      </items>
    </pivotField>
    <pivotField axis="axisRow" showAll="0">
      <items count="5">
        <item x="1"/>
        <item x="0"/>
        <item x="2"/>
        <item x="3"/>
        <item t="default"/>
      </items>
    </pivotField>
    <pivotField showAll="0"/>
    <pivotField showAll="0"/>
    <pivotField showAll="0"/>
    <pivotField numFmtId="164" showAll="0"/>
    <pivotField showAll="0"/>
    <pivotField showAll="0"/>
    <pivotField showAll="0"/>
    <pivotField showAll="0"/>
    <pivotField showAll="0"/>
    <pivotField axis="axisRow" showAll="0">
      <items count="3">
        <item sd="0" x="0"/>
        <item n="Non-Active" sd="0" x="1"/>
        <item t="default"/>
      </items>
    </pivotField>
    <pivotField showAll="0">
      <items count="7">
        <item x="0"/>
        <item x="1"/>
        <item x="2"/>
        <item x="3"/>
        <item x="4"/>
        <item x="5"/>
        <item t="default"/>
      </items>
    </pivotField>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2">
    <field x="21"/>
    <field x="11"/>
  </rowFields>
  <rowItems count="2">
    <i>
      <x/>
    </i>
    <i>
      <x v="1"/>
    </i>
  </rowItems>
  <colItems count="1">
    <i/>
  </colItems>
  <dataFields count="1">
    <dataField name="No. of Employees" fld="0" subtotal="count" baseField="1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CCF071-E8A1-4DA4-A2C3-61552F9489CC}"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rowHeaderCaption="Status">
  <location ref="A5:B7" firstHeaderRow="1" firstDataRow="1" firstDataCol="1"/>
  <pivotFields count="24">
    <pivotField dataField="1" showAll="0"/>
    <pivotField showAll="0"/>
    <pivotField showAll="0"/>
    <pivotField numFmtId="14" showAll="0"/>
    <pivotField showAll="0"/>
    <pivotField showAll="0"/>
    <pivotField showAll="0"/>
    <pivotField showAll="0"/>
    <pivotField showAll="0">
      <items count="8">
        <item x="6"/>
        <item x="2"/>
        <item x="4"/>
        <item x="3"/>
        <item x="5"/>
        <item x="0"/>
        <item x="1"/>
        <item t="default"/>
      </items>
    </pivotField>
    <pivotField showAll="0"/>
    <pivotField numFmtId="14" showAll="0">
      <items count="15">
        <item x="0"/>
        <item x="1"/>
        <item x="2"/>
        <item x="3"/>
        <item x="4"/>
        <item x="5"/>
        <item x="6"/>
        <item x="7"/>
        <item x="8"/>
        <item x="9"/>
        <item x="10"/>
        <item x="11"/>
        <item x="12"/>
        <item x="13"/>
        <item t="default"/>
      </items>
    </pivotField>
    <pivotField showAll="0">
      <items count="5">
        <item x="1"/>
        <item x="0"/>
        <item x="2"/>
        <item x="3"/>
        <item t="default"/>
      </items>
    </pivotField>
    <pivotField axis="axisRow" showAll="0">
      <items count="4">
        <item x="1"/>
        <item h="1" x="0"/>
        <item x="2"/>
        <item t="default"/>
      </items>
    </pivotField>
    <pivotField showAll="0"/>
    <pivotField showAll="0"/>
    <pivotField numFmtId="164" showAll="0"/>
    <pivotField showAll="0"/>
    <pivotField showAll="0"/>
    <pivotField showAll="0"/>
    <pivotField showAll="0"/>
    <pivotField showAll="0"/>
    <pivotField showAll="0">
      <items count="3">
        <item sd="0" x="0"/>
        <item n="Non-Active" sd="0" x="1"/>
        <item t="default"/>
      </items>
    </pivotField>
    <pivotField showAll="0">
      <items count="7">
        <item x="0"/>
        <item x="1"/>
        <item x="2"/>
        <item x="3"/>
        <item x="4"/>
        <item x="5"/>
        <item t="default"/>
      </items>
    </pivotField>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12"/>
  </rowFields>
  <rowItems count="2">
    <i>
      <x/>
    </i>
    <i>
      <x v="2"/>
    </i>
  </rowItems>
  <colItems count="1">
    <i/>
  </colItems>
  <dataFields count="1">
    <dataField name="No. of Employees" fld="0" subtotal="count" baseField="11"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FD9F4C-15AB-419B-8EE1-49743F4B96E4}"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Job Rating">
  <location ref="A5:B10" firstHeaderRow="1" firstDataRow="1" firstDataCol="1"/>
  <pivotFields count="24">
    <pivotField dataField="1" showAll="0"/>
    <pivotField showAll="0"/>
    <pivotField showAll="0"/>
    <pivotField numFmtId="14"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5">
        <item x="1"/>
        <item x="0"/>
        <item x="2"/>
        <item x="3"/>
        <item t="default"/>
      </items>
    </pivotField>
    <pivotField showAll="0"/>
    <pivotField showAll="0"/>
    <pivotField showAll="0"/>
    <pivotField numFmtId="164" showAll="0"/>
    <pivotField axis="axisRow" showAll="0">
      <items count="6">
        <item x="1"/>
        <item x="0"/>
        <item x="4"/>
        <item x="2"/>
        <item x="3"/>
        <item t="default"/>
      </items>
    </pivotField>
    <pivotField showAll="0"/>
    <pivotField showAll="0"/>
    <pivotField showAll="0"/>
    <pivotField showAll="0"/>
    <pivotField showAll="0" defaultSubtotal="0">
      <items count="2">
        <item x="0"/>
        <item x="1"/>
      </items>
    </pivotField>
    <pivotField showAll="0">
      <items count="7">
        <item x="0"/>
        <item x="1"/>
        <item x="2"/>
        <item x="3"/>
        <item x="4"/>
        <item x="5"/>
        <item t="default"/>
      </items>
    </pivotField>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16"/>
  </rowFields>
  <rowItems count="5">
    <i>
      <x/>
    </i>
    <i>
      <x v="1"/>
    </i>
    <i>
      <x v="2"/>
    </i>
    <i>
      <x v="3"/>
    </i>
    <i>
      <x v="4"/>
    </i>
  </rowItems>
  <colItems count="1">
    <i/>
  </colItems>
  <dataFields count="1">
    <dataField name="No of Employees" fld="0" subtotal="count" baseField="16"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0" format="4">
      <pivotArea type="data" outline="0" fieldPosition="0">
        <references count="2">
          <reference field="4294967294" count="1" selected="0">
            <x v="0"/>
          </reference>
          <reference field="16" count="1" selected="0">
            <x v="3"/>
          </reference>
        </references>
      </pivotArea>
    </chartFormat>
    <chartFormat chart="0" format="5">
      <pivotArea type="data" outline="0" fieldPosition="0">
        <references count="2">
          <reference field="4294967294" count="1" selected="0">
            <x v="0"/>
          </reference>
          <reference field="16" count="1" selected="0">
            <x v="4"/>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6" count="1" selected="0">
            <x v="0"/>
          </reference>
        </references>
      </pivotArea>
    </chartFormat>
    <chartFormat chart="2" format="14">
      <pivotArea type="data" outline="0" fieldPosition="0">
        <references count="2">
          <reference field="4294967294" count="1" selected="0">
            <x v="0"/>
          </reference>
          <reference field="16" count="1" selected="0">
            <x v="1"/>
          </reference>
        </references>
      </pivotArea>
    </chartFormat>
    <chartFormat chart="2" format="15">
      <pivotArea type="data" outline="0" fieldPosition="0">
        <references count="2">
          <reference field="4294967294" count="1" selected="0">
            <x v="0"/>
          </reference>
          <reference field="16" count="1" selected="0">
            <x v="2"/>
          </reference>
        </references>
      </pivotArea>
    </chartFormat>
    <chartFormat chart="2" format="16">
      <pivotArea type="data" outline="0" fieldPosition="0">
        <references count="2">
          <reference field="4294967294" count="1" selected="0">
            <x v="0"/>
          </reference>
          <reference field="16" count="1" selected="0">
            <x v="3"/>
          </reference>
        </references>
      </pivotArea>
    </chartFormat>
    <chartFormat chart="2" format="17">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ADE6A0-F7FA-4813-B914-28F5B3A1D47B}" name="PivotTable1"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3" rowHeaderCaption="Hire Date">
  <location ref="A4:B28" firstHeaderRow="1" firstDataRow="1" firstDataCol="1"/>
  <pivotFields count="24">
    <pivotField dataField="1" showAll="0"/>
    <pivotField showAll="0"/>
    <pivotField showAll="0"/>
    <pivotField numFmtId="14"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5">
        <item x="1"/>
        <item x="0"/>
        <item x="2"/>
        <item x="3"/>
        <item t="default"/>
      </items>
    </pivotField>
    <pivotField showAll="0"/>
    <pivotField showAll="0"/>
    <pivotField showAll="0"/>
    <pivotField numFmtId="164" showAll="0"/>
    <pivotField showAll="0"/>
    <pivotField showAll="0"/>
    <pivotField showAll="0"/>
    <pivotField showAll="0"/>
    <pivotField showAll="0"/>
    <pivotField showAll="0" defaultSubtotal="0">
      <items count="2">
        <item x="0"/>
        <item x="1"/>
      </items>
    </pivotField>
    <pivotField showAll="0">
      <items count="7">
        <item sd="0" x="0"/>
        <item sd="0" x="1"/>
        <item sd="0" x="2"/>
        <item sd="0" x="3"/>
        <item sd="0" x="4"/>
        <item sd="0" x="5"/>
        <item t="default"/>
      </items>
    </pivotField>
    <pivotField axis="axisRow" showAll="0">
      <items count="5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t="default"/>
      </items>
    </pivotField>
  </pivotFields>
  <rowFields count="1">
    <field x="23"/>
  </rowFields>
  <rowItems count="24">
    <i>
      <x v="27"/>
    </i>
    <i>
      <x v="28"/>
    </i>
    <i>
      <x v="29"/>
    </i>
    <i>
      <x v="30"/>
    </i>
    <i>
      <x v="31"/>
    </i>
    <i>
      <x v="32"/>
    </i>
    <i>
      <x v="33"/>
    </i>
    <i>
      <x v="34"/>
    </i>
    <i>
      <x v="35"/>
    </i>
    <i>
      <x v="36"/>
    </i>
    <i>
      <x v="37"/>
    </i>
    <i>
      <x v="38"/>
    </i>
    <i>
      <x v="39"/>
    </i>
    <i>
      <x v="40"/>
    </i>
    <i>
      <x v="41"/>
    </i>
    <i>
      <x v="42"/>
    </i>
    <i>
      <x v="43"/>
    </i>
    <i>
      <x v="44"/>
    </i>
    <i>
      <x v="45"/>
    </i>
    <i>
      <x v="46"/>
    </i>
    <i>
      <x v="47"/>
    </i>
    <i>
      <x v="48"/>
    </i>
    <i>
      <x v="49"/>
    </i>
    <i>
      <x v="50"/>
    </i>
  </rowItems>
  <colItems count="1">
    <i/>
  </colItems>
  <dataFields count="1">
    <dataField name="Count of Employees" fld="0" subtotal="count" baseField="23" baseItem="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dateBetween" evalOrder="-1" id="9" name="Hire_Date">
      <autoFilter ref="A1">
        <filterColumn colId="0">
          <customFilters and="1">
            <customFilter operator="greaterThanOrEqual" val="35065"/>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A9E182CE-EB46-4398-B5D4-43FBE1386C08}" sourceName="Department">
  <pivotTables>
    <pivotTable tabId="25" name="PivotTable1"/>
    <pivotTable tabId="27" name="PivotTable6"/>
    <pivotTable tabId="26" name="PivotTable5"/>
    <pivotTable tabId="29" name="PivotTable6"/>
  </pivotTables>
  <data>
    <tabular pivotCacheId="1771645296">
      <items count="7">
        <i x="6" s="1"/>
        <i x="2" s="1"/>
        <i x="4" s="1"/>
        <i x="3" s="1"/>
        <i x="5"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B8ED2A3F-E4A1-48EF-9306-13DEF387E89B}" cache="Slicer_Department" caption="Department" columnCount="7" showCaption="0" style="SlicerStyleDark4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7B402DCB-842F-4A59-B13A-4F1B315341FF}" cache="Slicer_Department" caption="Department" columnCount="7" showCaption="0" style="SlicerStyleDark4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40EADF-4BA7-48B8-BC59-0217488E5D35}" name="HR_Data" displayName="HR_Data" ref="A1:U1645" totalsRowShown="0">
  <autoFilter ref="A1:U1645" xr:uid="{C80D9CC1-99F7-4ECE-A01A-82794C974A45}"/>
  <tableColumns count="21">
    <tableColumn id="1" xr3:uid="{E2AD1CDE-C58F-412D-AAB0-E17A9D2596C8}" name="Emp_ID"/>
    <tableColumn id="2" xr3:uid="{DD5A1322-0372-42D2-AA01-250AC228F02D}" name="Full_Name"/>
    <tableColumn id="3" xr3:uid="{4B29FBBB-000E-45CF-887F-AB01F9BA0942}" name="Gender"/>
    <tableColumn id="4" xr3:uid="{B74F2C16-0A25-455F-930B-FA2A6B4E3AAA}" name="DOB" dataDxfId="2"/>
    <tableColumn id="5" xr3:uid="{E1CA3BE1-D2E1-48E8-8241-93D3446F0784}" name="Age"/>
    <tableColumn id="6" xr3:uid="{AC295E6B-80A8-4996-8DA6-A1EF6A38B6EF}" name="Nationality"/>
    <tableColumn id="7" xr3:uid="{A29368BD-C5FB-4C95-A1F4-FF86324EE99A}" name="Ethnicity"/>
    <tableColumn id="8" xr3:uid="{4DE87036-E6E3-4D99-BE56-961D79F5439A}" name="Job_Title"/>
    <tableColumn id="9" xr3:uid="{5B4BB829-E7C1-40F6-A2B1-86F0BC361A7E}" name="Department"/>
    <tableColumn id="10" xr3:uid="{BEADBF3B-7873-4B9C-A9E5-A71846E10D6C}" name="Job_Level"/>
    <tableColumn id="11" xr3:uid="{2DE6A8B2-C2ED-436A-A0C1-00213CB870A1}" name="Hire_Date" dataDxfId="1"/>
    <tableColumn id="12" xr3:uid="{DA666F6D-FCCA-43F6-A5E3-01C23F2A1CA8}" name="Status"/>
    <tableColumn id="13" xr3:uid="{7396D0DD-C37B-472B-8141-65DE9E664709}" name="Emp_Type"/>
    <tableColumn id="14" xr3:uid="{C013EDD6-F126-420B-8334-313FC06E32F2}" name="Tenure (Years)"/>
    <tableColumn id="15" xr3:uid="{DCEFB7B9-5785-40E6-8B56-1103966C9E44}" name="Salary_Band"/>
    <tableColumn id="16" xr3:uid="{92A1A8D6-4036-49BE-AB4D-BDDF06CEDF3A}" name="Salary" dataDxfId="0"/>
    <tableColumn id="17" xr3:uid="{4A5DB036-3D42-43A2-A474-4086DB20C48E}" name="Job_Rating"/>
    <tableColumn id="18" xr3:uid="{8F298FFB-0B2B-4FE8-9815-BC16E00549F7}" name="Location"/>
    <tableColumn id="19" xr3:uid="{7E3559AE-6EDF-48DE-9859-14A7B00BBFD8}" name="Days_Absent"/>
    <tableColumn id="20" xr3:uid="{E7110049-8A3C-401D-8182-88AFE7368333}" name="Sick_Days"/>
    <tableColumn id="21" xr3:uid="{573DFDF7-6F98-4D57-A0C1-568C99958A36}" name="Annual_Leave"/>
  </tableColumns>
  <tableStyleInfo name="TableStyleMedium14" showFirstColumn="0" showLastColumn="0" showRowStripes="1" showColumnStripes="0"/>
</table>
</file>

<file path=xl/theme/theme1.xml><?xml version="1.0" encoding="utf-8"?>
<a:theme xmlns:a="http://schemas.openxmlformats.org/drawingml/2006/main" name="Deb">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Hire_Date" xr10:uid="{59F54944-970C-45AC-B7D4-664B04BE5238}" sourceName="Hire_Date">
  <pivotTables>
    <pivotTable tabId="35" name="PivotTable1"/>
  </pivotTables>
  <state minimalRefreshVersion="6" lastRefreshVersion="6" pivotCacheId="1771645296" filterType="dateBetween">
    <selection startDate="1996-01-01T00:00:00" endDate="2019-12-31T00:00:00"/>
    <bounds startDate="197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Hire_Date" xr10:uid="{441E0D30-2201-4D6D-A9F2-4B82B7B0140E}" cache="NativeTimeline_Hire_Date" caption="Hire_Date" showHeader="0" showSelectionLabel="0" showTimeLevel="0" showHorizontalScrollbar="0" level="0" selectionLevel="0" scrollPosition="1999-08-28T00:00:00" style="TimeSlicerStyleDark6 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Hire_Date 1" xr10:uid="{B06AB079-8602-4AE7-AF0E-397DCA5CF05E}" cache="NativeTimeline_Hire_Date" caption="Hire_Date" showHeader="0" showSelectionLabel="0" showTimeLevel="0" showHorizontalScrollbar="0" level="0" selectionLevel="0" scrollPosition="1996-06-16T00:00:00" style="TimeSlicerStyleDark6 2"/>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2.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3" Type="http://schemas.openxmlformats.org/officeDocument/2006/relationships/ctrlProp" Target="../ctrlProps/ctrlProp3.xml"/><Relationship Id="rId2" Type="http://schemas.openxmlformats.org/officeDocument/2006/relationships/vmlDrawing" Target="../drawings/vmlDrawing2.vml"/><Relationship Id="rId1" Type="http://schemas.openxmlformats.org/officeDocument/2006/relationships/drawing" Target="../drawings/drawing10.xml"/><Relationship Id="rId6" Type="http://schemas.microsoft.com/office/2011/relationships/timeline" Target="../timelines/timeline2.xml"/><Relationship Id="rId5" Type="http://schemas.microsoft.com/office/2007/relationships/slicer" Target="../slicers/slicer2.xml"/><Relationship Id="rId4" Type="http://schemas.openxmlformats.org/officeDocument/2006/relationships/ctrlProp" Target="../ctrlProps/ctrlProp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81F24-4A6E-4D56-8F50-13F334CFB52D}">
  <sheetPr codeName="Sheet1">
    <tabColor theme="5" tint="-0.249977111117893"/>
  </sheetPr>
  <dimension ref="A1:X1645"/>
  <sheetViews>
    <sheetView topLeftCell="A1614" zoomScale="80" zoomScaleNormal="80" workbookViewId="0">
      <selection activeCell="A1602" sqref="A1602:XFD1645"/>
    </sheetView>
  </sheetViews>
  <sheetFormatPr defaultRowHeight="14.4" x14ac:dyDescent="0.3"/>
  <cols>
    <col min="1" max="1" width="9.44140625" style="1" customWidth="1"/>
    <col min="2" max="2" width="15.6640625" style="1" customWidth="1"/>
    <col min="3" max="3" width="9" style="1" customWidth="1"/>
    <col min="4" max="4" width="11.109375" style="2" customWidth="1"/>
    <col min="5" max="5" width="8.33203125" style="3" customWidth="1"/>
    <col min="6" max="6" width="13.88671875" style="2" customWidth="1"/>
    <col min="7" max="7" width="10.21875" style="2" customWidth="1"/>
    <col min="8" max="8" width="28" style="1" customWidth="1"/>
    <col min="9" max="9" width="13" style="1" customWidth="1"/>
    <col min="10" max="10" width="12.33203125" style="1" bestFit="1" customWidth="1"/>
    <col min="11" max="11" width="12.44140625" style="2" customWidth="1"/>
    <col min="12" max="12" width="13" style="1" customWidth="1"/>
    <col min="13" max="13" width="11.77734375" style="1" customWidth="1"/>
    <col min="14" max="14" width="15" style="1" customWidth="1"/>
    <col min="15" max="15" width="13.44140625" style="1" customWidth="1"/>
    <col min="16" max="16" width="12.21875" style="14" customWidth="1"/>
    <col min="17" max="17" width="12.21875" style="1" customWidth="1"/>
    <col min="18" max="18" width="12.33203125" style="1" bestFit="1" customWidth="1"/>
    <col min="19" max="19" width="13.77734375" style="1" customWidth="1"/>
    <col min="20" max="20" width="13.21875" style="1" customWidth="1"/>
    <col min="21" max="21" width="14.77734375" style="1" customWidth="1"/>
    <col min="22" max="22" width="8.88671875" style="1"/>
    <col min="23" max="23" width="11.88671875" style="2" bestFit="1" customWidth="1"/>
    <col min="24" max="24" width="15.77734375" style="1" customWidth="1"/>
    <col min="25" max="16384" width="8.88671875" style="1"/>
  </cols>
  <sheetData>
    <row r="1" spans="1:23" x14ac:dyDescent="0.3">
      <c r="A1" t="s">
        <v>0</v>
      </c>
      <c r="B1" t="s">
        <v>1711</v>
      </c>
      <c r="C1" t="s">
        <v>1</v>
      </c>
      <c r="D1" s="13" t="s">
        <v>2</v>
      </c>
      <c r="E1" t="s">
        <v>79</v>
      </c>
      <c r="F1" t="s">
        <v>3</v>
      </c>
      <c r="G1" t="s">
        <v>85</v>
      </c>
      <c r="H1" t="s">
        <v>5</v>
      </c>
      <c r="I1" t="s">
        <v>6</v>
      </c>
      <c r="J1" t="s">
        <v>9</v>
      </c>
      <c r="K1" s="13" t="s">
        <v>7</v>
      </c>
      <c r="L1" t="s">
        <v>8</v>
      </c>
      <c r="M1" t="s">
        <v>87</v>
      </c>
      <c r="N1" t="s">
        <v>77</v>
      </c>
      <c r="O1" t="s">
        <v>62</v>
      </c>
      <c r="P1" s="6" t="s">
        <v>76</v>
      </c>
      <c r="Q1" t="s">
        <v>78</v>
      </c>
      <c r="R1" t="s">
        <v>10</v>
      </c>
      <c r="S1" t="s">
        <v>11</v>
      </c>
      <c r="T1" t="s">
        <v>74</v>
      </c>
      <c r="U1" t="s">
        <v>75</v>
      </c>
    </row>
    <row r="2" spans="1:23" x14ac:dyDescent="0.3">
      <c r="A2">
        <v>1</v>
      </c>
      <c r="B2" t="s">
        <v>117</v>
      </c>
      <c r="C2" t="s">
        <v>14</v>
      </c>
      <c r="D2" s="13">
        <v>35781</v>
      </c>
      <c r="E2">
        <v>23</v>
      </c>
      <c r="F2" t="s">
        <v>18</v>
      </c>
      <c r="G2" t="s">
        <v>12</v>
      </c>
      <c r="H2" t="s">
        <v>46</v>
      </c>
      <c r="I2" t="s">
        <v>55</v>
      </c>
      <c r="J2" t="s">
        <v>56</v>
      </c>
      <c r="K2" s="13">
        <v>43086</v>
      </c>
      <c r="L2" t="s">
        <v>60</v>
      </c>
      <c r="M2" t="s">
        <v>89</v>
      </c>
      <c r="N2">
        <v>3</v>
      </c>
      <c r="O2" t="s">
        <v>65</v>
      </c>
      <c r="P2" s="6">
        <v>50000</v>
      </c>
      <c r="Q2">
        <v>2</v>
      </c>
      <c r="R2" t="s">
        <v>68</v>
      </c>
      <c r="S2">
        <v>13</v>
      </c>
      <c r="T2">
        <v>8</v>
      </c>
      <c r="U2">
        <v>5</v>
      </c>
      <c r="W2" s="1"/>
    </row>
    <row r="3" spans="1:23" x14ac:dyDescent="0.3">
      <c r="A3">
        <v>2</v>
      </c>
      <c r="B3" t="s">
        <v>118</v>
      </c>
      <c r="C3" t="s">
        <v>14</v>
      </c>
      <c r="D3" s="13">
        <v>32604</v>
      </c>
      <c r="E3">
        <v>32</v>
      </c>
      <c r="F3" t="s">
        <v>16</v>
      </c>
      <c r="G3" t="s">
        <v>80</v>
      </c>
      <c r="H3" t="s">
        <v>30</v>
      </c>
      <c r="I3" t="s">
        <v>49</v>
      </c>
      <c r="J3" t="s">
        <v>56</v>
      </c>
      <c r="K3" s="13">
        <v>39909</v>
      </c>
      <c r="L3" t="s">
        <v>58</v>
      </c>
      <c r="M3" t="s">
        <v>86</v>
      </c>
      <c r="N3">
        <v>12</v>
      </c>
      <c r="O3" t="s">
        <v>4</v>
      </c>
      <c r="P3" s="6">
        <v>60000</v>
      </c>
      <c r="Q3">
        <v>2</v>
      </c>
      <c r="R3" t="s">
        <v>72</v>
      </c>
      <c r="S3">
        <v>15</v>
      </c>
      <c r="T3">
        <v>4</v>
      </c>
      <c r="U3">
        <v>11</v>
      </c>
      <c r="W3" s="1"/>
    </row>
    <row r="4" spans="1:23" x14ac:dyDescent="0.3">
      <c r="A4">
        <v>3</v>
      </c>
      <c r="B4" t="s">
        <v>119</v>
      </c>
      <c r="C4" t="s">
        <v>15</v>
      </c>
      <c r="D4" s="13">
        <v>27746</v>
      </c>
      <c r="E4">
        <v>45</v>
      </c>
      <c r="F4" t="s">
        <v>28</v>
      </c>
      <c r="G4" t="s">
        <v>80</v>
      </c>
      <c r="H4" t="s">
        <v>33</v>
      </c>
      <c r="I4" t="s">
        <v>50</v>
      </c>
      <c r="J4" t="s">
        <v>56</v>
      </c>
      <c r="K4" s="13">
        <v>35051</v>
      </c>
      <c r="L4" t="s">
        <v>58</v>
      </c>
      <c r="M4" t="s">
        <v>86</v>
      </c>
      <c r="N4">
        <v>25</v>
      </c>
      <c r="O4" t="s">
        <v>65</v>
      </c>
      <c r="P4" s="6">
        <v>50000</v>
      </c>
      <c r="Q4">
        <v>2</v>
      </c>
      <c r="R4" t="s">
        <v>73</v>
      </c>
      <c r="S4">
        <v>6</v>
      </c>
      <c r="T4">
        <v>6</v>
      </c>
      <c r="U4">
        <v>0</v>
      </c>
    </row>
    <row r="5" spans="1:23" x14ac:dyDescent="0.3">
      <c r="A5">
        <v>4</v>
      </c>
      <c r="B5" t="s">
        <v>120</v>
      </c>
      <c r="C5" t="s">
        <v>15</v>
      </c>
      <c r="D5" s="13">
        <v>25352</v>
      </c>
      <c r="E5">
        <v>51</v>
      </c>
      <c r="F5" t="s">
        <v>66</v>
      </c>
      <c r="G5" t="s">
        <v>12</v>
      </c>
      <c r="H5" t="s">
        <v>47</v>
      </c>
      <c r="I5" t="s">
        <v>52</v>
      </c>
      <c r="J5" t="s">
        <v>56</v>
      </c>
      <c r="K5" s="13">
        <v>32657</v>
      </c>
      <c r="L5" t="s">
        <v>61</v>
      </c>
      <c r="M5" t="s">
        <v>89</v>
      </c>
      <c r="N5">
        <v>31</v>
      </c>
      <c r="O5" t="s">
        <v>65</v>
      </c>
      <c r="P5" s="6">
        <v>50000</v>
      </c>
      <c r="Q5">
        <v>1</v>
      </c>
      <c r="R5" t="s">
        <v>71</v>
      </c>
      <c r="S5">
        <v>9</v>
      </c>
      <c r="T5">
        <v>4</v>
      </c>
      <c r="U5">
        <v>5</v>
      </c>
      <c r="W5" s="1"/>
    </row>
    <row r="6" spans="1:23" x14ac:dyDescent="0.3">
      <c r="A6">
        <v>5</v>
      </c>
      <c r="B6" t="s">
        <v>121</v>
      </c>
      <c r="C6" t="s">
        <v>14</v>
      </c>
      <c r="D6" s="13">
        <v>28702</v>
      </c>
      <c r="E6">
        <v>42</v>
      </c>
      <c r="F6" t="s">
        <v>18</v>
      </c>
      <c r="G6" t="s">
        <v>12</v>
      </c>
      <c r="H6" t="s">
        <v>36</v>
      </c>
      <c r="I6" t="s">
        <v>51</v>
      </c>
      <c r="J6" t="s">
        <v>56</v>
      </c>
      <c r="K6" s="13">
        <v>36007</v>
      </c>
      <c r="L6" t="s">
        <v>58</v>
      </c>
      <c r="M6" t="s">
        <v>86</v>
      </c>
      <c r="N6">
        <v>22</v>
      </c>
      <c r="O6" t="s">
        <v>63</v>
      </c>
      <c r="P6" s="6">
        <v>30000</v>
      </c>
      <c r="Q6">
        <v>4</v>
      </c>
      <c r="R6" t="s">
        <v>67</v>
      </c>
      <c r="S6">
        <v>18</v>
      </c>
      <c r="T6">
        <v>4</v>
      </c>
      <c r="U6">
        <v>14</v>
      </c>
      <c r="W6" s="1"/>
    </row>
    <row r="7" spans="1:23" x14ac:dyDescent="0.3">
      <c r="A7">
        <v>6</v>
      </c>
      <c r="B7" t="s">
        <v>122</v>
      </c>
      <c r="C7" t="s">
        <v>14</v>
      </c>
      <c r="D7" s="13">
        <v>21512</v>
      </c>
      <c r="E7">
        <v>62</v>
      </c>
      <c r="F7" t="s">
        <v>26</v>
      </c>
      <c r="G7" t="s">
        <v>12</v>
      </c>
      <c r="H7" t="s">
        <v>46</v>
      </c>
      <c r="I7" t="s">
        <v>55</v>
      </c>
      <c r="J7" t="s">
        <v>56</v>
      </c>
      <c r="K7" s="13">
        <v>28817</v>
      </c>
      <c r="L7" t="s">
        <v>58</v>
      </c>
      <c r="M7" t="s">
        <v>86</v>
      </c>
      <c r="N7">
        <v>42</v>
      </c>
      <c r="O7" t="s">
        <v>65</v>
      </c>
      <c r="P7" s="6">
        <v>50000</v>
      </c>
      <c r="Q7">
        <v>5</v>
      </c>
      <c r="R7" t="s">
        <v>70</v>
      </c>
      <c r="S7">
        <v>3</v>
      </c>
      <c r="T7">
        <v>3</v>
      </c>
      <c r="U7">
        <v>0</v>
      </c>
      <c r="W7" s="1"/>
    </row>
    <row r="8" spans="1:23" x14ac:dyDescent="0.3">
      <c r="A8">
        <v>7</v>
      </c>
      <c r="B8" t="s">
        <v>123</v>
      </c>
      <c r="C8" t="s">
        <v>14</v>
      </c>
      <c r="D8" s="13">
        <v>22582</v>
      </c>
      <c r="E8">
        <v>59</v>
      </c>
      <c r="F8" t="s">
        <v>18</v>
      </c>
      <c r="G8" t="s">
        <v>12</v>
      </c>
      <c r="H8" t="s">
        <v>30</v>
      </c>
      <c r="I8" t="s">
        <v>49</v>
      </c>
      <c r="J8" t="s">
        <v>56</v>
      </c>
      <c r="K8" s="13">
        <v>29887</v>
      </c>
      <c r="L8" t="s">
        <v>60</v>
      </c>
      <c r="M8" t="s">
        <v>89</v>
      </c>
      <c r="N8">
        <v>39</v>
      </c>
      <c r="O8" t="s">
        <v>64</v>
      </c>
      <c r="P8" s="6">
        <v>40000</v>
      </c>
      <c r="Q8">
        <v>5</v>
      </c>
      <c r="R8" t="s">
        <v>71</v>
      </c>
      <c r="S8">
        <v>10</v>
      </c>
      <c r="T8">
        <v>4</v>
      </c>
      <c r="U8">
        <v>6</v>
      </c>
    </row>
    <row r="9" spans="1:23" x14ac:dyDescent="0.3">
      <c r="A9">
        <v>8</v>
      </c>
      <c r="B9" t="s">
        <v>124</v>
      </c>
      <c r="C9" t="s">
        <v>14</v>
      </c>
      <c r="D9" s="13">
        <v>30663</v>
      </c>
      <c r="E9">
        <v>37</v>
      </c>
      <c r="F9" t="s">
        <v>23</v>
      </c>
      <c r="G9" t="s">
        <v>12</v>
      </c>
      <c r="H9" t="s">
        <v>35</v>
      </c>
      <c r="I9" t="s">
        <v>50</v>
      </c>
      <c r="J9" t="s">
        <v>57</v>
      </c>
      <c r="K9" s="13">
        <v>37968</v>
      </c>
      <c r="L9" t="s">
        <v>59</v>
      </c>
      <c r="M9" t="s">
        <v>89</v>
      </c>
      <c r="N9">
        <v>17</v>
      </c>
      <c r="O9" t="s">
        <v>4</v>
      </c>
      <c r="P9" s="6">
        <v>60000</v>
      </c>
      <c r="Q9">
        <v>1</v>
      </c>
      <c r="R9" t="s">
        <v>73</v>
      </c>
      <c r="S9">
        <v>5</v>
      </c>
      <c r="T9">
        <v>5</v>
      </c>
      <c r="U9">
        <v>0</v>
      </c>
    </row>
    <row r="10" spans="1:23" x14ac:dyDescent="0.3">
      <c r="A10">
        <v>9</v>
      </c>
      <c r="B10" t="s">
        <v>125</v>
      </c>
      <c r="C10" t="s">
        <v>14</v>
      </c>
      <c r="D10" s="13">
        <v>33874</v>
      </c>
      <c r="E10">
        <v>28</v>
      </c>
      <c r="F10" t="s">
        <v>21</v>
      </c>
      <c r="G10" t="s">
        <v>12</v>
      </c>
      <c r="H10" t="s">
        <v>46</v>
      </c>
      <c r="I10" t="s">
        <v>55</v>
      </c>
      <c r="J10" t="s">
        <v>56</v>
      </c>
      <c r="K10" s="13">
        <v>41179</v>
      </c>
      <c r="L10" t="s">
        <v>59</v>
      </c>
      <c r="M10" t="s">
        <v>89</v>
      </c>
      <c r="N10">
        <v>8</v>
      </c>
      <c r="O10" t="s">
        <v>63</v>
      </c>
      <c r="P10" s="6">
        <v>30000</v>
      </c>
      <c r="Q10">
        <v>4</v>
      </c>
      <c r="R10" t="s">
        <v>73</v>
      </c>
      <c r="S10">
        <v>5</v>
      </c>
      <c r="T10">
        <v>5</v>
      </c>
      <c r="U10">
        <v>0</v>
      </c>
    </row>
    <row r="11" spans="1:23" x14ac:dyDescent="0.3">
      <c r="A11">
        <v>10</v>
      </c>
      <c r="B11" t="s">
        <v>126</v>
      </c>
      <c r="C11" t="s">
        <v>15</v>
      </c>
      <c r="D11" s="13">
        <v>29501</v>
      </c>
      <c r="E11">
        <v>40</v>
      </c>
      <c r="F11" t="s">
        <v>23</v>
      </c>
      <c r="G11" t="s">
        <v>12</v>
      </c>
      <c r="H11" t="s">
        <v>43</v>
      </c>
      <c r="I11" t="s">
        <v>53</v>
      </c>
      <c r="J11" t="s">
        <v>57</v>
      </c>
      <c r="K11" s="13">
        <v>36806</v>
      </c>
      <c r="L11" t="s">
        <v>60</v>
      </c>
      <c r="M11" t="s">
        <v>89</v>
      </c>
      <c r="N11">
        <v>20</v>
      </c>
      <c r="O11" t="s">
        <v>64</v>
      </c>
      <c r="P11" s="6">
        <v>40000</v>
      </c>
      <c r="Q11">
        <v>5</v>
      </c>
      <c r="R11" t="s">
        <v>70</v>
      </c>
      <c r="S11">
        <v>10</v>
      </c>
      <c r="T11">
        <v>4</v>
      </c>
      <c r="U11">
        <v>6</v>
      </c>
    </row>
    <row r="12" spans="1:23" x14ac:dyDescent="0.3">
      <c r="A12">
        <v>11</v>
      </c>
      <c r="B12" t="s">
        <v>127</v>
      </c>
      <c r="C12" t="s">
        <v>15</v>
      </c>
      <c r="D12" s="13">
        <v>28293</v>
      </c>
      <c r="E12">
        <v>43</v>
      </c>
      <c r="F12" t="s">
        <v>23</v>
      </c>
      <c r="G12" t="s">
        <v>12</v>
      </c>
      <c r="H12" t="s">
        <v>43</v>
      </c>
      <c r="I12" t="s">
        <v>53</v>
      </c>
      <c r="J12" t="s">
        <v>57</v>
      </c>
      <c r="K12" s="13">
        <v>35598</v>
      </c>
      <c r="L12" t="s">
        <v>58</v>
      </c>
      <c r="M12" t="s">
        <v>86</v>
      </c>
      <c r="N12">
        <v>23</v>
      </c>
      <c r="O12" t="s">
        <v>4</v>
      </c>
      <c r="P12" s="6">
        <v>60000</v>
      </c>
      <c r="Q12">
        <v>3</v>
      </c>
      <c r="R12" t="s">
        <v>71</v>
      </c>
      <c r="S12">
        <v>0</v>
      </c>
      <c r="T12">
        <v>0</v>
      </c>
      <c r="U12">
        <v>0</v>
      </c>
    </row>
    <row r="13" spans="1:23" x14ac:dyDescent="0.3">
      <c r="A13">
        <v>12</v>
      </c>
      <c r="B13" t="s">
        <v>128</v>
      </c>
      <c r="C13" t="s">
        <v>14</v>
      </c>
      <c r="D13" s="13">
        <v>35110</v>
      </c>
      <c r="E13">
        <v>25</v>
      </c>
      <c r="F13" t="s">
        <v>26</v>
      </c>
      <c r="G13" t="s">
        <v>12</v>
      </c>
      <c r="H13" t="s">
        <v>31</v>
      </c>
      <c r="I13" t="s">
        <v>49</v>
      </c>
      <c r="J13" t="s">
        <v>57</v>
      </c>
      <c r="K13" s="13">
        <v>42415</v>
      </c>
      <c r="L13" t="s">
        <v>59</v>
      </c>
      <c r="M13" t="s">
        <v>89</v>
      </c>
      <c r="N13">
        <v>5</v>
      </c>
      <c r="O13" t="s">
        <v>63</v>
      </c>
      <c r="P13" s="6">
        <v>30000</v>
      </c>
      <c r="Q13">
        <v>2</v>
      </c>
      <c r="R13" t="s">
        <v>73</v>
      </c>
      <c r="S13">
        <v>20</v>
      </c>
      <c r="T13">
        <v>5</v>
      </c>
      <c r="U13">
        <v>15</v>
      </c>
    </row>
    <row r="14" spans="1:23" x14ac:dyDescent="0.3">
      <c r="A14">
        <v>13</v>
      </c>
      <c r="B14" t="s">
        <v>129</v>
      </c>
      <c r="C14" t="s">
        <v>14</v>
      </c>
      <c r="D14" s="13">
        <v>23490</v>
      </c>
      <c r="E14">
        <v>57</v>
      </c>
      <c r="F14" t="s">
        <v>18</v>
      </c>
      <c r="G14" t="s">
        <v>12</v>
      </c>
      <c r="H14" t="s">
        <v>41</v>
      </c>
      <c r="I14" t="s">
        <v>52</v>
      </c>
      <c r="J14" t="s">
        <v>56</v>
      </c>
      <c r="K14" s="13">
        <v>30795</v>
      </c>
      <c r="L14" t="s">
        <v>59</v>
      </c>
      <c r="M14" t="s">
        <v>89</v>
      </c>
      <c r="N14">
        <v>37</v>
      </c>
      <c r="O14" t="s">
        <v>65</v>
      </c>
      <c r="P14" s="6">
        <v>50000</v>
      </c>
      <c r="Q14">
        <v>5</v>
      </c>
      <c r="R14" t="s">
        <v>69</v>
      </c>
      <c r="S14">
        <v>14</v>
      </c>
      <c r="T14">
        <v>4</v>
      </c>
      <c r="U14">
        <v>10</v>
      </c>
    </row>
    <row r="15" spans="1:23" x14ac:dyDescent="0.3">
      <c r="A15">
        <v>14</v>
      </c>
      <c r="B15" t="s">
        <v>130</v>
      </c>
      <c r="C15" t="s">
        <v>15</v>
      </c>
      <c r="D15" s="13">
        <v>26459</v>
      </c>
      <c r="E15">
        <v>48</v>
      </c>
      <c r="F15" t="s">
        <v>17</v>
      </c>
      <c r="G15" t="s">
        <v>82</v>
      </c>
      <c r="H15" t="s">
        <v>41</v>
      </c>
      <c r="I15" t="s">
        <v>52</v>
      </c>
      <c r="J15" t="s">
        <v>56</v>
      </c>
      <c r="K15" s="13">
        <v>33764</v>
      </c>
      <c r="L15" t="s">
        <v>58</v>
      </c>
      <c r="M15" t="s">
        <v>88</v>
      </c>
      <c r="N15">
        <v>28</v>
      </c>
      <c r="O15" t="s">
        <v>64</v>
      </c>
      <c r="P15" s="6">
        <v>40000</v>
      </c>
      <c r="Q15">
        <v>2</v>
      </c>
      <c r="R15" t="s">
        <v>67</v>
      </c>
      <c r="S15">
        <v>1</v>
      </c>
      <c r="T15">
        <v>1</v>
      </c>
      <c r="U15">
        <v>0</v>
      </c>
    </row>
    <row r="16" spans="1:23" x14ac:dyDescent="0.3">
      <c r="A16">
        <v>15</v>
      </c>
      <c r="B16" t="s">
        <v>131</v>
      </c>
      <c r="C16" t="s">
        <v>15</v>
      </c>
      <c r="D16" s="13">
        <v>33736</v>
      </c>
      <c r="E16">
        <v>28</v>
      </c>
      <c r="F16" t="s">
        <v>81</v>
      </c>
      <c r="G16" t="s">
        <v>12</v>
      </c>
      <c r="H16" t="s">
        <v>30</v>
      </c>
      <c r="I16" t="s">
        <v>49</v>
      </c>
      <c r="J16" t="s">
        <v>56</v>
      </c>
      <c r="K16" s="13">
        <v>41041</v>
      </c>
      <c r="L16" t="s">
        <v>58</v>
      </c>
      <c r="M16" t="s">
        <v>86</v>
      </c>
      <c r="N16">
        <v>8</v>
      </c>
      <c r="O16" t="s">
        <v>64</v>
      </c>
      <c r="P16" s="6">
        <v>40000</v>
      </c>
      <c r="Q16">
        <v>3</v>
      </c>
      <c r="R16" t="s">
        <v>70</v>
      </c>
      <c r="S16">
        <v>0</v>
      </c>
      <c r="T16">
        <v>0</v>
      </c>
      <c r="U16">
        <v>0</v>
      </c>
    </row>
    <row r="17" spans="1:23" x14ac:dyDescent="0.3">
      <c r="A17">
        <v>16</v>
      </c>
      <c r="B17" t="s">
        <v>132</v>
      </c>
      <c r="C17" t="s">
        <v>15</v>
      </c>
      <c r="D17" s="13">
        <v>20476</v>
      </c>
      <c r="E17">
        <v>65</v>
      </c>
      <c r="F17" t="s">
        <v>13</v>
      </c>
      <c r="G17" t="s">
        <v>12</v>
      </c>
      <c r="H17" t="s">
        <v>38</v>
      </c>
      <c r="I17" t="s">
        <v>51</v>
      </c>
      <c r="J17" t="s">
        <v>57</v>
      </c>
      <c r="K17" s="13">
        <v>27781</v>
      </c>
      <c r="L17" t="s">
        <v>59</v>
      </c>
      <c r="M17" t="s">
        <v>89</v>
      </c>
      <c r="N17">
        <v>45</v>
      </c>
      <c r="O17" t="s">
        <v>63</v>
      </c>
      <c r="P17" s="6">
        <v>30000</v>
      </c>
      <c r="Q17">
        <v>3</v>
      </c>
      <c r="R17" t="s">
        <v>71</v>
      </c>
      <c r="S17">
        <v>12</v>
      </c>
      <c r="T17">
        <v>7</v>
      </c>
      <c r="U17">
        <v>5</v>
      </c>
    </row>
    <row r="18" spans="1:23" x14ac:dyDescent="0.3">
      <c r="A18">
        <v>17</v>
      </c>
      <c r="B18" t="s">
        <v>133</v>
      </c>
      <c r="C18" t="s">
        <v>14</v>
      </c>
      <c r="D18" s="13">
        <v>36919</v>
      </c>
      <c r="E18">
        <v>20</v>
      </c>
      <c r="F18" t="s">
        <v>19</v>
      </c>
      <c r="G18" t="s">
        <v>80</v>
      </c>
      <c r="H18" t="s">
        <v>43</v>
      </c>
      <c r="I18" t="s">
        <v>53</v>
      </c>
      <c r="J18" t="s">
        <v>57</v>
      </c>
      <c r="K18" s="13">
        <v>43493</v>
      </c>
      <c r="L18" t="s">
        <v>59</v>
      </c>
      <c r="M18" t="s">
        <v>89</v>
      </c>
      <c r="N18">
        <v>2</v>
      </c>
      <c r="O18" t="s">
        <v>4</v>
      </c>
      <c r="P18" s="6">
        <v>60000</v>
      </c>
      <c r="Q18">
        <v>4</v>
      </c>
      <c r="R18" t="s">
        <v>69</v>
      </c>
      <c r="S18">
        <v>6</v>
      </c>
      <c r="T18">
        <v>6</v>
      </c>
      <c r="U18">
        <v>0</v>
      </c>
    </row>
    <row r="19" spans="1:23" x14ac:dyDescent="0.3">
      <c r="A19">
        <v>18</v>
      </c>
      <c r="B19" t="s">
        <v>134</v>
      </c>
      <c r="C19" t="s">
        <v>14</v>
      </c>
      <c r="D19" s="13">
        <v>36617</v>
      </c>
      <c r="E19">
        <v>21</v>
      </c>
      <c r="F19" t="s">
        <v>28</v>
      </c>
      <c r="G19" t="s">
        <v>80</v>
      </c>
      <c r="H19" t="s">
        <v>39</v>
      </c>
      <c r="I19" t="s">
        <v>51</v>
      </c>
      <c r="J19" t="s">
        <v>57</v>
      </c>
      <c r="K19" s="13">
        <v>43922</v>
      </c>
      <c r="L19" t="s">
        <v>61</v>
      </c>
      <c r="M19" t="s">
        <v>89</v>
      </c>
      <c r="N19">
        <v>1</v>
      </c>
      <c r="O19" t="s">
        <v>64</v>
      </c>
      <c r="P19" s="6">
        <v>40000</v>
      </c>
      <c r="Q19">
        <v>5</v>
      </c>
      <c r="R19" t="s">
        <v>69</v>
      </c>
      <c r="S19">
        <v>10</v>
      </c>
      <c r="T19">
        <v>9</v>
      </c>
      <c r="U19">
        <v>1</v>
      </c>
    </row>
    <row r="20" spans="1:23" x14ac:dyDescent="0.3">
      <c r="A20">
        <v>19</v>
      </c>
      <c r="B20" t="s">
        <v>135</v>
      </c>
      <c r="C20" t="s">
        <v>15</v>
      </c>
      <c r="D20" s="13">
        <v>28688</v>
      </c>
      <c r="E20">
        <v>42</v>
      </c>
      <c r="F20" t="s">
        <v>17</v>
      </c>
      <c r="G20" t="s">
        <v>82</v>
      </c>
      <c r="H20" t="s">
        <v>37</v>
      </c>
      <c r="I20" t="s">
        <v>51</v>
      </c>
      <c r="J20" t="s">
        <v>56</v>
      </c>
      <c r="K20" s="13">
        <v>35993</v>
      </c>
      <c r="L20" t="s">
        <v>58</v>
      </c>
      <c r="M20" t="s">
        <v>86</v>
      </c>
      <c r="N20">
        <v>22</v>
      </c>
      <c r="O20" t="s">
        <v>63</v>
      </c>
      <c r="P20" s="6">
        <v>30000</v>
      </c>
      <c r="Q20">
        <v>4</v>
      </c>
      <c r="R20" t="s">
        <v>68</v>
      </c>
      <c r="S20">
        <v>0</v>
      </c>
      <c r="T20">
        <v>0</v>
      </c>
      <c r="U20">
        <v>0</v>
      </c>
    </row>
    <row r="21" spans="1:23" x14ac:dyDescent="0.3">
      <c r="A21">
        <v>20</v>
      </c>
      <c r="B21" t="s">
        <v>136</v>
      </c>
      <c r="C21" t="s">
        <v>15</v>
      </c>
      <c r="D21" s="13">
        <v>20919</v>
      </c>
      <c r="E21">
        <v>64</v>
      </c>
      <c r="F21" t="s">
        <v>13</v>
      </c>
      <c r="G21" t="s">
        <v>12</v>
      </c>
      <c r="H21" t="s">
        <v>42</v>
      </c>
      <c r="I21" t="s">
        <v>54</v>
      </c>
      <c r="J21" t="s">
        <v>56</v>
      </c>
      <c r="K21" s="13">
        <v>28224</v>
      </c>
      <c r="L21" t="s">
        <v>61</v>
      </c>
      <c r="M21" t="s">
        <v>89</v>
      </c>
      <c r="N21">
        <v>44</v>
      </c>
      <c r="O21" t="s">
        <v>65</v>
      </c>
      <c r="P21" s="6">
        <v>50000</v>
      </c>
      <c r="Q21">
        <v>1</v>
      </c>
      <c r="R21" t="s">
        <v>73</v>
      </c>
      <c r="S21">
        <v>14</v>
      </c>
      <c r="T21">
        <v>4</v>
      </c>
      <c r="U21">
        <v>10</v>
      </c>
    </row>
    <row r="22" spans="1:23" x14ac:dyDescent="0.3">
      <c r="A22">
        <v>21</v>
      </c>
      <c r="B22" t="s">
        <v>137</v>
      </c>
      <c r="C22" t="s">
        <v>15</v>
      </c>
      <c r="D22" s="13">
        <v>29743</v>
      </c>
      <c r="E22">
        <v>39</v>
      </c>
      <c r="F22" t="s">
        <v>29</v>
      </c>
      <c r="G22" t="s">
        <v>83</v>
      </c>
      <c r="H22" t="s">
        <v>41</v>
      </c>
      <c r="I22" t="s">
        <v>52</v>
      </c>
      <c r="J22" t="s">
        <v>56</v>
      </c>
      <c r="K22" s="13">
        <v>37048</v>
      </c>
      <c r="L22" t="s">
        <v>60</v>
      </c>
      <c r="M22" t="s">
        <v>89</v>
      </c>
      <c r="N22">
        <v>19</v>
      </c>
      <c r="O22" t="s">
        <v>4</v>
      </c>
      <c r="P22" s="6">
        <v>60000</v>
      </c>
      <c r="Q22">
        <v>1</v>
      </c>
      <c r="R22" t="s">
        <v>71</v>
      </c>
      <c r="S22">
        <v>15</v>
      </c>
      <c r="T22">
        <v>4</v>
      </c>
      <c r="U22">
        <v>11</v>
      </c>
    </row>
    <row r="23" spans="1:23" x14ac:dyDescent="0.3">
      <c r="A23">
        <v>22</v>
      </c>
      <c r="B23" t="s">
        <v>138</v>
      </c>
      <c r="C23" t="s">
        <v>15</v>
      </c>
      <c r="D23" s="13">
        <v>30545</v>
      </c>
      <c r="E23">
        <v>37</v>
      </c>
      <c r="F23" t="s">
        <v>18</v>
      </c>
      <c r="G23" t="s">
        <v>12</v>
      </c>
      <c r="H23" t="s">
        <v>31</v>
      </c>
      <c r="I23" t="s">
        <v>49</v>
      </c>
      <c r="J23" t="s">
        <v>57</v>
      </c>
      <c r="K23" s="13">
        <v>37850</v>
      </c>
      <c r="L23" t="s">
        <v>58</v>
      </c>
      <c r="M23" t="s">
        <v>86</v>
      </c>
      <c r="N23">
        <v>17</v>
      </c>
      <c r="O23" t="s">
        <v>4</v>
      </c>
      <c r="P23" s="6">
        <v>60000</v>
      </c>
      <c r="Q23">
        <v>4</v>
      </c>
      <c r="R23" t="s">
        <v>68</v>
      </c>
      <c r="S23">
        <v>2</v>
      </c>
      <c r="T23">
        <v>2</v>
      </c>
      <c r="U23">
        <v>0</v>
      </c>
    </row>
    <row r="24" spans="1:23" x14ac:dyDescent="0.3">
      <c r="A24">
        <v>23</v>
      </c>
      <c r="B24" t="s">
        <v>139</v>
      </c>
      <c r="C24" t="s">
        <v>14</v>
      </c>
      <c r="D24" s="13">
        <v>27639</v>
      </c>
      <c r="E24">
        <v>45</v>
      </c>
      <c r="F24" t="s">
        <v>81</v>
      </c>
      <c r="G24" t="s">
        <v>12</v>
      </c>
      <c r="H24" t="s">
        <v>32</v>
      </c>
      <c r="I24" t="s">
        <v>49</v>
      </c>
      <c r="J24" t="s">
        <v>56</v>
      </c>
      <c r="K24" s="13">
        <v>34944</v>
      </c>
      <c r="L24" t="s">
        <v>59</v>
      </c>
      <c r="M24" t="s">
        <v>89</v>
      </c>
      <c r="N24">
        <v>25</v>
      </c>
      <c r="O24" t="s">
        <v>63</v>
      </c>
      <c r="P24" s="6">
        <v>30000</v>
      </c>
      <c r="Q24">
        <v>4</v>
      </c>
      <c r="R24" t="s">
        <v>69</v>
      </c>
      <c r="S24">
        <v>14</v>
      </c>
      <c r="T24">
        <v>4</v>
      </c>
      <c r="U24">
        <v>10</v>
      </c>
    </row>
    <row r="25" spans="1:23" x14ac:dyDescent="0.3">
      <c r="A25">
        <v>24</v>
      </c>
      <c r="B25" t="s">
        <v>140</v>
      </c>
      <c r="C25" t="s">
        <v>15</v>
      </c>
      <c r="D25" s="13">
        <v>30244</v>
      </c>
      <c r="E25">
        <v>38</v>
      </c>
      <c r="F25" t="s">
        <v>26</v>
      </c>
      <c r="G25" t="s">
        <v>12</v>
      </c>
      <c r="H25" t="s">
        <v>38</v>
      </c>
      <c r="I25" t="s">
        <v>51</v>
      </c>
      <c r="J25" t="s">
        <v>57</v>
      </c>
      <c r="K25" s="13">
        <v>37549</v>
      </c>
      <c r="L25" t="s">
        <v>59</v>
      </c>
      <c r="M25" t="s">
        <v>89</v>
      </c>
      <c r="N25">
        <v>18</v>
      </c>
      <c r="O25" t="s">
        <v>63</v>
      </c>
      <c r="P25" s="6">
        <v>30000</v>
      </c>
      <c r="Q25">
        <v>1</v>
      </c>
      <c r="R25" t="s">
        <v>68</v>
      </c>
      <c r="S25">
        <v>3</v>
      </c>
      <c r="T25">
        <v>3</v>
      </c>
      <c r="U25">
        <v>0</v>
      </c>
    </row>
    <row r="26" spans="1:23" x14ac:dyDescent="0.3">
      <c r="A26">
        <v>25</v>
      </c>
      <c r="B26" t="s">
        <v>141</v>
      </c>
      <c r="C26" t="s">
        <v>15</v>
      </c>
      <c r="D26" s="13">
        <v>35017</v>
      </c>
      <c r="E26">
        <v>25</v>
      </c>
      <c r="F26" t="s">
        <v>66</v>
      </c>
      <c r="G26" t="s">
        <v>12</v>
      </c>
      <c r="H26" t="s">
        <v>47</v>
      </c>
      <c r="I26" t="s">
        <v>52</v>
      </c>
      <c r="J26" t="s">
        <v>56</v>
      </c>
      <c r="K26" s="13">
        <v>42322</v>
      </c>
      <c r="L26" t="s">
        <v>61</v>
      </c>
      <c r="M26" t="s">
        <v>89</v>
      </c>
      <c r="N26">
        <v>5</v>
      </c>
      <c r="O26" t="s">
        <v>63</v>
      </c>
      <c r="P26" s="6">
        <v>30000</v>
      </c>
      <c r="Q26">
        <v>3</v>
      </c>
      <c r="R26" t="s">
        <v>70</v>
      </c>
      <c r="S26">
        <v>1</v>
      </c>
      <c r="T26">
        <v>1</v>
      </c>
      <c r="U26">
        <v>0</v>
      </c>
    </row>
    <row r="27" spans="1:23" x14ac:dyDescent="0.3">
      <c r="A27">
        <v>26</v>
      </c>
      <c r="B27" t="s">
        <v>142</v>
      </c>
      <c r="C27" t="s">
        <v>14</v>
      </c>
      <c r="D27" s="13">
        <v>28316</v>
      </c>
      <c r="E27">
        <v>43</v>
      </c>
      <c r="F27" t="s">
        <v>26</v>
      </c>
      <c r="G27" t="s">
        <v>12</v>
      </c>
      <c r="H27" t="s">
        <v>47</v>
      </c>
      <c r="I27" t="s">
        <v>52</v>
      </c>
      <c r="J27" t="s">
        <v>56</v>
      </c>
      <c r="K27" s="13">
        <v>35621</v>
      </c>
      <c r="L27" t="s">
        <v>58</v>
      </c>
      <c r="M27" t="s">
        <v>86</v>
      </c>
      <c r="N27">
        <v>23</v>
      </c>
      <c r="O27" t="s">
        <v>65</v>
      </c>
      <c r="P27" s="6">
        <v>50000</v>
      </c>
      <c r="Q27">
        <v>2</v>
      </c>
      <c r="R27" t="s">
        <v>70</v>
      </c>
      <c r="S27">
        <v>11</v>
      </c>
      <c r="T27">
        <v>6</v>
      </c>
      <c r="U27">
        <v>5</v>
      </c>
    </row>
    <row r="28" spans="1:23" x14ac:dyDescent="0.3">
      <c r="A28">
        <v>27</v>
      </c>
      <c r="B28" t="s">
        <v>143</v>
      </c>
      <c r="C28" t="s">
        <v>14</v>
      </c>
      <c r="D28" s="13">
        <v>32893</v>
      </c>
      <c r="E28">
        <v>31</v>
      </c>
      <c r="F28" t="s">
        <v>19</v>
      </c>
      <c r="G28" t="s">
        <v>80</v>
      </c>
      <c r="H28" t="s">
        <v>31</v>
      </c>
      <c r="I28" t="s">
        <v>49</v>
      </c>
      <c r="J28" t="s">
        <v>57</v>
      </c>
      <c r="K28" s="13">
        <v>40198</v>
      </c>
      <c r="L28" t="s">
        <v>61</v>
      </c>
      <c r="M28" t="s">
        <v>89</v>
      </c>
      <c r="N28">
        <v>11</v>
      </c>
      <c r="O28" t="s">
        <v>64</v>
      </c>
      <c r="P28" s="6">
        <v>40000</v>
      </c>
      <c r="Q28">
        <v>2</v>
      </c>
      <c r="R28" t="s">
        <v>71</v>
      </c>
      <c r="S28">
        <v>7</v>
      </c>
      <c r="T28">
        <v>7</v>
      </c>
      <c r="U28">
        <v>0</v>
      </c>
      <c r="W28" s="1"/>
    </row>
    <row r="29" spans="1:23" x14ac:dyDescent="0.3">
      <c r="A29">
        <v>28</v>
      </c>
      <c r="B29" t="s">
        <v>144</v>
      </c>
      <c r="C29" t="s">
        <v>14</v>
      </c>
      <c r="D29" s="13">
        <v>25041</v>
      </c>
      <c r="E29">
        <v>52</v>
      </c>
      <c r="F29" t="s">
        <v>67</v>
      </c>
      <c r="G29" t="s">
        <v>12</v>
      </c>
      <c r="H29" t="s">
        <v>30</v>
      </c>
      <c r="I29" t="s">
        <v>49</v>
      </c>
      <c r="J29" t="s">
        <v>56</v>
      </c>
      <c r="K29" s="13">
        <v>32346</v>
      </c>
      <c r="L29" t="s">
        <v>60</v>
      </c>
      <c r="M29" t="s">
        <v>89</v>
      </c>
      <c r="N29">
        <v>32</v>
      </c>
      <c r="O29" t="s">
        <v>64</v>
      </c>
      <c r="P29" s="6">
        <v>40000</v>
      </c>
      <c r="Q29">
        <v>1</v>
      </c>
      <c r="R29" t="s">
        <v>69</v>
      </c>
      <c r="S29">
        <v>5</v>
      </c>
      <c r="T29">
        <v>5</v>
      </c>
      <c r="U29">
        <v>0</v>
      </c>
      <c r="W29" s="1"/>
    </row>
    <row r="30" spans="1:23" x14ac:dyDescent="0.3">
      <c r="A30">
        <v>29</v>
      </c>
      <c r="B30" t="s">
        <v>145</v>
      </c>
      <c r="C30" t="s">
        <v>14</v>
      </c>
      <c r="D30" s="13">
        <v>26497</v>
      </c>
      <c r="E30">
        <v>48</v>
      </c>
      <c r="F30" t="s">
        <v>17</v>
      </c>
      <c r="G30" t="s">
        <v>82</v>
      </c>
      <c r="H30" t="s">
        <v>40</v>
      </c>
      <c r="I30" t="s">
        <v>52</v>
      </c>
      <c r="J30" t="s">
        <v>56</v>
      </c>
      <c r="K30" s="13">
        <v>33802</v>
      </c>
      <c r="L30" t="s">
        <v>58</v>
      </c>
      <c r="M30" t="s">
        <v>86</v>
      </c>
      <c r="N30">
        <v>28</v>
      </c>
      <c r="O30" t="s">
        <v>4</v>
      </c>
      <c r="P30" s="6">
        <v>60000</v>
      </c>
      <c r="Q30">
        <v>2</v>
      </c>
      <c r="R30" t="s">
        <v>67</v>
      </c>
      <c r="S30">
        <v>0</v>
      </c>
      <c r="T30">
        <v>0</v>
      </c>
      <c r="U30">
        <v>0</v>
      </c>
      <c r="W30" s="1"/>
    </row>
    <row r="31" spans="1:23" x14ac:dyDescent="0.3">
      <c r="A31">
        <v>30</v>
      </c>
      <c r="B31" t="s">
        <v>146</v>
      </c>
      <c r="C31" t="s">
        <v>14</v>
      </c>
      <c r="D31" s="13">
        <v>33042</v>
      </c>
      <c r="E31">
        <v>30</v>
      </c>
      <c r="F31" t="s">
        <v>25</v>
      </c>
      <c r="G31" t="s">
        <v>12</v>
      </c>
      <c r="H31" t="s">
        <v>47</v>
      </c>
      <c r="I31" t="s">
        <v>52</v>
      </c>
      <c r="J31" t="s">
        <v>56</v>
      </c>
      <c r="K31" s="13">
        <v>40347</v>
      </c>
      <c r="L31" t="s">
        <v>58</v>
      </c>
      <c r="M31" t="s">
        <v>86</v>
      </c>
      <c r="N31">
        <v>10</v>
      </c>
      <c r="O31" t="s">
        <v>64</v>
      </c>
      <c r="P31" s="6">
        <v>40000</v>
      </c>
      <c r="Q31">
        <v>2</v>
      </c>
      <c r="R31" t="s">
        <v>73</v>
      </c>
      <c r="S31">
        <v>2</v>
      </c>
      <c r="T31">
        <v>2</v>
      </c>
      <c r="U31">
        <v>0</v>
      </c>
      <c r="W31" s="1"/>
    </row>
    <row r="32" spans="1:23" x14ac:dyDescent="0.3">
      <c r="A32">
        <v>31</v>
      </c>
      <c r="B32" t="s">
        <v>147</v>
      </c>
      <c r="C32" t="s">
        <v>14</v>
      </c>
      <c r="D32" s="13">
        <v>23979</v>
      </c>
      <c r="E32">
        <v>55</v>
      </c>
      <c r="F32" t="s">
        <v>66</v>
      </c>
      <c r="G32" t="s">
        <v>12</v>
      </c>
      <c r="H32" t="s">
        <v>34</v>
      </c>
      <c r="I32" t="s">
        <v>50</v>
      </c>
      <c r="J32" t="s">
        <v>56</v>
      </c>
      <c r="K32" s="13">
        <v>31284</v>
      </c>
      <c r="L32" t="s">
        <v>59</v>
      </c>
      <c r="M32" t="s">
        <v>89</v>
      </c>
      <c r="N32">
        <v>35</v>
      </c>
      <c r="O32" t="s">
        <v>64</v>
      </c>
      <c r="P32" s="6">
        <v>40000</v>
      </c>
      <c r="Q32">
        <v>3</v>
      </c>
      <c r="R32" t="s">
        <v>68</v>
      </c>
      <c r="S32">
        <v>11</v>
      </c>
      <c r="T32">
        <v>6</v>
      </c>
      <c r="U32">
        <v>5</v>
      </c>
      <c r="W32" s="1"/>
    </row>
    <row r="33" spans="1:23" x14ac:dyDescent="0.3">
      <c r="A33">
        <v>32</v>
      </c>
      <c r="B33" t="s">
        <v>148</v>
      </c>
      <c r="C33" t="s">
        <v>15</v>
      </c>
      <c r="D33" s="13">
        <v>22630</v>
      </c>
      <c r="E33">
        <v>59</v>
      </c>
      <c r="F33" t="s">
        <v>17</v>
      </c>
      <c r="G33" t="s">
        <v>82</v>
      </c>
      <c r="H33" t="s">
        <v>42</v>
      </c>
      <c r="I33" t="s">
        <v>54</v>
      </c>
      <c r="J33" t="s">
        <v>56</v>
      </c>
      <c r="K33" s="13">
        <v>29935</v>
      </c>
      <c r="L33" t="s">
        <v>60</v>
      </c>
      <c r="M33" t="s">
        <v>89</v>
      </c>
      <c r="N33">
        <v>39</v>
      </c>
      <c r="O33" t="s">
        <v>64</v>
      </c>
      <c r="P33" s="6">
        <v>40000</v>
      </c>
      <c r="Q33">
        <v>3</v>
      </c>
      <c r="R33" t="s">
        <v>70</v>
      </c>
      <c r="S33">
        <v>11</v>
      </c>
      <c r="T33">
        <v>6</v>
      </c>
      <c r="U33">
        <v>5</v>
      </c>
      <c r="W33" s="1"/>
    </row>
    <row r="34" spans="1:23" x14ac:dyDescent="0.3">
      <c r="A34">
        <v>33</v>
      </c>
      <c r="B34" t="s">
        <v>149</v>
      </c>
      <c r="C34" t="s">
        <v>15</v>
      </c>
      <c r="D34" s="13">
        <v>36237</v>
      </c>
      <c r="E34">
        <v>22</v>
      </c>
      <c r="F34" t="s">
        <v>13</v>
      </c>
      <c r="G34" t="s">
        <v>12</v>
      </c>
      <c r="H34" t="s">
        <v>32</v>
      </c>
      <c r="I34" t="s">
        <v>49</v>
      </c>
      <c r="J34" t="s">
        <v>56</v>
      </c>
      <c r="K34" s="13">
        <v>43542</v>
      </c>
      <c r="L34" t="s">
        <v>60</v>
      </c>
      <c r="M34" t="s">
        <v>89</v>
      </c>
      <c r="N34">
        <v>2</v>
      </c>
      <c r="O34" t="s">
        <v>63</v>
      </c>
      <c r="P34" s="6">
        <v>30000</v>
      </c>
      <c r="Q34">
        <v>2</v>
      </c>
      <c r="R34" t="s">
        <v>73</v>
      </c>
      <c r="S34">
        <v>9</v>
      </c>
      <c r="T34">
        <v>4</v>
      </c>
      <c r="U34">
        <v>5</v>
      </c>
      <c r="W34" s="1"/>
    </row>
    <row r="35" spans="1:23" x14ac:dyDescent="0.3">
      <c r="A35">
        <v>34</v>
      </c>
      <c r="B35" t="s">
        <v>150</v>
      </c>
      <c r="C35" t="s">
        <v>15</v>
      </c>
      <c r="D35" s="13">
        <v>33025</v>
      </c>
      <c r="E35">
        <v>30</v>
      </c>
      <c r="F35" t="s">
        <v>18</v>
      </c>
      <c r="G35" t="s">
        <v>12</v>
      </c>
      <c r="H35" t="s">
        <v>38</v>
      </c>
      <c r="I35" t="s">
        <v>51</v>
      </c>
      <c r="J35" t="s">
        <v>57</v>
      </c>
      <c r="K35" s="13">
        <v>40330</v>
      </c>
      <c r="L35" t="s">
        <v>61</v>
      </c>
      <c r="M35" t="s">
        <v>89</v>
      </c>
      <c r="N35">
        <v>10</v>
      </c>
      <c r="O35" t="s">
        <v>63</v>
      </c>
      <c r="P35" s="6">
        <v>30000</v>
      </c>
      <c r="Q35">
        <v>4</v>
      </c>
      <c r="R35" t="s">
        <v>73</v>
      </c>
      <c r="S35">
        <v>9</v>
      </c>
      <c r="T35">
        <v>4</v>
      </c>
      <c r="U35">
        <v>5</v>
      </c>
      <c r="W35" s="1"/>
    </row>
    <row r="36" spans="1:23" x14ac:dyDescent="0.3">
      <c r="A36">
        <v>35</v>
      </c>
      <c r="B36" t="s">
        <v>151</v>
      </c>
      <c r="C36" t="s">
        <v>14</v>
      </c>
      <c r="D36" s="13">
        <v>27541</v>
      </c>
      <c r="E36">
        <v>45</v>
      </c>
      <c r="F36" t="s">
        <v>16</v>
      </c>
      <c r="G36" t="s">
        <v>80</v>
      </c>
      <c r="H36" t="s">
        <v>43</v>
      </c>
      <c r="I36" t="s">
        <v>53</v>
      </c>
      <c r="J36" t="s">
        <v>57</v>
      </c>
      <c r="K36" s="13">
        <v>34846</v>
      </c>
      <c r="L36" t="s">
        <v>60</v>
      </c>
      <c r="M36" t="s">
        <v>89</v>
      </c>
      <c r="N36">
        <v>25</v>
      </c>
      <c r="O36" t="s">
        <v>63</v>
      </c>
      <c r="P36" s="6">
        <v>30000</v>
      </c>
      <c r="Q36">
        <v>4</v>
      </c>
      <c r="R36" t="s">
        <v>68</v>
      </c>
      <c r="S36">
        <v>1</v>
      </c>
      <c r="T36">
        <v>1</v>
      </c>
      <c r="U36">
        <v>0</v>
      </c>
      <c r="W36" s="1"/>
    </row>
    <row r="37" spans="1:23" x14ac:dyDescent="0.3">
      <c r="A37">
        <v>36</v>
      </c>
      <c r="B37" t="s">
        <v>152</v>
      </c>
      <c r="C37" t="s">
        <v>15</v>
      </c>
      <c r="D37" s="13">
        <v>27558</v>
      </c>
      <c r="E37">
        <v>45</v>
      </c>
      <c r="F37" t="s">
        <v>24</v>
      </c>
      <c r="G37" t="s">
        <v>84</v>
      </c>
      <c r="H37" t="s">
        <v>31</v>
      </c>
      <c r="I37" t="s">
        <v>49</v>
      </c>
      <c r="J37" t="s">
        <v>57</v>
      </c>
      <c r="K37" s="13">
        <v>34863</v>
      </c>
      <c r="L37" t="s">
        <v>58</v>
      </c>
      <c r="M37" t="s">
        <v>86</v>
      </c>
      <c r="N37">
        <v>25</v>
      </c>
      <c r="O37" t="s">
        <v>64</v>
      </c>
      <c r="P37" s="6">
        <v>40000</v>
      </c>
      <c r="Q37">
        <v>5</v>
      </c>
      <c r="R37" t="s">
        <v>70</v>
      </c>
      <c r="S37">
        <v>15</v>
      </c>
      <c r="T37">
        <v>4</v>
      </c>
      <c r="U37">
        <v>11</v>
      </c>
      <c r="W37" s="1"/>
    </row>
    <row r="38" spans="1:23" x14ac:dyDescent="0.3">
      <c r="A38">
        <v>37</v>
      </c>
      <c r="B38" t="s">
        <v>153</v>
      </c>
      <c r="C38" t="s">
        <v>14</v>
      </c>
      <c r="D38" s="13">
        <v>32310</v>
      </c>
      <c r="E38">
        <v>32</v>
      </c>
      <c r="F38" t="s">
        <v>81</v>
      </c>
      <c r="G38" t="s">
        <v>12</v>
      </c>
      <c r="H38" t="s">
        <v>31</v>
      </c>
      <c r="I38" t="s">
        <v>49</v>
      </c>
      <c r="J38" t="s">
        <v>57</v>
      </c>
      <c r="K38" s="13">
        <v>39615</v>
      </c>
      <c r="L38" t="s">
        <v>58</v>
      </c>
      <c r="M38" t="s">
        <v>86</v>
      </c>
      <c r="N38">
        <v>12</v>
      </c>
      <c r="O38" t="s">
        <v>64</v>
      </c>
      <c r="P38" s="6">
        <v>40000</v>
      </c>
      <c r="Q38">
        <v>2</v>
      </c>
      <c r="R38" t="s">
        <v>70</v>
      </c>
      <c r="S38">
        <v>8</v>
      </c>
      <c r="T38">
        <v>8</v>
      </c>
      <c r="U38">
        <v>0</v>
      </c>
    </row>
    <row r="39" spans="1:23" x14ac:dyDescent="0.3">
      <c r="A39">
        <v>38</v>
      </c>
      <c r="B39" t="s">
        <v>154</v>
      </c>
      <c r="C39" t="s">
        <v>14</v>
      </c>
      <c r="D39" s="13">
        <v>35508</v>
      </c>
      <c r="E39">
        <v>24</v>
      </c>
      <c r="F39" t="s">
        <v>21</v>
      </c>
      <c r="G39" t="s">
        <v>12</v>
      </c>
      <c r="H39" t="s">
        <v>32</v>
      </c>
      <c r="I39" t="s">
        <v>49</v>
      </c>
      <c r="J39" t="s">
        <v>56</v>
      </c>
      <c r="K39" s="13">
        <v>42813</v>
      </c>
      <c r="L39" t="s">
        <v>58</v>
      </c>
      <c r="M39" t="s">
        <v>86</v>
      </c>
      <c r="N39">
        <v>4</v>
      </c>
      <c r="O39" t="s">
        <v>63</v>
      </c>
      <c r="P39" s="6">
        <v>30000</v>
      </c>
      <c r="Q39">
        <v>3</v>
      </c>
      <c r="R39" t="s">
        <v>72</v>
      </c>
      <c r="S39">
        <v>0</v>
      </c>
      <c r="T39">
        <v>0</v>
      </c>
      <c r="U39">
        <v>0</v>
      </c>
      <c r="W39" s="1"/>
    </row>
    <row r="40" spans="1:23" x14ac:dyDescent="0.3">
      <c r="A40">
        <v>39</v>
      </c>
      <c r="B40" t="s">
        <v>155</v>
      </c>
      <c r="C40" t="s">
        <v>15</v>
      </c>
      <c r="D40" s="13">
        <v>24813</v>
      </c>
      <c r="E40">
        <v>53</v>
      </c>
      <c r="F40" t="s">
        <v>20</v>
      </c>
      <c r="G40" t="s">
        <v>80</v>
      </c>
      <c r="H40" t="s">
        <v>30</v>
      </c>
      <c r="I40" t="s">
        <v>49</v>
      </c>
      <c r="J40" t="s">
        <v>56</v>
      </c>
      <c r="K40" s="13">
        <v>32118</v>
      </c>
      <c r="L40" t="s">
        <v>60</v>
      </c>
      <c r="M40" t="s">
        <v>89</v>
      </c>
      <c r="N40">
        <v>33</v>
      </c>
      <c r="O40" t="s">
        <v>63</v>
      </c>
      <c r="P40" s="6">
        <v>30000</v>
      </c>
      <c r="Q40">
        <v>2</v>
      </c>
      <c r="R40" t="s">
        <v>70</v>
      </c>
      <c r="S40">
        <v>11</v>
      </c>
      <c r="T40">
        <v>6</v>
      </c>
      <c r="U40">
        <v>5</v>
      </c>
      <c r="W40" s="1"/>
    </row>
    <row r="41" spans="1:23" x14ac:dyDescent="0.3">
      <c r="A41">
        <v>40</v>
      </c>
      <c r="B41" t="s">
        <v>156</v>
      </c>
      <c r="C41" t="s">
        <v>14</v>
      </c>
      <c r="D41" s="13">
        <v>25732</v>
      </c>
      <c r="E41">
        <v>50</v>
      </c>
      <c r="F41" t="s">
        <v>66</v>
      </c>
      <c r="G41" t="s">
        <v>12</v>
      </c>
      <c r="H41" t="s">
        <v>45</v>
      </c>
      <c r="I41" t="s">
        <v>53</v>
      </c>
      <c r="J41" t="s">
        <v>57</v>
      </c>
      <c r="K41" s="13">
        <v>33037</v>
      </c>
      <c r="L41" t="s">
        <v>58</v>
      </c>
      <c r="M41" t="s">
        <v>88</v>
      </c>
      <c r="N41">
        <v>30</v>
      </c>
      <c r="O41" t="s">
        <v>64</v>
      </c>
      <c r="P41" s="6">
        <v>40000</v>
      </c>
      <c r="Q41">
        <v>5</v>
      </c>
      <c r="R41" t="s">
        <v>72</v>
      </c>
      <c r="S41">
        <v>9</v>
      </c>
      <c r="T41">
        <v>4</v>
      </c>
      <c r="U41">
        <v>5</v>
      </c>
      <c r="W41" s="1"/>
    </row>
    <row r="42" spans="1:23" x14ac:dyDescent="0.3">
      <c r="A42">
        <v>41</v>
      </c>
      <c r="B42" t="s">
        <v>157</v>
      </c>
      <c r="C42" t="s">
        <v>14</v>
      </c>
      <c r="D42" s="13">
        <v>23543</v>
      </c>
      <c r="E42">
        <v>56</v>
      </c>
      <c r="F42" t="s">
        <v>28</v>
      </c>
      <c r="G42" t="s">
        <v>80</v>
      </c>
      <c r="H42" t="s">
        <v>32</v>
      </c>
      <c r="I42" t="s">
        <v>49</v>
      </c>
      <c r="J42" t="s">
        <v>56</v>
      </c>
      <c r="K42" s="13">
        <v>30848</v>
      </c>
      <c r="L42" t="s">
        <v>59</v>
      </c>
      <c r="M42" t="s">
        <v>89</v>
      </c>
      <c r="N42">
        <v>36</v>
      </c>
      <c r="O42" t="s">
        <v>65</v>
      </c>
      <c r="P42" s="6">
        <v>50000</v>
      </c>
      <c r="Q42">
        <v>5</v>
      </c>
      <c r="R42" t="s">
        <v>68</v>
      </c>
      <c r="S42">
        <v>15</v>
      </c>
      <c r="T42">
        <v>4</v>
      </c>
      <c r="U42">
        <v>11</v>
      </c>
      <c r="W42" s="1"/>
    </row>
    <row r="43" spans="1:23" x14ac:dyDescent="0.3">
      <c r="A43">
        <v>42</v>
      </c>
      <c r="B43" t="s">
        <v>158</v>
      </c>
      <c r="C43" t="s">
        <v>14</v>
      </c>
      <c r="D43" s="13">
        <v>35096</v>
      </c>
      <c r="E43">
        <v>25</v>
      </c>
      <c r="F43" t="s">
        <v>29</v>
      </c>
      <c r="G43" t="s">
        <v>83</v>
      </c>
      <c r="H43" t="s">
        <v>32</v>
      </c>
      <c r="I43" t="s">
        <v>49</v>
      </c>
      <c r="J43" t="s">
        <v>56</v>
      </c>
      <c r="K43" s="13">
        <v>42401</v>
      </c>
      <c r="L43" t="s">
        <v>60</v>
      </c>
      <c r="M43" t="s">
        <v>89</v>
      </c>
      <c r="N43">
        <v>5</v>
      </c>
      <c r="O43" t="s">
        <v>64</v>
      </c>
      <c r="P43" s="6">
        <v>40000</v>
      </c>
      <c r="Q43">
        <v>1</v>
      </c>
      <c r="R43" t="s">
        <v>73</v>
      </c>
      <c r="S43">
        <v>12</v>
      </c>
      <c r="T43">
        <v>7</v>
      </c>
      <c r="U43">
        <v>5</v>
      </c>
      <c r="W43" s="1"/>
    </row>
    <row r="44" spans="1:23" x14ac:dyDescent="0.3">
      <c r="A44">
        <v>43</v>
      </c>
      <c r="B44" t="s">
        <v>159</v>
      </c>
      <c r="C44" t="s">
        <v>14</v>
      </c>
      <c r="D44" s="13">
        <v>34283</v>
      </c>
      <c r="E44">
        <v>27</v>
      </c>
      <c r="F44" t="s">
        <v>24</v>
      </c>
      <c r="G44" t="s">
        <v>84</v>
      </c>
      <c r="H44" t="s">
        <v>34</v>
      </c>
      <c r="I44" t="s">
        <v>50</v>
      </c>
      <c r="J44" t="s">
        <v>56</v>
      </c>
      <c r="K44" s="13">
        <v>41588</v>
      </c>
      <c r="L44" t="s">
        <v>59</v>
      </c>
      <c r="M44" t="s">
        <v>89</v>
      </c>
      <c r="N44">
        <v>7</v>
      </c>
      <c r="O44" t="s">
        <v>64</v>
      </c>
      <c r="P44" s="6">
        <v>40000</v>
      </c>
      <c r="Q44">
        <v>5</v>
      </c>
      <c r="R44" t="s">
        <v>69</v>
      </c>
      <c r="S44">
        <v>10</v>
      </c>
      <c r="T44">
        <v>4</v>
      </c>
      <c r="U44">
        <v>6</v>
      </c>
      <c r="W44" s="1"/>
    </row>
    <row r="45" spans="1:23" x14ac:dyDescent="0.3">
      <c r="A45">
        <v>44</v>
      </c>
      <c r="B45" t="s">
        <v>160</v>
      </c>
      <c r="C45" t="s">
        <v>14</v>
      </c>
      <c r="D45" s="13">
        <v>27965</v>
      </c>
      <c r="E45">
        <v>44</v>
      </c>
      <c r="F45" t="s">
        <v>13</v>
      </c>
      <c r="G45" t="s">
        <v>12</v>
      </c>
      <c r="H45" t="s">
        <v>45</v>
      </c>
      <c r="I45" t="s">
        <v>53</v>
      </c>
      <c r="J45" t="s">
        <v>57</v>
      </c>
      <c r="K45" s="13">
        <v>35270</v>
      </c>
      <c r="L45" t="s">
        <v>58</v>
      </c>
      <c r="M45" t="s">
        <v>88</v>
      </c>
      <c r="N45">
        <v>24</v>
      </c>
      <c r="O45" t="s">
        <v>4</v>
      </c>
      <c r="P45" s="6">
        <v>60000</v>
      </c>
      <c r="Q45">
        <v>2</v>
      </c>
      <c r="R45" t="s">
        <v>68</v>
      </c>
      <c r="S45">
        <v>10</v>
      </c>
      <c r="T45">
        <v>4</v>
      </c>
      <c r="U45">
        <v>6</v>
      </c>
      <c r="W45" s="1"/>
    </row>
    <row r="46" spans="1:23" x14ac:dyDescent="0.3">
      <c r="A46">
        <v>45</v>
      </c>
      <c r="B46" t="s">
        <v>161</v>
      </c>
      <c r="C46" t="s">
        <v>15</v>
      </c>
      <c r="D46" s="13">
        <v>22729</v>
      </c>
      <c r="E46">
        <v>59</v>
      </c>
      <c r="F46" t="s">
        <v>18</v>
      </c>
      <c r="G46" t="s">
        <v>12</v>
      </c>
      <c r="H46" t="s">
        <v>41</v>
      </c>
      <c r="I46" t="s">
        <v>52</v>
      </c>
      <c r="J46" t="s">
        <v>56</v>
      </c>
      <c r="K46" s="13">
        <v>30034</v>
      </c>
      <c r="L46" t="s">
        <v>59</v>
      </c>
      <c r="M46" t="s">
        <v>89</v>
      </c>
      <c r="N46">
        <v>39</v>
      </c>
      <c r="O46" t="s">
        <v>63</v>
      </c>
      <c r="P46" s="6">
        <v>30000</v>
      </c>
      <c r="Q46">
        <v>2</v>
      </c>
      <c r="R46" t="s">
        <v>67</v>
      </c>
      <c r="S46">
        <v>5</v>
      </c>
      <c r="T46">
        <v>5</v>
      </c>
      <c r="U46">
        <v>0</v>
      </c>
      <c r="W46" s="1"/>
    </row>
    <row r="47" spans="1:23" x14ac:dyDescent="0.3">
      <c r="A47">
        <v>46</v>
      </c>
      <c r="B47" t="s">
        <v>162</v>
      </c>
      <c r="C47" t="s">
        <v>15</v>
      </c>
      <c r="D47" s="13">
        <v>29172</v>
      </c>
      <c r="E47">
        <v>41</v>
      </c>
      <c r="F47" t="s">
        <v>24</v>
      </c>
      <c r="G47" t="s">
        <v>84</v>
      </c>
      <c r="H47" t="s">
        <v>32</v>
      </c>
      <c r="I47" t="s">
        <v>49</v>
      </c>
      <c r="J47" t="s">
        <v>56</v>
      </c>
      <c r="K47" s="13">
        <v>36477</v>
      </c>
      <c r="L47" t="s">
        <v>60</v>
      </c>
      <c r="M47" t="s">
        <v>89</v>
      </c>
      <c r="N47">
        <v>21</v>
      </c>
      <c r="O47" t="s">
        <v>63</v>
      </c>
      <c r="P47" s="6">
        <v>30000</v>
      </c>
      <c r="Q47">
        <v>1</v>
      </c>
      <c r="R47" t="s">
        <v>70</v>
      </c>
      <c r="S47">
        <v>12</v>
      </c>
      <c r="T47">
        <v>7</v>
      </c>
      <c r="U47">
        <v>5</v>
      </c>
      <c r="W47" s="1"/>
    </row>
    <row r="48" spans="1:23" x14ac:dyDescent="0.3">
      <c r="A48">
        <v>47</v>
      </c>
      <c r="B48" t="s">
        <v>163</v>
      </c>
      <c r="C48" t="s">
        <v>14</v>
      </c>
      <c r="D48" s="13">
        <v>22134</v>
      </c>
      <c r="E48">
        <v>60</v>
      </c>
      <c r="F48" t="s">
        <v>26</v>
      </c>
      <c r="G48" t="s">
        <v>12</v>
      </c>
      <c r="H48" t="s">
        <v>39</v>
      </c>
      <c r="I48" t="s">
        <v>51</v>
      </c>
      <c r="J48" t="s">
        <v>57</v>
      </c>
      <c r="K48" s="13">
        <v>29439</v>
      </c>
      <c r="L48" t="s">
        <v>58</v>
      </c>
      <c r="M48" t="s">
        <v>88</v>
      </c>
      <c r="N48">
        <v>40</v>
      </c>
      <c r="O48" t="s">
        <v>64</v>
      </c>
      <c r="P48" s="6">
        <v>40000</v>
      </c>
      <c r="Q48">
        <v>2</v>
      </c>
      <c r="R48" t="s">
        <v>72</v>
      </c>
      <c r="S48">
        <v>1</v>
      </c>
      <c r="T48">
        <v>1</v>
      </c>
      <c r="U48">
        <v>0</v>
      </c>
      <c r="W48" s="1"/>
    </row>
    <row r="49" spans="1:23" x14ac:dyDescent="0.3">
      <c r="A49">
        <v>48</v>
      </c>
      <c r="B49" t="s">
        <v>164</v>
      </c>
      <c r="C49" t="s">
        <v>15</v>
      </c>
      <c r="D49" s="13">
        <v>32505</v>
      </c>
      <c r="E49">
        <v>32</v>
      </c>
      <c r="F49" t="s">
        <v>13</v>
      </c>
      <c r="G49" t="s">
        <v>12</v>
      </c>
      <c r="H49" t="s">
        <v>45</v>
      </c>
      <c r="I49" t="s">
        <v>53</v>
      </c>
      <c r="J49" t="s">
        <v>57</v>
      </c>
      <c r="K49" s="13">
        <v>39810</v>
      </c>
      <c r="L49" t="s">
        <v>59</v>
      </c>
      <c r="M49" t="s">
        <v>89</v>
      </c>
      <c r="N49">
        <v>12</v>
      </c>
      <c r="O49" t="s">
        <v>4</v>
      </c>
      <c r="P49" s="6">
        <v>60000</v>
      </c>
      <c r="Q49">
        <v>4</v>
      </c>
      <c r="R49" t="s">
        <v>67</v>
      </c>
      <c r="S49">
        <v>7</v>
      </c>
      <c r="T49">
        <v>7</v>
      </c>
      <c r="U49">
        <v>0</v>
      </c>
      <c r="W49" s="1"/>
    </row>
    <row r="50" spans="1:23" x14ac:dyDescent="0.3">
      <c r="A50">
        <v>49</v>
      </c>
      <c r="B50" t="s">
        <v>165</v>
      </c>
      <c r="C50" t="s">
        <v>14</v>
      </c>
      <c r="D50" s="13">
        <v>35008</v>
      </c>
      <c r="E50">
        <v>25</v>
      </c>
      <c r="F50" t="s">
        <v>22</v>
      </c>
      <c r="G50" t="s">
        <v>83</v>
      </c>
      <c r="H50" t="s">
        <v>41</v>
      </c>
      <c r="I50" t="s">
        <v>52</v>
      </c>
      <c r="J50" t="s">
        <v>56</v>
      </c>
      <c r="K50" s="13">
        <v>42313</v>
      </c>
      <c r="L50" t="s">
        <v>61</v>
      </c>
      <c r="M50" t="s">
        <v>89</v>
      </c>
      <c r="N50">
        <v>5</v>
      </c>
      <c r="O50" t="s">
        <v>64</v>
      </c>
      <c r="P50" s="6">
        <v>40000</v>
      </c>
      <c r="Q50">
        <v>2</v>
      </c>
      <c r="R50" t="s">
        <v>68</v>
      </c>
      <c r="S50">
        <v>8</v>
      </c>
      <c r="T50">
        <v>8</v>
      </c>
      <c r="U50">
        <v>0</v>
      </c>
      <c r="W50" s="1"/>
    </row>
    <row r="51" spans="1:23" x14ac:dyDescent="0.3">
      <c r="A51">
        <v>50</v>
      </c>
      <c r="B51" t="s">
        <v>166</v>
      </c>
      <c r="C51" t="s">
        <v>14</v>
      </c>
      <c r="D51" s="13">
        <v>28473</v>
      </c>
      <c r="E51">
        <v>43</v>
      </c>
      <c r="F51" t="s">
        <v>13</v>
      </c>
      <c r="G51" t="s">
        <v>12</v>
      </c>
      <c r="H51" t="s">
        <v>30</v>
      </c>
      <c r="I51" t="s">
        <v>49</v>
      </c>
      <c r="J51" t="s">
        <v>56</v>
      </c>
      <c r="K51" s="13">
        <v>35778</v>
      </c>
      <c r="L51" t="s">
        <v>58</v>
      </c>
      <c r="M51" t="s">
        <v>88</v>
      </c>
      <c r="N51">
        <v>23</v>
      </c>
      <c r="O51" t="s">
        <v>64</v>
      </c>
      <c r="P51" s="6">
        <v>40000</v>
      </c>
      <c r="Q51">
        <v>4</v>
      </c>
      <c r="R51" t="s">
        <v>68</v>
      </c>
      <c r="S51">
        <v>3</v>
      </c>
      <c r="T51">
        <v>3</v>
      </c>
      <c r="U51">
        <v>0</v>
      </c>
      <c r="W51" s="1"/>
    </row>
    <row r="52" spans="1:23" x14ac:dyDescent="0.3">
      <c r="A52">
        <v>51</v>
      </c>
      <c r="B52" t="s">
        <v>167</v>
      </c>
      <c r="C52" t="s">
        <v>15</v>
      </c>
      <c r="D52" s="13">
        <v>31060</v>
      </c>
      <c r="E52">
        <v>36</v>
      </c>
      <c r="F52" t="s">
        <v>26</v>
      </c>
      <c r="G52" t="s">
        <v>12</v>
      </c>
      <c r="H52" t="s">
        <v>45</v>
      </c>
      <c r="I52" t="s">
        <v>53</v>
      </c>
      <c r="J52" t="s">
        <v>57</v>
      </c>
      <c r="K52" s="13">
        <v>38365</v>
      </c>
      <c r="L52" t="s">
        <v>58</v>
      </c>
      <c r="M52" t="s">
        <v>88</v>
      </c>
      <c r="N52">
        <v>16</v>
      </c>
      <c r="O52" t="s">
        <v>63</v>
      </c>
      <c r="P52" s="6">
        <v>30000</v>
      </c>
      <c r="Q52">
        <v>3</v>
      </c>
      <c r="R52" t="s">
        <v>73</v>
      </c>
      <c r="S52">
        <v>15</v>
      </c>
      <c r="T52">
        <v>4</v>
      </c>
      <c r="U52">
        <v>11</v>
      </c>
      <c r="W52" s="1"/>
    </row>
    <row r="53" spans="1:23" x14ac:dyDescent="0.3">
      <c r="A53">
        <v>52</v>
      </c>
      <c r="B53" t="s">
        <v>168</v>
      </c>
      <c r="C53" t="s">
        <v>15</v>
      </c>
      <c r="D53" s="13">
        <v>36040</v>
      </c>
      <c r="E53">
        <v>22</v>
      </c>
      <c r="F53" t="s">
        <v>67</v>
      </c>
      <c r="G53" t="s">
        <v>12</v>
      </c>
      <c r="H53" t="s">
        <v>35</v>
      </c>
      <c r="I53" t="s">
        <v>50</v>
      </c>
      <c r="J53" t="s">
        <v>57</v>
      </c>
      <c r="K53" s="13">
        <v>43345</v>
      </c>
      <c r="L53" t="s">
        <v>61</v>
      </c>
      <c r="M53" t="s">
        <v>89</v>
      </c>
      <c r="N53">
        <v>2</v>
      </c>
      <c r="O53" t="s">
        <v>64</v>
      </c>
      <c r="P53" s="6">
        <v>40000</v>
      </c>
      <c r="Q53">
        <v>2</v>
      </c>
      <c r="R53" t="s">
        <v>72</v>
      </c>
      <c r="S53">
        <v>6</v>
      </c>
      <c r="T53">
        <v>6</v>
      </c>
      <c r="U53">
        <v>0</v>
      </c>
      <c r="W53" s="1"/>
    </row>
    <row r="54" spans="1:23" x14ac:dyDescent="0.3">
      <c r="A54">
        <v>53</v>
      </c>
      <c r="B54" t="s">
        <v>169</v>
      </c>
      <c r="C54" t="s">
        <v>15</v>
      </c>
      <c r="D54" s="13">
        <v>34199</v>
      </c>
      <c r="E54">
        <v>27</v>
      </c>
      <c r="F54" t="s">
        <v>67</v>
      </c>
      <c r="G54" t="s">
        <v>12</v>
      </c>
      <c r="H54" t="s">
        <v>1712</v>
      </c>
      <c r="I54" t="s">
        <v>55</v>
      </c>
      <c r="J54" t="s">
        <v>57</v>
      </c>
      <c r="K54" s="13">
        <v>41504</v>
      </c>
      <c r="L54" t="s">
        <v>59</v>
      </c>
      <c r="M54" t="s">
        <v>89</v>
      </c>
      <c r="N54">
        <v>7</v>
      </c>
      <c r="O54" t="s">
        <v>63</v>
      </c>
      <c r="P54" s="6">
        <v>30000</v>
      </c>
      <c r="Q54">
        <v>4</v>
      </c>
      <c r="R54" t="s">
        <v>70</v>
      </c>
      <c r="S54">
        <v>15</v>
      </c>
      <c r="T54">
        <v>4</v>
      </c>
      <c r="U54">
        <v>11</v>
      </c>
      <c r="W54" s="1"/>
    </row>
    <row r="55" spans="1:23" x14ac:dyDescent="0.3">
      <c r="A55">
        <v>54</v>
      </c>
      <c r="B55" t="s">
        <v>170</v>
      </c>
      <c r="C55" t="s">
        <v>14</v>
      </c>
      <c r="D55" s="13">
        <v>35390</v>
      </c>
      <c r="E55">
        <v>24</v>
      </c>
      <c r="F55" t="s">
        <v>22</v>
      </c>
      <c r="G55" t="s">
        <v>83</v>
      </c>
      <c r="H55" t="s">
        <v>38</v>
      </c>
      <c r="I55" t="s">
        <v>51</v>
      </c>
      <c r="J55" t="s">
        <v>57</v>
      </c>
      <c r="K55" s="13">
        <v>42695</v>
      </c>
      <c r="L55" t="s">
        <v>61</v>
      </c>
      <c r="M55" t="s">
        <v>89</v>
      </c>
      <c r="N55">
        <v>4</v>
      </c>
      <c r="O55" t="s">
        <v>4</v>
      </c>
      <c r="P55" s="6">
        <v>60000</v>
      </c>
      <c r="Q55">
        <v>1</v>
      </c>
      <c r="R55" t="s">
        <v>70</v>
      </c>
      <c r="S55">
        <v>15</v>
      </c>
      <c r="T55">
        <v>4</v>
      </c>
      <c r="U55">
        <v>11</v>
      </c>
      <c r="W55" s="1"/>
    </row>
    <row r="56" spans="1:23" x14ac:dyDescent="0.3">
      <c r="A56">
        <v>55</v>
      </c>
      <c r="B56" t="s">
        <v>171</v>
      </c>
      <c r="C56" t="s">
        <v>15</v>
      </c>
      <c r="D56" s="13">
        <v>35217</v>
      </c>
      <c r="E56">
        <v>24</v>
      </c>
      <c r="F56" t="s">
        <v>16</v>
      </c>
      <c r="G56" t="s">
        <v>80</v>
      </c>
      <c r="H56" t="s">
        <v>33</v>
      </c>
      <c r="I56" t="s">
        <v>50</v>
      </c>
      <c r="J56" t="s">
        <v>56</v>
      </c>
      <c r="K56" s="13">
        <v>42522</v>
      </c>
      <c r="L56" t="s">
        <v>58</v>
      </c>
      <c r="M56" t="s">
        <v>88</v>
      </c>
      <c r="N56">
        <v>4</v>
      </c>
      <c r="O56" t="s">
        <v>4</v>
      </c>
      <c r="P56" s="6">
        <v>60000</v>
      </c>
      <c r="Q56">
        <v>5</v>
      </c>
      <c r="R56" t="s">
        <v>70</v>
      </c>
      <c r="S56">
        <v>2</v>
      </c>
      <c r="T56">
        <v>2</v>
      </c>
      <c r="U56">
        <v>0</v>
      </c>
      <c r="W56" s="1"/>
    </row>
    <row r="57" spans="1:23" x14ac:dyDescent="0.3">
      <c r="A57">
        <v>56</v>
      </c>
      <c r="B57" t="s">
        <v>172</v>
      </c>
      <c r="C57" t="s">
        <v>15</v>
      </c>
      <c r="D57" s="13">
        <v>36847</v>
      </c>
      <c r="E57">
        <v>20</v>
      </c>
      <c r="F57" t="s">
        <v>25</v>
      </c>
      <c r="G57" t="s">
        <v>12</v>
      </c>
      <c r="H57" t="s">
        <v>40</v>
      </c>
      <c r="I57" t="s">
        <v>52</v>
      </c>
      <c r="J57" t="s">
        <v>56</v>
      </c>
      <c r="K57" s="13">
        <v>43786</v>
      </c>
      <c r="L57" t="s">
        <v>60</v>
      </c>
      <c r="M57" t="s">
        <v>89</v>
      </c>
      <c r="N57">
        <v>1</v>
      </c>
      <c r="O57" t="s">
        <v>65</v>
      </c>
      <c r="P57" s="6">
        <v>50000</v>
      </c>
      <c r="Q57">
        <v>1</v>
      </c>
      <c r="R57" t="s">
        <v>68</v>
      </c>
      <c r="S57">
        <v>4</v>
      </c>
      <c r="T57">
        <v>4</v>
      </c>
      <c r="U57">
        <v>0</v>
      </c>
      <c r="W57" s="1"/>
    </row>
    <row r="58" spans="1:23" x14ac:dyDescent="0.3">
      <c r="A58">
        <v>57</v>
      </c>
      <c r="B58" t="s">
        <v>173</v>
      </c>
      <c r="C58" t="s">
        <v>14</v>
      </c>
      <c r="D58" s="13">
        <v>28113</v>
      </c>
      <c r="E58">
        <v>44</v>
      </c>
      <c r="F58" t="s">
        <v>67</v>
      </c>
      <c r="G58" t="s">
        <v>12</v>
      </c>
      <c r="H58" t="s">
        <v>47</v>
      </c>
      <c r="I58" t="s">
        <v>52</v>
      </c>
      <c r="J58" t="s">
        <v>56</v>
      </c>
      <c r="K58" s="13">
        <v>35418</v>
      </c>
      <c r="L58" t="s">
        <v>60</v>
      </c>
      <c r="M58" t="s">
        <v>89</v>
      </c>
      <c r="N58">
        <v>24</v>
      </c>
      <c r="O58" t="s">
        <v>4</v>
      </c>
      <c r="P58" s="6">
        <v>60000</v>
      </c>
      <c r="Q58">
        <v>5</v>
      </c>
      <c r="R58" t="s">
        <v>67</v>
      </c>
      <c r="S58">
        <v>4</v>
      </c>
      <c r="T58">
        <v>4</v>
      </c>
      <c r="U58">
        <v>0</v>
      </c>
      <c r="W58" s="1"/>
    </row>
    <row r="59" spans="1:23" x14ac:dyDescent="0.3">
      <c r="A59">
        <v>58</v>
      </c>
      <c r="B59" t="s">
        <v>174</v>
      </c>
      <c r="C59" t="s">
        <v>14</v>
      </c>
      <c r="D59" s="13">
        <v>33763</v>
      </c>
      <c r="E59">
        <v>28</v>
      </c>
      <c r="F59" t="s">
        <v>20</v>
      </c>
      <c r="G59" t="s">
        <v>80</v>
      </c>
      <c r="H59" t="s">
        <v>41</v>
      </c>
      <c r="I59" t="s">
        <v>52</v>
      </c>
      <c r="J59" t="s">
        <v>56</v>
      </c>
      <c r="K59" s="13">
        <v>41068</v>
      </c>
      <c r="L59" t="s">
        <v>60</v>
      </c>
      <c r="M59" t="s">
        <v>89</v>
      </c>
      <c r="N59">
        <v>8</v>
      </c>
      <c r="O59" t="s">
        <v>65</v>
      </c>
      <c r="P59" s="6">
        <v>50000</v>
      </c>
      <c r="Q59">
        <v>1</v>
      </c>
      <c r="R59" t="s">
        <v>71</v>
      </c>
      <c r="S59">
        <v>12</v>
      </c>
      <c r="T59">
        <v>7</v>
      </c>
      <c r="U59">
        <v>5</v>
      </c>
      <c r="W59" s="1"/>
    </row>
    <row r="60" spans="1:23" x14ac:dyDescent="0.3">
      <c r="A60">
        <v>59</v>
      </c>
      <c r="B60" t="s">
        <v>175</v>
      </c>
      <c r="C60" t="s">
        <v>14</v>
      </c>
      <c r="D60" s="13">
        <v>21656</v>
      </c>
      <c r="E60">
        <v>62</v>
      </c>
      <c r="F60" t="s">
        <v>23</v>
      </c>
      <c r="G60" t="s">
        <v>12</v>
      </c>
      <c r="H60" t="s">
        <v>35</v>
      </c>
      <c r="I60" t="s">
        <v>50</v>
      </c>
      <c r="J60" t="s">
        <v>57</v>
      </c>
      <c r="K60" s="13">
        <v>28961</v>
      </c>
      <c r="L60" t="s">
        <v>60</v>
      </c>
      <c r="M60" t="s">
        <v>89</v>
      </c>
      <c r="N60">
        <v>42</v>
      </c>
      <c r="O60" t="s">
        <v>64</v>
      </c>
      <c r="P60" s="6">
        <v>40000</v>
      </c>
      <c r="Q60">
        <v>3</v>
      </c>
      <c r="R60" t="s">
        <v>72</v>
      </c>
      <c r="S60">
        <v>12</v>
      </c>
      <c r="T60">
        <v>7</v>
      </c>
      <c r="U60">
        <v>5</v>
      </c>
      <c r="W60" s="1"/>
    </row>
    <row r="61" spans="1:23" x14ac:dyDescent="0.3">
      <c r="A61">
        <v>60</v>
      </c>
      <c r="B61" t="s">
        <v>176</v>
      </c>
      <c r="C61" t="s">
        <v>14</v>
      </c>
      <c r="D61" s="13">
        <v>24902</v>
      </c>
      <c r="E61">
        <v>53</v>
      </c>
      <c r="F61" t="s">
        <v>18</v>
      </c>
      <c r="G61" t="s">
        <v>12</v>
      </c>
      <c r="H61" t="s">
        <v>32</v>
      </c>
      <c r="I61" t="s">
        <v>49</v>
      </c>
      <c r="J61" t="s">
        <v>56</v>
      </c>
      <c r="K61" s="13">
        <v>32207</v>
      </c>
      <c r="L61" t="s">
        <v>61</v>
      </c>
      <c r="M61" t="s">
        <v>89</v>
      </c>
      <c r="N61">
        <v>33</v>
      </c>
      <c r="O61" t="s">
        <v>63</v>
      </c>
      <c r="P61" s="6">
        <v>30000</v>
      </c>
      <c r="Q61">
        <v>4</v>
      </c>
      <c r="R61" t="s">
        <v>71</v>
      </c>
      <c r="S61">
        <v>3</v>
      </c>
      <c r="T61">
        <v>3</v>
      </c>
      <c r="U61">
        <v>0</v>
      </c>
    </row>
    <row r="62" spans="1:23" x14ac:dyDescent="0.3">
      <c r="A62">
        <v>61</v>
      </c>
      <c r="B62" t="s">
        <v>177</v>
      </c>
      <c r="C62" t="s">
        <v>15</v>
      </c>
      <c r="D62" s="13">
        <v>25385</v>
      </c>
      <c r="E62">
        <v>51</v>
      </c>
      <c r="F62" t="s">
        <v>24</v>
      </c>
      <c r="G62" t="s">
        <v>84</v>
      </c>
      <c r="H62" t="s">
        <v>38</v>
      </c>
      <c r="I62" t="s">
        <v>51</v>
      </c>
      <c r="J62" t="s">
        <v>57</v>
      </c>
      <c r="K62" s="13">
        <v>32690</v>
      </c>
      <c r="L62" t="s">
        <v>58</v>
      </c>
      <c r="M62" t="s">
        <v>88</v>
      </c>
      <c r="N62">
        <v>31</v>
      </c>
      <c r="O62" t="s">
        <v>63</v>
      </c>
      <c r="P62" s="6">
        <v>30000</v>
      </c>
      <c r="Q62">
        <v>4</v>
      </c>
      <c r="R62" t="s">
        <v>68</v>
      </c>
      <c r="S62">
        <v>11</v>
      </c>
      <c r="T62">
        <v>6</v>
      </c>
      <c r="U62">
        <v>5</v>
      </c>
      <c r="W62" s="1"/>
    </row>
    <row r="63" spans="1:23" x14ac:dyDescent="0.3">
      <c r="A63">
        <v>62</v>
      </c>
      <c r="B63" t="s">
        <v>178</v>
      </c>
      <c r="C63" t="s">
        <v>15</v>
      </c>
      <c r="D63" s="13">
        <v>22921</v>
      </c>
      <c r="E63">
        <v>58</v>
      </c>
      <c r="F63" t="s">
        <v>67</v>
      </c>
      <c r="G63" t="s">
        <v>12</v>
      </c>
      <c r="H63" t="s">
        <v>32</v>
      </c>
      <c r="I63" t="s">
        <v>49</v>
      </c>
      <c r="J63" t="s">
        <v>56</v>
      </c>
      <c r="K63" s="13">
        <v>30226</v>
      </c>
      <c r="L63" t="s">
        <v>61</v>
      </c>
      <c r="M63" t="s">
        <v>89</v>
      </c>
      <c r="N63">
        <v>38</v>
      </c>
      <c r="O63" t="s">
        <v>64</v>
      </c>
      <c r="P63" s="6">
        <v>40000</v>
      </c>
      <c r="Q63">
        <v>1</v>
      </c>
      <c r="R63" t="s">
        <v>73</v>
      </c>
      <c r="S63">
        <v>9</v>
      </c>
      <c r="T63">
        <v>4</v>
      </c>
      <c r="U63">
        <v>5</v>
      </c>
      <c r="W63" s="1"/>
    </row>
    <row r="64" spans="1:23" x14ac:dyDescent="0.3">
      <c r="A64">
        <v>63</v>
      </c>
      <c r="B64" t="s">
        <v>179</v>
      </c>
      <c r="C64" t="s">
        <v>15</v>
      </c>
      <c r="D64" s="13">
        <v>32494</v>
      </c>
      <c r="E64">
        <v>32</v>
      </c>
      <c r="F64" t="s">
        <v>24</v>
      </c>
      <c r="G64" t="s">
        <v>84</v>
      </c>
      <c r="H64" t="s">
        <v>1712</v>
      </c>
      <c r="I64" t="s">
        <v>55</v>
      </c>
      <c r="J64" t="s">
        <v>57</v>
      </c>
      <c r="K64" s="13">
        <v>39799</v>
      </c>
      <c r="L64" t="s">
        <v>59</v>
      </c>
      <c r="M64" t="s">
        <v>89</v>
      </c>
      <c r="N64">
        <v>12</v>
      </c>
      <c r="O64" t="s">
        <v>65</v>
      </c>
      <c r="P64" s="6">
        <v>50000</v>
      </c>
      <c r="Q64">
        <v>4</v>
      </c>
      <c r="R64" t="s">
        <v>72</v>
      </c>
      <c r="S64">
        <v>3</v>
      </c>
      <c r="T64">
        <v>3</v>
      </c>
      <c r="U64">
        <v>0</v>
      </c>
      <c r="W64" s="1"/>
    </row>
    <row r="65" spans="1:23" x14ac:dyDescent="0.3">
      <c r="A65">
        <v>64</v>
      </c>
      <c r="B65" t="s">
        <v>180</v>
      </c>
      <c r="C65" t="s">
        <v>15</v>
      </c>
      <c r="D65" s="13">
        <v>32551</v>
      </c>
      <c r="E65">
        <v>32</v>
      </c>
      <c r="F65" t="s">
        <v>17</v>
      </c>
      <c r="G65" t="s">
        <v>82</v>
      </c>
      <c r="H65" t="s">
        <v>41</v>
      </c>
      <c r="I65" t="s">
        <v>52</v>
      </c>
      <c r="J65" t="s">
        <v>56</v>
      </c>
      <c r="K65" s="13">
        <v>39856</v>
      </c>
      <c r="L65" t="s">
        <v>59</v>
      </c>
      <c r="M65" t="s">
        <v>89</v>
      </c>
      <c r="N65">
        <v>12</v>
      </c>
      <c r="O65" t="s">
        <v>65</v>
      </c>
      <c r="P65" s="6">
        <v>50000</v>
      </c>
      <c r="Q65">
        <v>1</v>
      </c>
      <c r="R65" t="s">
        <v>69</v>
      </c>
      <c r="S65">
        <v>14</v>
      </c>
      <c r="T65">
        <v>4</v>
      </c>
      <c r="U65">
        <v>10</v>
      </c>
      <c r="W65" s="1"/>
    </row>
    <row r="66" spans="1:23" x14ac:dyDescent="0.3">
      <c r="A66">
        <v>65</v>
      </c>
      <c r="B66" t="s">
        <v>181</v>
      </c>
      <c r="C66" t="s">
        <v>14</v>
      </c>
      <c r="D66" s="13">
        <v>34721</v>
      </c>
      <c r="E66">
        <v>26</v>
      </c>
      <c r="F66" t="s">
        <v>67</v>
      </c>
      <c r="G66" t="s">
        <v>12</v>
      </c>
      <c r="H66" t="s">
        <v>39</v>
      </c>
      <c r="I66" t="s">
        <v>51</v>
      </c>
      <c r="J66" t="s">
        <v>57</v>
      </c>
      <c r="K66" s="13">
        <v>42026</v>
      </c>
      <c r="L66" t="s">
        <v>58</v>
      </c>
      <c r="M66" t="s">
        <v>88</v>
      </c>
      <c r="N66">
        <v>6</v>
      </c>
      <c r="O66" t="s">
        <v>65</v>
      </c>
      <c r="P66" s="6">
        <v>50000</v>
      </c>
      <c r="Q66">
        <v>3</v>
      </c>
      <c r="R66" t="s">
        <v>72</v>
      </c>
      <c r="S66">
        <v>7</v>
      </c>
      <c r="T66">
        <v>7</v>
      </c>
      <c r="U66">
        <v>0</v>
      </c>
      <c r="W66" s="1"/>
    </row>
    <row r="67" spans="1:23" x14ac:dyDescent="0.3">
      <c r="A67">
        <v>66</v>
      </c>
      <c r="B67" t="s">
        <v>182</v>
      </c>
      <c r="C67" t="s">
        <v>15</v>
      </c>
      <c r="D67" s="13">
        <v>21515</v>
      </c>
      <c r="E67">
        <v>62</v>
      </c>
      <c r="F67" t="s">
        <v>26</v>
      </c>
      <c r="G67" t="s">
        <v>12</v>
      </c>
      <c r="H67" t="s">
        <v>36</v>
      </c>
      <c r="I67" t="s">
        <v>51</v>
      </c>
      <c r="J67" t="s">
        <v>56</v>
      </c>
      <c r="K67" s="13">
        <v>28820</v>
      </c>
      <c r="L67" t="s">
        <v>60</v>
      </c>
      <c r="M67" t="s">
        <v>89</v>
      </c>
      <c r="N67">
        <v>42</v>
      </c>
      <c r="O67" t="s">
        <v>63</v>
      </c>
      <c r="P67" s="6">
        <v>30000</v>
      </c>
      <c r="Q67">
        <v>1</v>
      </c>
      <c r="R67" t="s">
        <v>67</v>
      </c>
      <c r="S67">
        <v>9</v>
      </c>
      <c r="T67">
        <v>4</v>
      </c>
      <c r="U67">
        <v>5</v>
      </c>
      <c r="W67" s="1"/>
    </row>
    <row r="68" spans="1:23" x14ac:dyDescent="0.3">
      <c r="A68">
        <v>67</v>
      </c>
      <c r="B68" t="s">
        <v>183</v>
      </c>
      <c r="C68" t="s">
        <v>15</v>
      </c>
      <c r="D68" s="13">
        <v>25510</v>
      </c>
      <c r="E68">
        <v>51</v>
      </c>
      <c r="F68" t="s">
        <v>18</v>
      </c>
      <c r="G68" t="s">
        <v>12</v>
      </c>
      <c r="H68" t="s">
        <v>39</v>
      </c>
      <c r="I68" t="s">
        <v>51</v>
      </c>
      <c r="J68" t="s">
        <v>57</v>
      </c>
      <c r="K68" s="13">
        <v>32815</v>
      </c>
      <c r="L68" t="s">
        <v>58</v>
      </c>
      <c r="M68" t="s">
        <v>88</v>
      </c>
      <c r="N68">
        <v>31</v>
      </c>
      <c r="O68" t="s">
        <v>63</v>
      </c>
      <c r="P68" s="6">
        <v>30000</v>
      </c>
      <c r="Q68">
        <v>3</v>
      </c>
      <c r="R68" t="s">
        <v>73</v>
      </c>
      <c r="S68">
        <v>13</v>
      </c>
      <c r="T68">
        <v>8</v>
      </c>
      <c r="U68">
        <v>5</v>
      </c>
      <c r="W68" s="1"/>
    </row>
    <row r="69" spans="1:23" x14ac:dyDescent="0.3">
      <c r="A69">
        <v>68</v>
      </c>
      <c r="B69" t="s">
        <v>184</v>
      </c>
      <c r="C69" t="s">
        <v>15</v>
      </c>
      <c r="D69" s="13">
        <v>29178</v>
      </c>
      <c r="E69">
        <v>41</v>
      </c>
      <c r="F69" t="s">
        <v>18</v>
      </c>
      <c r="G69" t="s">
        <v>12</v>
      </c>
      <c r="H69" t="s">
        <v>43</v>
      </c>
      <c r="I69" t="s">
        <v>53</v>
      </c>
      <c r="J69" t="s">
        <v>57</v>
      </c>
      <c r="K69" s="13">
        <v>36483</v>
      </c>
      <c r="L69" t="s">
        <v>58</v>
      </c>
      <c r="M69" t="s">
        <v>88</v>
      </c>
      <c r="N69">
        <v>21</v>
      </c>
      <c r="O69" t="s">
        <v>63</v>
      </c>
      <c r="P69" s="6">
        <v>30000</v>
      </c>
      <c r="Q69">
        <v>3</v>
      </c>
      <c r="R69" t="s">
        <v>71</v>
      </c>
      <c r="S69">
        <v>6</v>
      </c>
      <c r="T69">
        <v>6</v>
      </c>
      <c r="U69">
        <v>0</v>
      </c>
      <c r="W69" s="1"/>
    </row>
    <row r="70" spans="1:23" x14ac:dyDescent="0.3">
      <c r="A70">
        <v>69</v>
      </c>
      <c r="B70" t="s">
        <v>185</v>
      </c>
      <c r="C70" t="s">
        <v>15</v>
      </c>
      <c r="D70" s="13">
        <v>29080</v>
      </c>
      <c r="E70">
        <v>41</v>
      </c>
      <c r="F70" t="s">
        <v>23</v>
      </c>
      <c r="G70" t="s">
        <v>12</v>
      </c>
      <c r="H70" t="s">
        <v>31</v>
      </c>
      <c r="I70" t="s">
        <v>49</v>
      </c>
      <c r="J70" t="s">
        <v>57</v>
      </c>
      <c r="K70" s="13">
        <v>36385</v>
      </c>
      <c r="L70" t="s">
        <v>58</v>
      </c>
      <c r="M70" t="s">
        <v>88</v>
      </c>
      <c r="N70">
        <v>21</v>
      </c>
      <c r="O70" t="s">
        <v>4</v>
      </c>
      <c r="P70" s="6">
        <v>60000</v>
      </c>
      <c r="Q70">
        <v>1</v>
      </c>
      <c r="R70" t="s">
        <v>68</v>
      </c>
      <c r="S70">
        <v>3</v>
      </c>
      <c r="T70">
        <v>3</v>
      </c>
      <c r="U70">
        <v>0</v>
      </c>
      <c r="W70" s="1"/>
    </row>
    <row r="71" spans="1:23" x14ac:dyDescent="0.3">
      <c r="A71">
        <v>70</v>
      </c>
      <c r="B71" t="s">
        <v>186</v>
      </c>
      <c r="C71" t="s">
        <v>15</v>
      </c>
      <c r="D71" s="13">
        <v>21730</v>
      </c>
      <c r="E71">
        <v>61</v>
      </c>
      <c r="F71" t="s">
        <v>18</v>
      </c>
      <c r="G71" t="s">
        <v>12</v>
      </c>
      <c r="H71" t="s">
        <v>39</v>
      </c>
      <c r="I71" t="s">
        <v>51</v>
      </c>
      <c r="J71" t="s">
        <v>57</v>
      </c>
      <c r="K71" s="13">
        <v>29035</v>
      </c>
      <c r="L71" t="s">
        <v>58</v>
      </c>
      <c r="M71" t="s">
        <v>88</v>
      </c>
      <c r="N71">
        <v>41</v>
      </c>
      <c r="O71" t="s">
        <v>4</v>
      </c>
      <c r="P71" s="6">
        <v>60000</v>
      </c>
      <c r="Q71">
        <v>1</v>
      </c>
      <c r="R71" t="s">
        <v>72</v>
      </c>
      <c r="S71">
        <v>11</v>
      </c>
      <c r="T71">
        <v>6</v>
      </c>
      <c r="U71">
        <v>5</v>
      </c>
      <c r="W71" s="1"/>
    </row>
    <row r="72" spans="1:23" x14ac:dyDescent="0.3">
      <c r="A72">
        <v>71</v>
      </c>
      <c r="B72" t="s">
        <v>187</v>
      </c>
      <c r="C72" t="s">
        <v>14</v>
      </c>
      <c r="D72" s="13">
        <v>27096</v>
      </c>
      <c r="E72">
        <v>47</v>
      </c>
      <c r="F72" t="s">
        <v>17</v>
      </c>
      <c r="G72" t="s">
        <v>82</v>
      </c>
      <c r="H72" t="s">
        <v>40</v>
      </c>
      <c r="I72" t="s">
        <v>52</v>
      </c>
      <c r="J72" t="s">
        <v>56</v>
      </c>
      <c r="K72" s="13">
        <v>34401</v>
      </c>
      <c r="L72" t="s">
        <v>58</v>
      </c>
      <c r="M72" t="s">
        <v>88</v>
      </c>
      <c r="N72">
        <v>27</v>
      </c>
      <c r="O72" t="s">
        <v>63</v>
      </c>
      <c r="P72" s="6">
        <v>30000</v>
      </c>
      <c r="Q72">
        <v>1</v>
      </c>
      <c r="R72" t="s">
        <v>70</v>
      </c>
      <c r="S72">
        <v>15</v>
      </c>
      <c r="T72">
        <v>4</v>
      </c>
      <c r="U72">
        <v>11</v>
      </c>
      <c r="W72" s="1"/>
    </row>
    <row r="73" spans="1:23" x14ac:dyDescent="0.3">
      <c r="A73">
        <v>72</v>
      </c>
      <c r="B73" t="s">
        <v>188</v>
      </c>
      <c r="C73" t="s">
        <v>14</v>
      </c>
      <c r="D73" s="13">
        <v>23191</v>
      </c>
      <c r="E73">
        <v>57</v>
      </c>
      <c r="F73" t="s">
        <v>21</v>
      </c>
      <c r="G73" t="s">
        <v>12</v>
      </c>
      <c r="H73" t="s">
        <v>35</v>
      </c>
      <c r="I73" t="s">
        <v>50</v>
      </c>
      <c r="J73" t="s">
        <v>57</v>
      </c>
      <c r="K73" s="13">
        <v>30496</v>
      </c>
      <c r="L73" t="s">
        <v>59</v>
      </c>
      <c r="M73" t="s">
        <v>89</v>
      </c>
      <c r="N73">
        <v>37</v>
      </c>
      <c r="O73" t="s">
        <v>65</v>
      </c>
      <c r="P73" s="6">
        <v>50000</v>
      </c>
      <c r="Q73">
        <v>2</v>
      </c>
      <c r="R73" t="s">
        <v>67</v>
      </c>
      <c r="S73">
        <v>9</v>
      </c>
      <c r="T73">
        <v>4</v>
      </c>
      <c r="U73">
        <v>5</v>
      </c>
      <c r="W73" s="1"/>
    </row>
    <row r="74" spans="1:23" x14ac:dyDescent="0.3">
      <c r="A74">
        <v>73</v>
      </c>
      <c r="B74" t="s">
        <v>189</v>
      </c>
      <c r="C74" t="s">
        <v>14</v>
      </c>
      <c r="D74" s="13">
        <v>23918</v>
      </c>
      <c r="E74">
        <v>55</v>
      </c>
      <c r="F74" t="s">
        <v>67</v>
      </c>
      <c r="G74" t="s">
        <v>12</v>
      </c>
      <c r="H74" t="s">
        <v>35</v>
      </c>
      <c r="I74" t="s">
        <v>50</v>
      </c>
      <c r="J74" t="s">
        <v>57</v>
      </c>
      <c r="K74" s="13">
        <v>31223</v>
      </c>
      <c r="L74" t="s">
        <v>58</v>
      </c>
      <c r="M74" t="s">
        <v>88</v>
      </c>
      <c r="N74">
        <v>35</v>
      </c>
      <c r="O74" t="s">
        <v>63</v>
      </c>
      <c r="P74" s="6">
        <v>30000</v>
      </c>
      <c r="Q74">
        <v>3</v>
      </c>
      <c r="R74" t="s">
        <v>68</v>
      </c>
      <c r="S74">
        <v>8</v>
      </c>
      <c r="T74">
        <v>8</v>
      </c>
      <c r="U74">
        <v>0</v>
      </c>
      <c r="W74" s="1"/>
    </row>
    <row r="75" spans="1:23" x14ac:dyDescent="0.3">
      <c r="A75">
        <v>74</v>
      </c>
      <c r="B75" t="s">
        <v>190</v>
      </c>
      <c r="C75" t="s">
        <v>15</v>
      </c>
      <c r="D75" s="13">
        <v>32811</v>
      </c>
      <c r="E75">
        <v>31</v>
      </c>
      <c r="F75" t="s">
        <v>25</v>
      </c>
      <c r="G75" t="s">
        <v>12</v>
      </c>
      <c r="H75" t="s">
        <v>33</v>
      </c>
      <c r="I75" t="s">
        <v>50</v>
      </c>
      <c r="J75" t="s">
        <v>56</v>
      </c>
      <c r="K75" s="13">
        <v>40116</v>
      </c>
      <c r="L75" t="s">
        <v>58</v>
      </c>
      <c r="M75" t="s">
        <v>88</v>
      </c>
      <c r="N75">
        <v>11</v>
      </c>
      <c r="O75" t="s">
        <v>65</v>
      </c>
      <c r="P75" s="6">
        <v>50000</v>
      </c>
      <c r="Q75">
        <v>5</v>
      </c>
      <c r="R75" t="s">
        <v>67</v>
      </c>
      <c r="S75">
        <v>4</v>
      </c>
      <c r="T75">
        <v>4</v>
      </c>
      <c r="U75">
        <v>0</v>
      </c>
      <c r="W75" s="1"/>
    </row>
    <row r="76" spans="1:23" x14ac:dyDescent="0.3">
      <c r="A76">
        <v>75</v>
      </c>
      <c r="B76" t="s">
        <v>191</v>
      </c>
      <c r="C76" t="s">
        <v>14</v>
      </c>
      <c r="D76" s="13">
        <v>34861</v>
      </c>
      <c r="E76">
        <v>25</v>
      </c>
      <c r="F76" t="s">
        <v>13</v>
      </c>
      <c r="G76" t="s">
        <v>12</v>
      </c>
      <c r="H76" t="s">
        <v>33</v>
      </c>
      <c r="I76" t="s">
        <v>50</v>
      </c>
      <c r="J76" t="s">
        <v>56</v>
      </c>
      <c r="K76" s="13">
        <v>42166</v>
      </c>
      <c r="L76" t="s">
        <v>58</v>
      </c>
      <c r="M76" t="s">
        <v>88</v>
      </c>
      <c r="N76">
        <v>5</v>
      </c>
      <c r="O76" t="s">
        <v>65</v>
      </c>
      <c r="P76" s="6">
        <v>50000</v>
      </c>
      <c r="Q76">
        <v>5</v>
      </c>
      <c r="R76" t="s">
        <v>70</v>
      </c>
      <c r="S76">
        <v>8</v>
      </c>
      <c r="T76">
        <v>8</v>
      </c>
      <c r="U76">
        <v>0</v>
      </c>
      <c r="W76" s="1"/>
    </row>
    <row r="77" spans="1:23" x14ac:dyDescent="0.3">
      <c r="A77">
        <v>76</v>
      </c>
      <c r="B77" t="s">
        <v>192</v>
      </c>
      <c r="C77" t="s">
        <v>14</v>
      </c>
      <c r="D77" s="13">
        <v>34065</v>
      </c>
      <c r="E77">
        <v>28</v>
      </c>
      <c r="F77" t="s">
        <v>28</v>
      </c>
      <c r="G77" t="s">
        <v>80</v>
      </c>
      <c r="H77" t="s">
        <v>38</v>
      </c>
      <c r="I77" t="s">
        <v>51</v>
      </c>
      <c r="J77" t="s">
        <v>57</v>
      </c>
      <c r="K77" s="13">
        <v>41370</v>
      </c>
      <c r="L77" t="s">
        <v>61</v>
      </c>
      <c r="M77" t="s">
        <v>89</v>
      </c>
      <c r="N77">
        <v>8</v>
      </c>
      <c r="O77" t="s">
        <v>65</v>
      </c>
      <c r="P77" s="6">
        <v>50000</v>
      </c>
      <c r="Q77">
        <v>2</v>
      </c>
      <c r="R77" t="s">
        <v>71</v>
      </c>
      <c r="S77">
        <v>2</v>
      </c>
      <c r="T77">
        <v>2</v>
      </c>
      <c r="U77">
        <v>0</v>
      </c>
      <c r="W77" s="1"/>
    </row>
    <row r="78" spans="1:23" x14ac:dyDescent="0.3">
      <c r="A78">
        <v>77</v>
      </c>
      <c r="B78" t="s">
        <v>193</v>
      </c>
      <c r="C78" t="s">
        <v>14</v>
      </c>
      <c r="D78" s="13">
        <v>33844</v>
      </c>
      <c r="E78">
        <v>28</v>
      </c>
      <c r="F78" t="s">
        <v>17</v>
      </c>
      <c r="G78" t="s">
        <v>82</v>
      </c>
      <c r="H78" t="s">
        <v>38</v>
      </c>
      <c r="I78" t="s">
        <v>51</v>
      </c>
      <c r="J78" t="s">
        <v>57</v>
      </c>
      <c r="K78" s="13">
        <v>41149</v>
      </c>
      <c r="L78" t="s">
        <v>60</v>
      </c>
      <c r="M78" t="s">
        <v>89</v>
      </c>
      <c r="N78">
        <v>8</v>
      </c>
      <c r="O78" t="s">
        <v>4</v>
      </c>
      <c r="P78" s="6">
        <v>60000</v>
      </c>
      <c r="Q78">
        <v>5</v>
      </c>
      <c r="R78" t="s">
        <v>72</v>
      </c>
      <c r="S78">
        <v>7</v>
      </c>
      <c r="T78">
        <v>7</v>
      </c>
      <c r="U78">
        <v>0</v>
      </c>
      <c r="W78" s="1"/>
    </row>
    <row r="79" spans="1:23" x14ac:dyDescent="0.3">
      <c r="A79">
        <v>78</v>
      </c>
      <c r="B79" t="s">
        <v>194</v>
      </c>
      <c r="C79" t="s">
        <v>15</v>
      </c>
      <c r="D79" s="13">
        <v>31850</v>
      </c>
      <c r="E79">
        <v>34</v>
      </c>
      <c r="F79" t="s">
        <v>16</v>
      </c>
      <c r="G79" t="s">
        <v>80</v>
      </c>
      <c r="H79" t="s">
        <v>31</v>
      </c>
      <c r="I79" t="s">
        <v>49</v>
      </c>
      <c r="J79" t="s">
        <v>57</v>
      </c>
      <c r="K79" s="13">
        <v>39155</v>
      </c>
      <c r="L79" t="s">
        <v>61</v>
      </c>
      <c r="M79" t="s">
        <v>89</v>
      </c>
      <c r="N79">
        <v>14</v>
      </c>
      <c r="O79" t="s">
        <v>63</v>
      </c>
      <c r="P79" s="6">
        <v>30000</v>
      </c>
      <c r="Q79">
        <v>4</v>
      </c>
      <c r="R79" t="s">
        <v>70</v>
      </c>
      <c r="S79">
        <v>7</v>
      </c>
      <c r="T79">
        <v>7</v>
      </c>
      <c r="U79">
        <v>0</v>
      </c>
    </row>
    <row r="80" spans="1:23" x14ac:dyDescent="0.3">
      <c r="A80">
        <v>79</v>
      </c>
      <c r="B80" t="s">
        <v>195</v>
      </c>
      <c r="C80" t="s">
        <v>15</v>
      </c>
      <c r="D80" s="13">
        <v>33463</v>
      </c>
      <c r="E80">
        <v>29</v>
      </c>
      <c r="F80" t="s">
        <v>67</v>
      </c>
      <c r="G80" t="s">
        <v>12</v>
      </c>
      <c r="H80" t="s">
        <v>39</v>
      </c>
      <c r="I80" t="s">
        <v>51</v>
      </c>
      <c r="J80" t="s">
        <v>57</v>
      </c>
      <c r="K80" s="13">
        <v>40768</v>
      </c>
      <c r="L80" t="s">
        <v>58</v>
      </c>
      <c r="M80" t="s">
        <v>88</v>
      </c>
      <c r="N80">
        <v>9</v>
      </c>
      <c r="O80" t="s">
        <v>64</v>
      </c>
      <c r="P80" s="6">
        <v>40000</v>
      </c>
      <c r="Q80">
        <v>5</v>
      </c>
      <c r="R80" t="s">
        <v>71</v>
      </c>
      <c r="S80">
        <v>5</v>
      </c>
      <c r="T80">
        <v>5</v>
      </c>
      <c r="U80">
        <v>0</v>
      </c>
      <c r="W80" s="1"/>
    </row>
    <row r="81" spans="1:24" x14ac:dyDescent="0.3">
      <c r="A81">
        <v>80</v>
      </c>
      <c r="B81" t="s">
        <v>196</v>
      </c>
      <c r="C81" t="s">
        <v>15</v>
      </c>
      <c r="D81" s="13">
        <v>31735</v>
      </c>
      <c r="E81">
        <v>34</v>
      </c>
      <c r="F81" t="s">
        <v>16</v>
      </c>
      <c r="G81" t="s">
        <v>80</v>
      </c>
      <c r="H81" t="s">
        <v>33</v>
      </c>
      <c r="I81" t="s">
        <v>50</v>
      </c>
      <c r="J81" t="s">
        <v>56</v>
      </c>
      <c r="K81" s="13">
        <v>39040</v>
      </c>
      <c r="L81" t="s">
        <v>58</v>
      </c>
      <c r="M81" t="s">
        <v>88</v>
      </c>
      <c r="N81">
        <v>14</v>
      </c>
      <c r="O81" t="s">
        <v>65</v>
      </c>
      <c r="P81" s="6">
        <v>50000</v>
      </c>
      <c r="Q81">
        <v>5</v>
      </c>
      <c r="R81" t="s">
        <v>67</v>
      </c>
      <c r="S81">
        <v>12</v>
      </c>
      <c r="T81">
        <v>7</v>
      </c>
      <c r="U81">
        <v>5</v>
      </c>
      <c r="X81" s="2"/>
    </row>
    <row r="82" spans="1:24" x14ac:dyDescent="0.3">
      <c r="A82">
        <v>81</v>
      </c>
      <c r="B82" t="s">
        <v>197</v>
      </c>
      <c r="C82" t="s">
        <v>14</v>
      </c>
      <c r="D82" s="13">
        <v>35974</v>
      </c>
      <c r="E82">
        <v>22</v>
      </c>
      <c r="F82" t="s">
        <v>25</v>
      </c>
      <c r="G82" t="s">
        <v>12</v>
      </c>
      <c r="H82" t="s">
        <v>47</v>
      </c>
      <c r="I82" t="s">
        <v>52</v>
      </c>
      <c r="J82" t="s">
        <v>56</v>
      </c>
      <c r="K82" s="13">
        <v>43279</v>
      </c>
      <c r="L82" t="s">
        <v>59</v>
      </c>
      <c r="M82" t="s">
        <v>89</v>
      </c>
      <c r="N82">
        <v>2</v>
      </c>
      <c r="O82" t="s">
        <v>65</v>
      </c>
      <c r="P82" s="6">
        <v>50000</v>
      </c>
      <c r="Q82">
        <v>5</v>
      </c>
      <c r="R82" t="s">
        <v>68</v>
      </c>
      <c r="S82">
        <v>6</v>
      </c>
      <c r="T82">
        <v>6</v>
      </c>
      <c r="U82">
        <v>0</v>
      </c>
      <c r="W82" s="1"/>
    </row>
    <row r="83" spans="1:24" x14ac:dyDescent="0.3">
      <c r="A83">
        <v>82</v>
      </c>
      <c r="B83" t="s">
        <v>198</v>
      </c>
      <c r="C83" t="s">
        <v>14</v>
      </c>
      <c r="D83" s="13">
        <v>31531</v>
      </c>
      <c r="E83">
        <v>35</v>
      </c>
      <c r="F83" t="s">
        <v>28</v>
      </c>
      <c r="G83" t="s">
        <v>80</v>
      </c>
      <c r="H83" t="s">
        <v>45</v>
      </c>
      <c r="I83" t="s">
        <v>53</v>
      </c>
      <c r="J83" t="s">
        <v>57</v>
      </c>
      <c r="K83" s="13">
        <v>38836</v>
      </c>
      <c r="L83" t="s">
        <v>60</v>
      </c>
      <c r="M83" t="s">
        <v>89</v>
      </c>
      <c r="N83">
        <v>15</v>
      </c>
      <c r="O83" t="s">
        <v>64</v>
      </c>
      <c r="P83" s="6">
        <v>40000</v>
      </c>
      <c r="Q83">
        <v>5</v>
      </c>
      <c r="R83" t="s">
        <v>67</v>
      </c>
      <c r="S83">
        <v>7</v>
      </c>
      <c r="T83">
        <v>7</v>
      </c>
      <c r="U83">
        <v>0</v>
      </c>
      <c r="W83" s="1"/>
    </row>
    <row r="84" spans="1:24" x14ac:dyDescent="0.3">
      <c r="A84">
        <v>83</v>
      </c>
      <c r="B84" t="s">
        <v>199</v>
      </c>
      <c r="C84" t="s">
        <v>14</v>
      </c>
      <c r="D84" s="13">
        <v>30638</v>
      </c>
      <c r="E84">
        <v>37</v>
      </c>
      <c r="F84" t="s">
        <v>67</v>
      </c>
      <c r="G84" t="s">
        <v>12</v>
      </c>
      <c r="H84" t="s">
        <v>32</v>
      </c>
      <c r="I84" t="s">
        <v>49</v>
      </c>
      <c r="J84" t="s">
        <v>56</v>
      </c>
      <c r="K84" s="13">
        <v>37943</v>
      </c>
      <c r="L84" t="s">
        <v>59</v>
      </c>
      <c r="M84" t="s">
        <v>89</v>
      </c>
      <c r="N84">
        <v>17</v>
      </c>
      <c r="O84" t="s">
        <v>63</v>
      </c>
      <c r="P84" s="6">
        <v>30000</v>
      </c>
      <c r="Q84">
        <v>4</v>
      </c>
      <c r="R84" t="s">
        <v>71</v>
      </c>
      <c r="S84">
        <v>0</v>
      </c>
      <c r="T84">
        <v>0</v>
      </c>
      <c r="U84">
        <v>0</v>
      </c>
      <c r="W84" s="1"/>
    </row>
    <row r="85" spans="1:24" x14ac:dyDescent="0.3">
      <c r="A85">
        <v>84</v>
      </c>
      <c r="B85" t="s">
        <v>200</v>
      </c>
      <c r="C85" t="s">
        <v>15</v>
      </c>
      <c r="D85" s="13">
        <v>31417</v>
      </c>
      <c r="E85">
        <v>35</v>
      </c>
      <c r="F85" t="s">
        <v>20</v>
      </c>
      <c r="G85" t="s">
        <v>80</v>
      </c>
      <c r="H85" t="s">
        <v>30</v>
      </c>
      <c r="I85" t="s">
        <v>49</v>
      </c>
      <c r="J85" t="s">
        <v>56</v>
      </c>
      <c r="K85" s="13">
        <v>38722</v>
      </c>
      <c r="L85" t="s">
        <v>59</v>
      </c>
      <c r="M85" t="s">
        <v>89</v>
      </c>
      <c r="N85">
        <v>15</v>
      </c>
      <c r="O85" t="s">
        <v>4</v>
      </c>
      <c r="P85" s="6">
        <v>60000</v>
      </c>
      <c r="Q85">
        <v>5</v>
      </c>
      <c r="R85" t="s">
        <v>70</v>
      </c>
      <c r="S85">
        <v>12</v>
      </c>
      <c r="T85">
        <v>7</v>
      </c>
      <c r="U85">
        <v>5</v>
      </c>
      <c r="X85" s="2"/>
    </row>
    <row r="86" spans="1:24" x14ac:dyDescent="0.3">
      <c r="A86">
        <v>85</v>
      </c>
      <c r="B86" t="s">
        <v>201</v>
      </c>
      <c r="C86" t="s">
        <v>14</v>
      </c>
      <c r="D86" s="13">
        <v>35380</v>
      </c>
      <c r="E86">
        <v>24</v>
      </c>
      <c r="F86" t="s">
        <v>23</v>
      </c>
      <c r="G86" t="s">
        <v>12</v>
      </c>
      <c r="H86" t="s">
        <v>31</v>
      </c>
      <c r="I86" t="s">
        <v>49</v>
      </c>
      <c r="J86" t="s">
        <v>57</v>
      </c>
      <c r="K86" s="13">
        <v>42685</v>
      </c>
      <c r="L86" t="s">
        <v>59</v>
      </c>
      <c r="M86" t="s">
        <v>89</v>
      </c>
      <c r="N86">
        <v>4</v>
      </c>
      <c r="O86" t="s">
        <v>63</v>
      </c>
      <c r="P86" s="6">
        <v>30000</v>
      </c>
      <c r="Q86">
        <v>2</v>
      </c>
      <c r="R86" t="s">
        <v>68</v>
      </c>
      <c r="S86">
        <v>0</v>
      </c>
      <c r="T86">
        <v>0</v>
      </c>
      <c r="U86">
        <v>0</v>
      </c>
      <c r="W86" s="1"/>
    </row>
    <row r="87" spans="1:24" x14ac:dyDescent="0.3">
      <c r="A87">
        <v>86</v>
      </c>
      <c r="B87" t="s">
        <v>202</v>
      </c>
      <c r="C87" t="s">
        <v>15</v>
      </c>
      <c r="D87" s="13">
        <v>34570</v>
      </c>
      <c r="E87">
        <v>26</v>
      </c>
      <c r="F87" t="s">
        <v>25</v>
      </c>
      <c r="G87" t="s">
        <v>12</v>
      </c>
      <c r="H87" t="s">
        <v>44</v>
      </c>
      <c r="I87" t="s">
        <v>53</v>
      </c>
      <c r="J87" t="s">
        <v>57</v>
      </c>
      <c r="K87" s="13">
        <v>41875</v>
      </c>
      <c r="L87" t="s">
        <v>61</v>
      </c>
      <c r="M87" t="s">
        <v>89</v>
      </c>
      <c r="N87">
        <v>6</v>
      </c>
      <c r="O87" t="s">
        <v>4</v>
      </c>
      <c r="P87" s="6">
        <v>60000</v>
      </c>
      <c r="Q87">
        <v>3</v>
      </c>
      <c r="R87" t="s">
        <v>72</v>
      </c>
      <c r="S87">
        <v>4</v>
      </c>
      <c r="T87">
        <v>4</v>
      </c>
      <c r="U87">
        <v>0</v>
      </c>
      <c r="W87" s="1"/>
    </row>
    <row r="88" spans="1:24" x14ac:dyDescent="0.3">
      <c r="A88">
        <v>87</v>
      </c>
      <c r="B88" t="s">
        <v>203</v>
      </c>
      <c r="C88" t="s">
        <v>14</v>
      </c>
      <c r="D88" s="13">
        <v>29644</v>
      </c>
      <c r="E88">
        <v>40</v>
      </c>
      <c r="F88" t="s">
        <v>17</v>
      </c>
      <c r="G88" t="s">
        <v>82</v>
      </c>
      <c r="H88" t="s">
        <v>40</v>
      </c>
      <c r="I88" t="s">
        <v>52</v>
      </c>
      <c r="J88" t="s">
        <v>56</v>
      </c>
      <c r="K88" s="13">
        <v>36949</v>
      </c>
      <c r="L88" t="s">
        <v>58</v>
      </c>
      <c r="M88" t="s">
        <v>88</v>
      </c>
      <c r="N88">
        <v>20</v>
      </c>
      <c r="O88" t="s">
        <v>4</v>
      </c>
      <c r="P88" s="6">
        <v>60000</v>
      </c>
      <c r="Q88">
        <v>4</v>
      </c>
      <c r="R88" t="s">
        <v>67</v>
      </c>
      <c r="S88">
        <v>8</v>
      </c>
      <c r="T88">
        <v>8</v>
      </c>
      <c r="U88">
        <v>0</v>
      </c>
      <c r="W88" s="1"/>
    </row>
    <row r="89" spans="1:24" x14ac:dyDescent="0.3">
      <c r="A89">
        <v>88</v>
      </c>
      <c r="B89" t="s">
        <v>204</v>
      </c>
      <c r="C89" t="s">
        <v>15</v>
      </c>
      <c r="D89" s="13">
        <v>25936</v>
      </c>
      <c r="E89">
        <v>50</v>
      </c>
      <c r="F89" t="s">
        <v>20</v>
      </c>
      <c r="G89" t="s">
        <v>80</v>
      </c>
      <c r="H89" t="s">
        <v>48</v>
      </c>
      <c r="I89" t="s">
        <v>54</v>
      </c>
      <c r="J89" t="s">
        <v>56</v>
      </c>
      <c r="K89" s="13">
        <v>33241</v>
      </c>
      <c r="L89" t="s">
        <v>58</v>
      </c>
      <c r="M89" t="s">
        <v>88</v>
      </c>
      <c r="N89">
        <v>30</v>
      </c>
      <c r="O89" t="s">
        <v>65</v>
      </c>
      <c r="P89" s="6">
        <v>50000</v>
      </c>
      <c r="Q89">
        <v>2</v>
      </c>
      <c r="R89" t="s">
        <v>73</v>
      </c>
      <c r="S89">
        <v>7</v>
      </c>
      <c r="T89">
        <v>7</v>
      </c>
      <c r="U89">
        <v>0</v>
      </c>
      <c r="W89" s="1"/>
    </row>
    <row r="90" spans="1:24" x14ac:dyDescent="0.3">
      <c r="A90">
        <v>89</v>
      </c>
      <c r="B90" t="s">
        <v>205</v>
      </c>
      <c r="C90" t="s">
        <v>14</v>
      </c>
      <c r="D90" s="13">
        <v>21060</v>
      </c>
      <c r="E90">
        <v>63</v>
      </c>
      <c r="F90" t="s">
        <v>20</v>
      </c>
      <c r="G90" t="s">
        <v>80</v>
      </c>
      <c r="H90" t="s">
        <v>36</v>
      </c>
      <c r="I90" t="s">
        <v>51</v>
      </c>
      <c r="J90" t="s">
        <v>56</v>
      </c>
      <c r="K90" s="13">
        <v>28365</v>
      </c>
      <c r="L90" t="s">
        <v>60</v>
      </c>
      <c r="M90" t="s">
        <v>89</v>
      </c>
      <c r="N90">
        <v>43</v>
      </c>
      <c r="O90" t="s">
        <v>4</v>
      </c>
      <c r="P90" s="6">
        <v>60000</v>
      </c>
      <c r="Q90">
        <v>1</v>
      </c>
      <c r="R90" t="s">
        <v>71</v>
      </c>
      <c r="S90">
        <v>5</v>
      </c>
      <c r="T90">
        <v>5</v>
      </c>
      <c r="U90">
        <v>0</v>
      </c>
      <c r="W90" s="1"/>
    </row>
    <row r="91" spans="1:24" x14ac:dyDescent="0.3">
      <c r="A91">
        <v>90</v>
      </c>
      <c r="B91" t="s">
        <v>206</v>
      </c>
      <c r="C91" t="s">
        <v>14</v>
      </c>
      <c r="D91" s="13">
        <v>33901</v>
      </c>
      <c r="E91">
        <v>28</v>
      </c>
      <c r="F91" t="s">
        <v>23</v>
      </c>
      <c r="G91" t="s">
        <v>12</v>
      </c>
      <c r="H91" t="s">
        <v>36</v>
      </c>
      <c r="I91" t="s">
        <v>51</v>
      </c>
      <c r="J91" t="s">
        <v>56</v>
      </c>
      <c r="K91" s="13">
        <v>41206</v>
      </c>
      <c r="L91" t="s">
        <v>58</v>
      </c>
      <c r="M91" t="s">
        <v>88</v>
      </c>
      <c r="N91">
        <v>8</v>
      </c>
      <c r="O91" t="s">
        <v>63</v>
      </c>
      <c r="P91" s="6">
        <v>30000</v>
      </c>
      <c r="Q91">
        <v>1</v>
      </c>
      <c r="R91" t="s">
        <v>72</v>
      </c>
      <c r="S91">
        <v>12</v>
      </c>
      <c r="T91">
        <v>7</v>
      </c>
      <c r="U91">
        <v>5</v>
      </c>
      <c r="W91" s="1"/>
    </row>
    <row r="92" spans="1:24" x14ac:dyDescent="0.3">
      <c r="A92">
        <v>91</v>
      </c>
      <c r="B92" t="s">
        <v>207</v>
      </c>
      <c r="C92" t="s">
        <v>15</v>
      </c>
      <c r="D92" s="13">
        <v>25931</v>
      </c>
      <c r="E92">
        <v>50</v>
      </c>
      <c r="F92" t="s">
        <v>16</v>
      </c>
      <c r="G92" t="s">
        <v>80</v>
      </c>
      <c r="H92" t="s">
        <v>45</v>
      </c>
      <c r="I92" t="s">
        <v>53</v>
      </c>
      <c r="J92" t="s">
        <v>57</v>
      </c>
      <c r="K92" s="13">
        <v>33236</v>
      </c>
      <c r="L92" t="s">
        <v>61</v>
      </c>
      <c r="M92" t="s">
        <v>89</v>
      </c>
      <c r="N92">
        <v>30</v>
      </c>
      <c r="O92" t="s">
        <v>63</v>
      </c>
      <c r="P92" s="6">
        <v>30000</v>
      </c>
      <c r="Q92">
        <v>5</v>
      </c>
      <c r="R92" t="s">
        <v>69</v>
      </c>
      <c r="S92">
        <v>6</v>
      </c>
      <c r="T92">
        <v>6</v>
      </c>
      <c r="U92">
        <v>0</v>
      </c>
      <c r="W92" s="1"/>
    </row>
    <row r="93" spans="1:24" x14ac:dyDescent="0.3">
      <c r="A93">
        <v>92</v>
      </c>
      <c r="B93" t="s">
        <v>208</v>
      </c>
      <c r="C93" t="s">
        <v>15</v>
      </c>
      <c r="D93" s="13">
        <v>27778</v>
      </c>
      <c r="E93">
        <v>45</v>
      </c>
      <c r="F93" t="s">
        <v>18</v>
      </c>
      <c r="G93" t="s">
        <v>12</v>
      </c>
      <c r="H93" t="s">
        <v>30</v>
      </c>
      <c r="I93" t="s">
        <v>49</v>
      </c>
      <c r="J93" t="s">
        <v>56</v>
      </c>
      <c r="K93" s="13">
        <v>35083</v>
      </c>
      <c r="L93" t="s">
        <v>60</v>
      </c>
      <c r="M93" t="s">
        <v>89</v>
      </c>
      <c r="N93">
        <v>25</v>
      </c>
      <c r="O93" t="s">
        <v>65</v>
      </c>
      <c r="P93" s="6">
        <v>50000</v>
      </c>
      <c r="Q93">
        <v>1</v>
      </c>
      <c r="R93" t="s">
        <v>69</v>
      </c>
      <c r="S93">
        <v>0</v>
      </c>
      <c r="T93">
        <v>0</v>
      </c>
      <c r="U93">
        <v>0</v>
      </c>
      <c r="W93" s="1"/>
    </row>
    <row r="94" spans="1:24" x14ac:dyDescent="0.3">
      <c r="A94">
        <v>93</v>
      </c>
      <c r="B94" t="s">
        <v>209</v>
      </c>
      <c r="C94" t="s">
        <v>15</v>
      </c>
      <c r="D94" s="13">
        <v>25676</v>
      </c>
      <c r="E94">
        <v>51</v>
      </c>
      <c r="F94" t="s">
        <v>67</v>
      </c>
      <c r="G94" t="s">
        <v>12</v>
      </c>
      <c r="H94" t="s">
        <v>48</v>
      </c>
      <c r="I94" t="s">
        <v>54</v>
      </c>
      <c r="J94" t="s">
        <v>56</v>
      </c>
      <c r="K94" s="13">
        <v>32981</v>
      </c>
      <c r="L94" t="s">
        <v>59</v>
      </c>
      <c r="M94" t="s">
        <v>89</v>
      </c>
      <c r="N94">
        <v>31</v>
      </c>
      <c r="O94" t="s">
        <v>63</v>
      </c>
      <c r="P94" s="6">
        <v>30000</v>
      </c>
      <c r="Q94">
        <v>2</v>
      </c>
      <c r="R94" t="s">
        <v>70</v>
      </c>
      <c r="S94">
        <v>2</v>
      </c>
      <c r="T94">
        <v>2</v>
      </c>
      <c r="U94">
        <v>0</v>
      </c>
      <c r="W94" s="1"/>
    </row>
    <row r="95" spans="1:24" x14ac:dyDescent="0.3">
      <c r="A95">
        <v>94</v>
      </c>
      <c r="B95" t="s">
        <v>210</v>
      </c>
      <c r="C95" t="s">
        <v>15</v>
      </c>
      <c r="D95" s="13">
        <v>31584</v>
      </c>
      <c r="E95">
        <v>34</v>
      </c>
      <c r="F95" t="s">
        <v>24</v>
      </c>
      <c r="G95" t="s">
        <v>84</v>
      </c>
      <c r="H95" t="s">
        <v>31</v>
      </c>
      <c r="I95" t="s">
        <v>49</v>
      </c>
      <c r="J95" t="s">
        <v>57</v>
      </c>
      <c r="K95" s="13">
        <v>38889</v>
      </c>
      <c r="L95" t="s">
        <v>58</v>
      </c>
      <c r="M95" t="s">
        <v>88</v>
      </c>
      <c r="N95">
        <v>14</v>
      </c>
      <c r="O95" t="s">
        <v>65</v>
      </c>
      <c r="P95" s="6">
        <v>50000</v>
      </c>
      <c r="Q95">
        <v>4</v>
      </c>
      <c r="R95" t="s">
        <v>67</v>
      </c>
      <c r="S95">
        <v>15</v>
      </c>
      <c r="T95">
        <v>4</v>
      </c>
      <c r="U95">
        <v>11</v>
      </c>
      <c r="W95" s="1"/>
    </row>
    <row r="96" spans="1:24" x14ac:dyDescent="0.3">
      <c r="A96">
        <v>95</v>
      </c>
      <c r="B96" t="s">
        <v>211</v>
      </c>
      <c r="C96" t="s">
        <v>14</v>
      </c>
      <c r="D96" s="13">
        <v>28816</v>
      </c>
      <c r="E96">
        <v>42</v>
      </c>
      <c r="F96" t="s">
        <v>19</v>
      </c>
      <c r="G96" t="s">
        <v>80</v>
      </c>
      <c r="H96" t="s">
        <v>34</v>
      </c>
      <c r="I96" t="s">
        <v>50</v>
      </c>
      <c r="J96" t="s">
        <v>56</v>
      </c>
      <c r="K96" s="13">
        <v>36121</v>
      </c>
      <c r="L96" t="s">
        <v>58</v>
      </c>
      <c r="M96" t="s">
        <v>88</v>
      </c>
      <c r="N96">
        <v>22</v>
      </c>
      <c r="O96" t="s">
        <v>64</v>
      </c>
      <c r="P96" s="6">
        <v>40000</v>
      </c>
      <c r="Q96">
        <v>3</v>
      </c>
      <c r="R96" t="s">
        <v>68</v>
      </c>
      <c r="S96">
        <v>4</v>
      </c>
      <c r="T96">
        <v>4</v>
      </c>
      <c r="U96">
        <v>0</v>
      </c>
      <c r="W96" s="1"/>
    </row>
    <row r="97" spans="1:23" x14ac:dyDescent="0.3">
      <c r="A97">
        <v>96</v>
      </c>
      <c r="B97" t="s">
        <v>212</v>
      </c>
      <c r="C97" t="s">
        <v>15</v>
      </c>
      <c r="D97" s="13">
        <v>26887</v>
      </c>
      <c r="E97">
        <v>47</v>
      </c>
      <c r="F97" t="s">
        <v>13</v>
      </c>
      <c r="G97" t="s">
        <v>12</v>
      </c>
      <c r="H97" t="s">
        <v>48</v>
      </c>
      <c r="I97" t="s">
        <v>54</v>
      </c>
      <c r="J97" t="s">
        <v>56</v>
      </c>
      <c r="K97" s="13">
        <v>34192</v>
      </c>
      <c r="L97" t="s">
        <v>61</v>
      </c>
      <c r="M97" t="s">
        <v>89</v>
      </c>
      <c r="N97">
        <v>27</v>
      </c>
      <c r="O97" t="s">
        <v>63</v>
      </c>
      <c r="P97" s="6">
        <v>30000</v>
      </c>
      <c r="Q97">
        <v>3</v>
      </c>
      <c r="R97" t="s">
        <v>71</v>
      </c>
      <c r="S97">
        <v>10</v>
      </c>
      <c r="T97">
        <v>4</v>
      </c>
      <c r="U97">
        <v>6</v>
      </c>
      <c r="W97" s="1"/>
    </row>
    <row r="98" spans="1:23" x14ac:dyDescent="0.3">
      <c r="A98">
        <v>97</v>
      </c>
      <c r="B98" t="s">
        <v>213</v>
      </c>
      <c r="C98" t="s">
        <v>15</v>
      </c>
      <c r="D98" s="13">
        <v>24318</v>
      </c>
      <c r="E98">
        <v>54</v>
      </c>
      <c r="F98" t="s">
        <v>27</v>
      </c>
      <c r="G98" t="s">
        <v>83</v>
      </c>
      <c r="H98" t="s">
        <v>30</v>
      </c>
      <c r="I98" t="s">
        <v>49</v>
      </c>
      <c r="J98" t="s">
        <v>56</v>
      </c>
      <c r="K98" s="13">
        <v>31623</v>
      </c>
      <c r="L98" t="s">
        <v>59</v>
      </c>
      <c r="M98" t="s">
        <v>89</v>
      </c>
      <c r="N98">
        <v>34</v>
      </c>
      <c r="O98" t="s">
        <v>4</v>
      </c>
      <c r="P98" s="6">
        <v>60000</v>
      </c>
      <c r="Q98">
        <v>5</v>
      </c>
      <c r="R98" t="s">
        <v>70</v>
      </c>
      <c r="S98">
        <v>9</v>
      </c>
      <c r="T98">
        <v>4</v>
      </c>
      <c r="U98">
        <v>5</v>
      </c>
      <c r="W98" s="1"/>
    </row>
    <row r="99" spans="1:23" x14ac:dyDescent="0.3">
      <c r="A99">
        <v>98</v>
      </c>
      <c r="B99" t="s">
        <v>214</v>
      </c>
      <c r="C99" t="s">
        <v>14</v>
      </c>
      <c r="D99" s="13">
        <v>24186</v>
      </c>
      <c r="E99">
        <v>55</v>
      </c>
      <c r="F99" t="s">
        <v>18</v>
      </c>
      <c r="G99" t="s">
        <v>12</v>
      </c>
      <c r="H99" t="s">
        <v>47</v>
      </c>
      <c r="I99" t="s">
        <v>52</v>
      </c>
      <c r="J99" t="s">
        <v>56</v>
      </c>
      <c r="K99" s="13">
        <v>31491</v>
      </c>
      <c r="L99" t="s">
        <v>58</v>
      </c>
      <c r="M99" t="s">
        <v>88</v>
      </c>
      <c r="N99">
        <v>35</v>
      </c>
      <c r="O99" t="s">
        <v>64</v>
      </c>
      <c r="P99" s="6">
        <v>40000</v>
      </c>
      <c r="Q99">
        <v>3</v>
      </c>
      <c r="R99" t="s">
        <v>71</v>
      </c>
      <c r="S99">
        <v>6</v>
      </c>
      <c r="T99">
        <v>6</v>
      </c>
      <c r="U99">
        <v>0</v>
      </c>
      <c r="W99" s="1"/>
    </row>
    <row r="100" spans="1:23" x14ac:dyDescent="0.3">
      <c r="A100">
        <v>99</v>
      </c>
      <c r="B100" t="s">
        <v>215</v>
      </c>
      <c r="C100" t="s">
        <v>15</v>
      </c>
      <c r="D100" s="13">
        <v>21103</v>
      </c>
      <c r="E100">
        <v>63</v>
      </c>
      <c r="F100" t="s">
        <v>24</v>
      </c>
      <c r="G100" t="s">
        <v>84</v>
      </c>
      <c r="H100" t="s">
        <v>44</v>
      </c>
      <c r="I100" t="s">
        <v>53</v>
      </c>
      <c r="J100" t="s">
        <v>57</v>
      </c>
      <c r="K100" s="13">
        <v>28408</v>
      </c>
      <c r="L100" t="s">
        <v>58</v>
      </c>
      <c r="M100" t="s">
        <v>88</v>
      </c>
      <c r="N100">
        <v>43</v>
      </c>
      <c r="O100" t="s">
        <v>63</v>
      </c>
      <c r="P100" s="6">
        <v>30000</v>
      </c>
      <c r="Q100">
        <v>5</v>
      </c>
      <c r="R100" t="s">
        <v>68</v>
      </c>
      <c r="S100">
        <v>4</v>
      </c>
      <c r="T100">
        <v>4</v>
      </c>
      <c r="U100">
        <v>0</v>
      </c>
      <c r="W100" s="1"/>
    </row>
    <row r="101" spans="1:23" x14ac:dyDescent="0.3">
      <c r="A101">
        <v>100</v>
      </c>
      <c r="B101" t="s">
        <v>216</v>
      </c>
      <c r="C101" t="s">
        <v>14</v>
      </c>
      <c r="D101" s="13">
        <v>32991</v>
      </c>
      <c r="E101">
        <v>31</v>
      </c>
      <c r="F101" t="s">
        <v>21</v>
      </c>
      <c r="G101" t="s">
        <v>12</v>
      </c>
      <c r="H101" t="s">
        <v>39</v>
      </c>
      <c r="I101" t="s">
        <v>51</v>
      </c>
      <c r="J101" t="s">
        <v>57</v>
      </c>
      <c r="K101" s="13">
        <v>40296</v>
      </c>
      <c r="L101" t="s">
        <v>59</v>
      </c>
      <c r="M101" t="s">
        <v>89</v>
      </c>
      <c r="N101">
        <v>11</v>
      </c>
      <c r="O101" t="s">
        <v>65</v>
      </c>
      <c r="P101" s="6">
        <v>50000</v>
      </c>
      <c r="Q101">
        <v>5</v>
      </c>
      <c r="R101" t="s">
        <v>73</v>
      </c>
      <c r="S101">
        <v>11</v>
      </c>
      <c r="T101">
        <v>6</v>
      </c>
      <c r="U101">
        <v>5</v>
      </c>
      <c r="W101" s="1"/>
    </row>
    <row r="102" spans="1:23" x14ac:dyDescent="0.3">
      <c r="A102">
        <v>101</v>
      </c>
      <c r="B102" t="s">
        <v>217</v>
      </c>
      <c r="C102" t="s">
        <v>15</v>
      </c>
      <c r="D102" s="13">
        <v>32541</v>
      </c>
      <c r="E102">
        <v>32</v>
      </c>
      <c r="F102" t="s">
        <v>17</v>
      </c>
      <c r="G102" t="s">
        <v>82</v>
      </c>
      <c r="H102" t="s">
        <v>32</v>
      </c>
      <c r="I102" t="s">
        <v>49</v>
      </c>
      <c r="J102" t="s">
        <v>56</v>
      </c>
      <c r="K102" s="13">
        <v>39846</v>
      </c>
      <c r="L102" t="s">
        <v>58</v>
      </c>
      <c r="M102" t="s">
        <v>88</v>
      </c>
      <c r="N102">
        <v>12</v>
      </c>
      <c r="O102" t="s">
        <v>64</v>
      </c>
      <c r="P102" s="6">
        <v>40000</v>
      </c>
      <c r="Q102">
        <v>4</v>
      </c>
      <c r="R102" t="s">
        <v>69</v>
      </c>
      <c r="S102">
        <v>7</v>
      </c>
      <c r="T102">
        <v>7</v>
      </c>
      <c r="U102">
        <v>0</v>
      </c>
    </row>
    <row r="103" spans="1:23" x14ac:dyDescent="0.3">
      <c r="A103">
        <v>102</v>
      </c>
      <c r="B103" t="s">
        <v>218</v>
      </c>
      <c r="C103" t="s">
        <v>15</v>
      </c>
      <c r="D103" s="13">
        <v>24077</v>
      </c>
      <c r="E103">
        <v>55</v>
      </c>
      <c r="F103" t="s">
        <v>67</v>
      </c>
      <c r="G103" t="s">
        <v>12</v>
      </c>
      <c r="H103" t="s">
        <v>31</v>
      </c>
      <c r="I103" t="s">
        <v>49</v>
      </c>
      <c r="J103" t="s">
        <v>57</v>
      </c>
      <c r="K103" s="13">
        <v>31382</v>
      </c>
      <c r="L103" t="s">
        <v>59</v>
      </c>
      <c r="M103" t="s">
        <v>89</v>
      </c>
      <c r="N103">
        <v>35</v>
      </c>
      <c r="O103" t="s">
        <v>4</v>
      </c>
      <c r="P103" s="6">
        <v>60000</v>
      </c>
      <c r="Q103">
        <v>5</v>
      </c>
      <c r="R103" t="s">
        <v>70</v>
      </c>
      <c r="S103">
        <v>3</v>
      </c>
      <c r="T103">
        <v>3</v>
      </c>
      <c r="U103">
        <v>0</v>
      </c>
      <c r="W103" s="1"/>
    </row>
    <row r="104" spans="1:23" x14ac:dyDescent="0.3">
      <c r="A104">
        <v>103</v>
      </c>
      <c r="B104" t="s">
        <v>219</v>
      </c>
      <c r="C104" t="s">
        <v>14</v>
      </c>
      <c r="D104" s="13">
        <v>22003</v>
      </c>
      <c r="E104">
        <v>61</v>
      </c>
      <c r="F104" t="s">
        <v>29</v>
      </c>
      <c r="G104" t="s">
        <v>83</v>
      </c>
      <c r="H104" t="s">
        <v>37</v>
      </c>
      <c r="I104" t="s">
        <v>51</v>
      </c>
      <c r="J104" t="s">
        <v>56</v>
      </c>
      <c r="K104" s="13">
        <v>29308</v>
      </c>
      <c r="L104" t="s">
        <v>60</v>
      </c>
      <c r="M104" t="s">
        <v>89</v>
      </c>
      <c r="N104">
        <v>41</v>
      </c>
      <c r="O104" t="s">
        <v>65</v>
      </c>
      <c r="P104" s="6">
        <v>50000</v>
      </c>
      <c r="Q104">
        <v>4</v>
      </c>
      <c r="R104" t="s">
        <v>67</v>
      </c>
      <c r="S104">
        <v>0</v>
      </c>
      <c r="T104">
        <v>0</v>
      </c>
      <c r="U104">
        <v>0</v>
      </c>
      <c r="W104" s="1"/>
    </row>
    <row r="105" spans="1:23" x14ac:dyDescent="0.3">
      <c r="A105">
        <v>104</v>
      </c>
      <c r="B105" t="s">
        <v>220</v>
      </c>
      <c r="C105" t="s">
        <v>14</v>
      </c>
      <c r="D105" s="13">
        <v>35689</v>
      </c>
      <c r="E105">
        <v>23</v>
      </c>
      <c r="F105" t="s">
        <v>28</v>
      </c>
      <c r="G105" t="s">
        <v>80</v>
      </c>
      <c r="H105" t="s">
        <v>38</v>
      </c>
      <c r="I105" t="s">
        <v>51</v>
      </c>
      <c r="J105" t="s">
        <v>57</v>
      </c>
      <c r="K105" s="13">
        <v>42994</v>
      </c>
      <c r="L105" t="s">
        <v>58</v>
      </c>
      <c r="M105" t="s">
        <v>88</v>
      </c>
      <c r="N105">
        <v>3</v>
      </c>
      <c r="O105" t="s">
        <v>4</v>
      </c>
      <c r="P105" s="6">
        <v>60000</v>
      </c>
      <c r="Q105">
        <v>1</v>
      </c>
      <c r="R105" t="s">
        <v>70</v>
      </c>
      <c r="S105">
        <v>3</v>
      </c>
      <c r="T105">
        <v>3</v>
      </c>
      <c r="U105">
        <v>0</v>
      </c>
    </row>
    <row r="106" spans="1:23" x14ac:dyDescent="0.3">
      <c r="A106">
        <v>105</v>
      </c>
      <c r="B106" t="s">
        <v>221</v>
      </c>
      <c r="C106" t="s">
        <v>15</v>
      </c>
      <c r="D106" s="13">
        <v>32582</v>
      </c>
      <c r="E106">
        <v>32</v>
      </c>
      <c r="F106" t="s">
        <v>22</v>
      </c>
      <c r="G106" t="s">
        <v>83</v>
      </c>
      <c r="H106" t="s">
        <v>40</v>
      </c>
      <c r="I106" t="s">
        <v>52</v>
      </c>
      <c r="J106" t="s">
        <v>56</v>
      </c>
      <c r="K106" s="13">
        <v>39887</v>
      </c>
      <c r="L106" t="s">
        <v>60</v>
      </c>
      <c r="M106" t="s">
        <v>89</v>
      </c>
      <c r="N106">
        <v>12</v>
      </c>
      <c r="O106" t="s">
        <v>64</v>
      </c>
      <c r="P106" s="6">
        <v>40000</v>
      </c>
      <c r="Q106">
        <v>5</v>
      </c>
      <c r="R106" t="s">
        <v>71</v>
      </c>
      <c r="S106">
        <v>10</v>
      </c>
      <c r="T106">
        <v>4</v>
      </c>
      <c r="U106">
        <v>6</v>
      </c>
      <c r="W106" s="1"/>
    </row>
    <row r="107" spans="1:23" x14ac:dyDescent="0.3">
      <c r="A107">
        <v>106</v>
      </c>
      <c r="B107" t="s">
        <v>222</v>
      </c>
      <c r="C107" t="s">
        <v>15</v>
      </c>
      <c r="D107" s="13">
        <v>31578</v>
      </c>
      <c r="E107">
        <v>34</v>
      </c>
      <c r="F107" t="s">
        <v>67</v>
      </c>
      <c r="G107" t="s">
        <v>12</v>
      </c>
      <c r="H107" t="s">
        <v>44</v>
      </c>
      <c r="I107" t="s">
        <v>53</v>
      </c>
      <c r="J107" t="s">
        <v>57</v>
      </c>
      <c r="K107" s="13">
        <v>38883</v>
      </c>
      <c r="L107" t="s">
        <v>58</v>
      </c>
      <c r="M107" t="s">
        <v>88</v>
      </c>
      <c r="N107">
        <v>14</v>
      </c>
      <c r="O107" t="s">
        <v>64</v>
      </c>
      <c r="P107" s="6">
        <v>40000</v>
      </c>
      <c r="Q107">
        <v>2</v>
      </c>
      <c r="R107" t="s">
        <v>72</v>
      </c>
      <c r="S107">
        <v>7</v>
      </c>
      <c r="T107">
        <v>7</v>
      </c>
      <c r="U107">
        <v>0</v>
      </c>
      <c r="W107" s="1"/>
    </row>
    <row r="108" spans="1:23" x14ac:dyDescent="0.3">
      <c r="A108">
        <v>107</v>
      </c>
      <c r="B108" t="s">
        <v>223</v>
      </c>
      <c r="C108" t="s">
        <v>15</v>
      </c>
      <c r="D108" s="13">
        <v>28068</v>
      </c>
      <c r="E108">
        <v>44</v>
      </c>
      <c r="F108" t="s">
        <v>13</v>
      </c>
      <c r="G108" t="s">
        <v>12</v>
      </c>
      <c r="H108" t="s">
        <v>43</v>
      </c>
      <c r="I108" t="s">
        <v>53</v>
      </c>
      <c r="J108" t="s">
        <v>57</v>
      </c>
      <c r="K108" s="13">
        <v>35373</v>
      </c>
      <c r="L108" t="s">
        <v>60</v>
      </c>
      <c r="M108" t="s">
        <v>89</v>
      </c>
      <c r="N108">
        <v>24</v>
      </c>
      <c r="O108" t="s">
        <v>63</v>
      </c>
      <c r="P108" s="6">
        <v>30000</v>
      </c>
      <c r="Q108">
        <v>1</v>
      </c>
      <c r="R108" t="s">
        <v>73</v>
      </c>
      <c r="S108">
        <v>6</v>
      </c>
      <c r="T108">
        <v>6</v>
      </c>
      <c r="U108">
        <v>0</v>
      </c>
      <c r="W108" s="1"/>
    </row>
    <row r="109" spans="1:23" x14ac:dyDescent="0.3">
      <c r="A109">
        <v>108</v>
      </c>
      <c r="B109" t="s">
        <v>224</v>
      </c>
      <c r="C109" t="s">
        <v>15</v>
      </c>
      <c r="D109" s="13">
        <v>36810</v>
      </c>
      <c r="E109">
        <v>20</v>
      </c>
      <c r="F109" t="s">
        <v>13</v>
      </c>
      <c r="G109" t="s">
        <v>12</v>
      </c>
      <c r="H109" t="s">
        <v>34</v>
      </c>
      <c r="I109" t="s">
        <v>50</v>
      </c>
      <c r="J109" t="s">
        <v>56</v>
      </c>
      <c r="K109" s="13">
        <v>43749</v>
      </c>
      <c r="L109" t="s">
        <v>60</v>
      </c>
      <c r="M109" t="s">
        <v>89</v>
      </c>
      <c r="N109">
        <v>1</v>
      </c>
      <c r="O109" t="s">
        <v>4</v>
      </c>
      <c r="P109" s="6">
        <v>60000</v>
      </c>
      <c r="Q109">
        <v>2</v>
      </c>
      <c r="R109" t="s">
        <v>71</v>
      </c>
      <c r="S109">
        <v>15</v>
      </c>
      <c r="T109">
        <v>4</v>
      </c>
      <c r="U109">
        <v>11</v>
      </c>
      <c r="W109" s="1"/>
    </row>
    <row r="110" spans="1:23" x14ac:dyDescent="0.3">
      <c r="A110">
        <v>109</v>
      </c>
      <c r="B110" t="s">
        <v>225</v>
      </c>
      <c r="C110" t="s">
        <v>15</v>
      </c>
      <c r="D110" s="13">
        <v>20524</v>
      </c>
      <c r="E110">
        <v>65</v>
      </c>
      <c r="F110" t="s">
        <v>13</v>
      </c>
      <c r="G110" t="s">
        <v>12</v>
      </c>
      <c r="H110" t="s">
        <v>44</v>
      </c>
      <c r="I110" t="s">
        <v>53</v>
      </c>
      <c r="J110" t="s">
        <v>57</v>
      </c>
      <c r="K110" s="13">
        <v>27829</v>
      </c>
      <c r="L110" t="s">
        <v>61</v>
      </c>
      <c r="M110" t="s">
        <v>89</v>
      </c>
      <c r="N110">
        <v>45</v>
      </c>
      <c r="O110" t="s">
        <v>4</v>
      </c>
      <c r="P110" s="6">
        <v>60000</v>
      </c>
      <c r="Q110">
        <v>5</v>
      </c>
      <c r="R110" t="s">
        <v>73</v>
      </c>
      <c r="S110">
        <v>8</v>
      </c>
      <c r="T110">
        <v>8</v>
      </c>
      <c r="U110">
        <v>0</v>
      </c>
      <c r="W110" s="1"/>
    </row>
    <row r="111" spans="1:23" x14ac:dyDescent="0.3">
      <c r="A111">
        <v>110</v>
      </c>
      <c r="B111" t="s">
        <v>226</v>
      </c>
      <c r="C111" t="s">
        <v>14</v>
      </c>
      <c r="D111" s="13">
        <v>24665</v>
      </c>
      <c r="E111">
        <v>53</v>
      </c>
      <c r="F111" t="s">
        <v>23</v>
      </c>
      <c r="G111" t="s">
        <v>12</v>
      </c>
      <c r="H111" t="s">
        <v>46</v>
      </c>
      <c r="I111" t="s">
        <v>55</v>
      </c>
      <c r="J111" t="s">
        <v>56</v>
      </c>
      <c r="K111" s="13">
        <v>31970</v>
      </c>
      <c r="L111" t="s">
        <v>60</v>
      </c>
      <c r="M111" t="s">
        <v>89</v>
      </c>
      <c r="N111">
        <v>33</v>
      </c>
      <c r="O111" t="s">
        <v>4</v>
      </c>
      <c r="P111" s="6">
        <v>60000</v>
      </c>
      <c r="Q111">
        <v>5</v>
      </c>
      <c r="R111" t="s">
        <v>69</v>
      </c>
      <c r="S111">
        <v>6</v>
      </c>
      <c r="T111">
        <v>6</v>
      </c>
      <c r="U111">
        <v>0</v>
      </c>
      <c r="W111" s="1"/>
    </row>
    <row r="112" spans="1:23" x14ac:dyDescent="0.3">
      <c r="A112">
        <v>111</v>
      </c>
      <c r="B112" t="s">
        <v>227</v>
      </c>
      <c r="C112" t="s">
        <v>14</v>
      </c>
      <c r="D112" s="13">
        <v>32374</v>
      </c>
      <c r="E112">
        <v>32</v>
      </c>
      <c r="F112" t="s">
        <v>21</v>
      </c>
      <c r="G112" t="s">
        <v>12</v>
      </c>
      <c r="H112" t="s">
        <v>43</v>
      </c>
      <c r="I112" t="s">
        <v>53</v>
      </c>
      <c r="J112" t="s">
        <v>57</v>
      </c>
      <c r="K112" s="13">
        <v>39679</v>
      </c>
      <c r="L112" t="s">
        <v>58</v>
      </c>
      <c r="M112" t="s">
        <v>88</v>
      </c>
      <c r="N112">
        <v>12</v>
      </c>
      <c r="O112" t="s">
        <v>63</v>
      </c>
      <c r="P112" s="6">
        <v>30000</v>
      </c>
      <c r="Q112">
        <v>2</v>
      </c>
      <c r="R112" t="s">
        <v>67</v>
      </c>
      <c r="S112">
        <v>14</v>
      </c>
      <c r="T112">
        <v>4</v>
      </c>
      <c r="U112">
        <v>10</v>
      </c>
      <c r="W112" s="1"/>
    </row>
    <row r="113" spans="1:23" x14ac:dyDescent="0.3">
      <c r="A113">
        <v>112</v>
      </c>
      <c r="B113" t="s">
        <v>228</v>
      </c>
      <c r="C113" t="s">
        <v>15</v>
      </c>
      <c r="D113" s="13">
        <v>33620</v>
      </c>
      <c r="E113">
        <v>29</v>
      </c>
      <c r="F113" t="s">
        <v>13</v>
      </c>
      <c r="G113" t="s">
        <v>12</v>
      </c>
      <c r="H113" t="s">
        <v>34</v>
      </c>
      <c r="I113" t="s">
        <v>50</v>
      </c>
      <c r="J113" t="s">
        <v>56</v>
      </c>
      <c r="K113" s="13">
        <v>40925</v>
      </c>
      <c r="L113" t="s">
        <v>60</v>
      </c>
      <c r="M113" t="s">
        <v>89</v>
      </c>
      <c r="N113">
        <v>9</v>
      </c>
      <c r="O113" t="s">
        <v>65</v>
      </c>
      <c r="P113" s="6">
        <v>50000</v>
      </c>
      <c r="Q113">
        <v>2</v>
      </c>
      <c r="R113" t="s">
        <v>70</v>
      </c>
      <c r="S113">
        <v>5</v>
      </c>
      <c r="T113">
        <v>5</v>
      </c>
      <c r="U113">
        <v>0</v>
      </c>
      <c r="W113" s="1"/>
    </row>
    <row r="114" spans="1:23" x14ac:dyDescent="0.3">
      <c r="A114">
        <v>113</v>
      </c>
      <c r="B114" t="s">
        <v>229</v>
      </c>
      <c r="C114" t="s">
        <v>14</v>
      </c>
      <c r="D114" s="13">
        <v>36159</v>
      </c>
      <c r="E114">
        <v>22</v>
      </c>
      <c r="F114" t="s">
        <v>19</v>
      </c>
      <c r="G114" t="s">
        <v>80</v>
      </c>
      <c r="H114" t="s">
        <v>32</v>
      </c>
      <c r="I114" t="s">
        <v>49</v>
      </c>
      <c r="J114" t="s">
        <v>56</v>
      </c>
      <c r="K114" s="13">
        <v>43464</v>
      </c>
      <c r="L114" t="s">
        <v>59</v>
      </c>
      <c r="M114" t="s">
        <v>89</v>
      </c>
      <c r="N114">
        <v>2</v>
      </c>
      <c r="O114" t="s">
        <v>4</v>
      </c>
      <c r="P114" s="6">
        <v>60000</v>
      </c>
      <c r="Q114">
        <v>1</v>
      </c>
      <c r="R114" t="s">
        <v>72</v>
      </c>
      <c r="S114">
        <v>10</v>
      </c>
      <c r="T114">
        <v>4</v>
      </c>
      <c r="U114">
        <v>6</v>
      </c>
      <c r="W114" s="1"/>
    </row>
    <row r="115" spans="1:23" x14ac:dyDescent="0.3">
      <c r="A115">
        <v>114</v>
      </c>
      <c r="B115" t="s">
        <v>230</v>
      </c>
      <c r="C115" t="s">
        <v>14</v>
      </c>
      <c r="D115" s="13">
        <v>21225</v>
      </c>
      <c r="E115">
        <v>63</v>
      </c>
      <c r="F115" t="s">
        <v>17</v>
      </c>
      <c r="G115" t="s">
        <v>82</v>
      </c>
      <c r="H115" t="s">
        <v>43</v>
      </c>
      <c r="I115" t="s">
        <v>53</v>
      </c>
      <c r="J115" t="s">
        <v>57</v>
      </c>
      <c r="K115" s="13">
        <v>28530</v>
      </c>
      <c r="L115" t="s">
        <v>59</v>
      </c>
      <c r="M115" t="s">
        <v>89</v>
      </c>
      <c r="N115">
        <v>43</v>
      </c>
      <c r="O115" t="s">
        <v>4</v>
      </c>
      <c r="P115" s="6">
        <v>60000</v>
      </c>
      <c r="Q115">
        <v>5</v>
      </c>
      <c r="R115" t="s">
        <v>70</v>
      </c>
      <c r="S115">
        <v>6</v>
      </c>
      <c r="T115">
        <v>6</v>
      </c>
      <c r="U115">
        <v>0</v>
      </c>
      <c r="W115" s="1"/>
    </row>
    <row r="116" spans="1:23" x14ac:dyDescent="0.3">
      <c r="A116">
        <v>115</v>
      </c>
      <c r="B116" t="s">
        <v>231</v>
      </c>
      <c r="C116" t="s">
        <v>14</v>
      </c>
      <c r="D116" s="13">
        <v>27102</v>
      </c>
      <c r="E116">
        <v>47</v>
      </c>
      <c r="F116" t="s">
        <v>16</v>
      </c>
      <c r="G116" t="s">
        <v>80</v>
      </c>
      <c r="H116" t="s">
        <v>38</v>
      </c>
      <c r="I116" t="s">
        <v>51</v>
      </c>
      <c r="J116" t="s">
        <v>57</v>
      </c>
      <c r="K116" s="13">
        <v>34407</v>
      </c>
      <c r="L116" t="s">
        <v>60</v>
      </c>
      <c r="M116" t="s">
        <v>89</v>
      </c>
      <c r="N116">
        <v>27</v>
      </c>
      <c r="O116" t="s">
        <v>4</v>
      </c>
      <c r="P116" s="6">
        <v>60000</v>
      </c>
      <c r="Q116">
        <v>3</v>
      </c>
      <c r="R116" t="s">
        <v>72</v>
      </c>
      <c r="S116">
        <v>9</v>
      </c>
      <c r="T116">
        <v>4</v>
      </c>
      <c r="U116">
        <v>5</v>
      </c>
      <c r="W116" s="1"/>
    </row>
    <row r="117" spans="1:23" x14ac:dyDescent="0.3">
      <c r="A117">
        <v>116</v>
      </c>
      <c r="B117" t="s">
        <v>232</v>
      </c>
      <c r="C117" t="s">
        <v>14</v>
      </c>
      <c r="D117" s="13">
        <v>26039</v>
      </c>
      <c r="E117">
        <v>50</v>
      </c>
      <c r="F117" t="s">
        <v>20</v>
      </c>
      <c r="G117" t="s">
        <v>80</v>
      </c>
      <c r="H117" t="s">
        <v>40</v>
      </c>
      <c r="I117" t="s">
        <v>52</v>
      </c>
      <c r="J117" t="s">
        <v>56</v>
      </c>
      <c r="K117" s="13">
        <v>33344</v>
      </c>
      <c r="L117" t="s">
        <v>61</v>
      </c>
      <c r="M117" t="s">
        <v>89</v>
      </c>
      <c r="N117">
        <v>30</v>
      </c>
      <c r="O117" t="s">
        <v>4</v>
      </c>
      <c r="P117" s="6">
        <v>60000</v>
      </c>
      <c r="Q117">
        <v>1</v>
      </c>
      <c r="R117" t="s">
        <v>69</v>
      </c>
      <c r="S117">
        <v>12</v>
      </c>
      <c r="T117">
        <v>7</v>
      </c>
      <c r="U117">
        <v>5</v>
      </c>
      <c r="W117" s="1"/>
    </row>
    <row r="118" spans="1:23" x14ac:dyDescent="0.3">
      <c r="A118">
        <v>117</v>
      </c>
      <c r="B118" t="s">
        <v>233</v>
      </c>
      <c r="C118" t="s">
        <v>14</v>
      </c>
      <c r="D118" s="13">
        <v>28949</v>
      </c>
      <c r="E118">
        <v>42</v>
      </c>
      <c r="F118" t="s">
        <v>24</v>
      </c>
      <c r="G118" t="s">
        <v>84</v>
      </c>
      <c r="H118" t="s">
        <v>33</v>
      </c>
      <c r="I118" t="s">
        <v>50</v>
      </c>
      <c r="J118" t="s">
        <v>56</v>
      </c>
      <c r="K118" s="13">
        <v>36254</v>
      </c>
      <c r="L118" t="s">
        <v>58</v>
      </c>
      <c r="M118" t="s">
        <v>88</v>
      </c>
      <c r="N118">
        <v>22</v>
      </c>
      <c r="O118" t="s">
        <v>63</v>
      </c>
      <c r="P118" s="6">
        <v>30000</v>
      </c>
      <c r="Q118">
        <v>3</v>
      </c>
      <c r="R118" t="s">
        <v>67</v>
      </c>
      <c r="S118">
        <v>0</v>
      </c>
      <c r="T118">
        <v>0</v>
      </c>
      <c r="U118">
        <v>0</v>
      </c>
      <c r="W118" s="1"/>
    </row>
    <row r="119" spans="1:23" x14ac:dyDescent="0.3">
      <c r="A119">
        <v>118</v>
      </c>
      <c r="B119" t="s">
        <v>234</v>
      </c>
      <c r="C119" t="s">
        <v>15</v>
      </c>
      <c r="D119" s="13">
        <v>37092</v>
      </c>
      <c r="E119">
        <v>19</v>
      </c>
      <c r="F119" t="s">
        <v>28</v>
      </c>
      <c r="G119" t="s">
        <v>80</v>
      </c>
      <c r="H119" t="s">
        <v>43</v>
      </c>
      <c r="I119" t="s">
        <v>53</v>
      </c>
      <c r="J119" t="s">
        <v>57</v>
      </c>
      <c r="K119" s="13">
        <v>43666</v>
      </c>
      <c r="L119" t="s">
        <v>60</v>
      </c>
      <c r="M119" t="s">
        <v>89</v>
      </c>
      <c r="N119">
        <v>1</v>
      </c>
      <c r="O119" t="s">
        <v>4</v>
      </c>
      <c r="P119" s="6">
        <v>60000</v>
      </c>
      <c r="Q119">
        <v>5</v>
      </c>
      <c r="R119" t="s">
        <v>72</v>
      </c>
      <c r="S119">
        <v>2</v>
      </c>
      <c r="T119">
        <v>2</v>
      </c>
      <c r="U119">
        <v>0</v>
      </c>
    </row>
    <row r="120" spans="1:23" x14ac:dyDescent="0.3">
      <c r="A120">
        <v>119</v>
      </c>
      <c r="B120" t="s">
        <v>235</v>
      </c>
      <c r="C120" t="s">
        <v>15</v>
      </c>
      <c r="D120" s="13">
        <v>33308</v>
      </c>
      <c r="E120">
        <v>30</v>
      </c>
      <c r="F120" t="s">
        <v>25</v>
      </c>
      <c r="G120" t="s">
        <v>12</v>
      </c>
      <c r="H120" t="s">
        <v>44</v>
      </c>
      <c r="I120" t="s">
        <v>53</v>
      </c>
      <c r="J120" t="s">
        <v>57</v>
      </c>
      <c r="K120" s="13">
        <v>40613</v>
      </c>
      <c r="L120" t="s">
        <v>59</v>
      </c>
      <c r="M120" t="s">
        <v>89</v>
      </c>
      <c r="N120">
        <v>10</v>
      </c>
      <c r="O120" t="s">
        <v>4</v>
      </c>
      <c r="P120" s="6">
        <v>60000</v>
      </c>
      <c r="Q120">
        <v>5</v>
      </c>
      <c r="R120" t="s">
        <v>70</v>
      </c>
      <c r="S120">
        <v>9</v>
      </c>
      <c r="T120">
        <v>4</v>
      </c>
      <c r="U120">
        <v>5</v>
      </c>
      <c r="W120" s="1"/>
    </row>
    <row r="121" spans="1:23" x14ac:dyDescent="0.3">
      <c r="A121">
        <v>120</v>
      </c>
      <c r="B121" t="s">
        <v>236</v>
      </c>
      <c r="C121" t="s">
        <v>15</v>
      </c>
      <c r="D121" s="13">
        <v>20775</v>
      </c>
      <c r="E121">
        <v>64</v>
      </c>
      <c r="F121" t="s">
        <v>27</v>
      </c>
      <c r="G121" t="s">
        <v>83</v>
      </c>
      <c r="H121" t="s">
        <v>46</v>
      </c>
      <c r="I121" t="s">
        <v>55</v>
      </c>
      <c r="J121" t="s">
        <v>56</v>
      </c>
      <c r="K121" s="13">
        <v>28080</v>
      </c>
      <c r="L121" t="s">
        <v>58</v>
      </c>
      <c r="M121" t="s">
        <v>88</v>
      </c>
      <c r="N121">
        <v>44</v>
      </c>
      <c r="O121" t="s">
        <v>4</v>
      </c>
      <c r="P121" s="6">
        <v>60000</v>
      </c>
      <c r="Q121">
        <v>5</v>
      </c>
      <c r="R121" t="s">
        <v>71</v>
      </c>
      <c r="S121">
        <v>8</v>
      </c>
      <c r="T121">
        <v>8</v>
      </c>
      <c r="U121">
        <v>0</v>
      </c>
      <c r="W121" s="1"/>
    </row>
    <row r="122" spans="1:23" x14ac:dyDescent="0.3">
      <c r="A122">
        <v>121</v>
      </c>
      <c r="B122" t="s">
        <v>237</v>
      </c>
      <c r="C122" t="s">
        <v>14</v>
      </c>
      <c r="D122" s="13">
        <v>32517</v>
      </c>
      <c r="E122">
        <v>32</v>
      </c>
      <c r="F122" t="s">
        <v>29</v>
      </c>
      <c r="G122" t="s">
        <v>83</v>
      </c>
      <c r="H122" t="s">
        <v>41</v>
      </c>
      <c r="I122" t="s">
        <v>52</v>
      </c>
      <c r="J122" t="s">
        <v>56</v>
      </c>
      <c r="K122" s="13">
        <v>39822</v>
      </c>
      <c r="L122" t="s">
        <v>58</v>
      </c>
      <c r="M122" t="s">
        <v>88</v>
      </c>
      <c r="N122">
        <v>12</v>
      </c>
      <c r="O122" t="s">
        <v>64</v>
      </c>
      <c r="P122" s="6">
        <v>40000</v>
      </c>
      <c r="Q122">
        <v>1</v>
      </c>
      <c r="R122" t="s">
        <v>70</v>
      </c>
      <c r="S122">
        <v>11</v>
      </c>
      <c r="T122">
        <v>6</v>
      </c>
      <c r="U122">
        <v>5</v>
      </c>
      <c r="W122" s="1"/>
    </row>
    <row r="123" spans="1:23" x14ac:dyDescent="0.3">
      <c r="A123">
        <v>122</v>
      </c>
      <c r="B123" t="s">
        <v>238</v>
      </c>
      <c r="C123" t="s">
        <v>15</v>
      </c>
      <c r="D123" s="13">
        <v>35763</v>
      </c>
      <c r="E123">
        <v>23</v>
      </c>
      <c r="F123" t="s">
        <v>22</v>
      </c>
      <c r="G123" t="s">
        <v>83</v>
      </c>
      <c r="H123" t="s">
        <v>40</v>
      </c>
      <c r="I123" t="s">
        <v>52</v>
      </c>
      <c r="J123" t="s">
        <v>56</v>
      </c>
      <c r="K123" s="13">
        <v>43068</v>
      </c>
      <c r="L123" t="s">
        <v>60</v>
      </c>
      <c r="M123" t="s">
        <v>89</v>
      </c>
      <c r="N123">
        <v>3</v>
      </c>
      <c r="O123" t="s">
        <v>4</v>
      </c>
      <c r="P123" s="6">
        <v>60000</v>
      </c>
      <c r="Q123">
        <v>2</v>
      </c>
      <c r="R123" t="s">
        <v>69</v>
      </c>
      <c r="S123">
        <v>3</v>
      </c>
      <c r="T123">
        <v>3</v>
      </c>
      <c r="U123">
        <v>0</v>
      </c>
      <c r="W123" s="1"/>
    </row>
    <row r="124" spans="1:23" x14ac:dyDescent="0.3">
      <c r="A124">
        <v>123</v>
      </c>
      <c r="B124" t="s">
        <v>239</v>
      </c>
      <c r="C124" t="s">
        <v>15</v>
      </c>
      <c r="D124" s="13">
        <v>26999</v>
      </c>
      <c r="E124">
        <v>47</v>
      </c>
      <c r="F124" t="s">
        <v>18</v>
      </c>
      <c r="G124" t="s">
        <v>12</v>
      </c>
      <c r="H124" t="s">
        <v>33</v>
      </c>
      <c r="I124" t="s">
        <v>50</v>
      </c>
      <c r="J124" t="s">
        <v>56</v>
      </c>
      <c r="K124" s="13">
        <v>34304</v>
      </c>
      <c r="L124" t="s">
        <v>60</v>
      </c>
      <c r="M124" t="s">
        <v>89</v>
      </c>
      <c r="N124">
        <v>27</v>
      </c>
      <c r="O124" t="s">
        <v>4</v>
      </c>
      <c r="P124" s="6">
        <v>60000</v>
      </c>
      <c r="Q124">
        <v>5</v>
      </c>
      <c r="R124" t="s">
        <v>72</v>
      </c>
      <c r="S124">
        <v>1</v>
      </c>
      <c r="T124">
        <v>1</v>
      </c>
      <c r="U124">
        <v>0</v>
      </c>
      <c r="W124" s="1"/>
    </row>
    <row r="125" spans="1:23" x14ac:dyDescent="0.3">
      <c r="A125">
        <v>124</v>
      </c>
      <c r="B125" t="s">
        <v>240</v>
      </c>
      <c r="C125" t="s">
        <v>14</v>
      </c>
      <c r="D125" s="13">
        <v>33995</v>
      </c>
      <c r="E125">
        <v>28</v>
      </c>
      <c r="F125" t="s">
        <v>19</v>
      </c>
      <c r="G125" t="s">
        <v>80</v>
      </c>
      <c r="H125" t="s">
        <v>38</v>
      </c>
      <c r="I125" t="s">
        <v>51</v>
      </c>
      <c r="J125" t="s">
        <v>57</v>
      </c>
      <c r="K125" s="13">
        <v>41300</v>
      </c>
      <c r="L125" t="s">
        <v>59</v>
      </c>
      <c r="M125" t="s">
        <v>89</v>
      </c>
      <c r="N125">
        <v>8</v>
      </c>
      <c r="O125" t="s">
        <v>4</v>
      </c>
      <c r="P125" s="6">
        <v>60000</v>
      </c>
      <c r="Q125">
        <v>5</v>
      </c>
      <c r="R125" t="s">
        <v>72</v>
      </c>
      <c r="S125">
        <v>5</v>
      </c>
      <c r="T125">
        <v>5</v>
      </c>
      <c r="U125">
        <v>0</v>
      </c>
      <c r="W125" s="1"/>
    </row>
    <row r="126" spans="1:23" x14ac:dyDescent="0.3">
      <c r="A126">
        <v>125</v>
      </c>
      <c r="B126" t="s">
        <v>241</v>
      </c>
      <c r="C126" t="s">
        <v>14</v>
      </c>
      <c r="D126" s="13">
        <v>20155</v>
      </c>
      <c r="E126">
        <v>66</v>
      </c>
      <c r="F126" t="s">
        <v>21</v>
      </c>
      <c r="G126" t="s">
        <v>12</v>
      </c>
      <c r="H126" t="s">
        <v>44</v>
      </c>
      <c r="I126" t="s">
        <v>53</v>
      </c>
      <c r="J126" t="s">
        <v>57</v>
      </c>
      <c r="K126" s="13">
        <v>27460</v>
      </c>
      <c r="L126" t="s">
        <v>61</v>
      </c>
      <c r="M126" t="s">
        <v>89</v>
      </c>
      <c r="N126">
        <v>46</v>
      </c>
      <c r="O126" t="s">
        <v>65</v>
      </c>
      <c r="P126" s="6">
        <v>50000</v>
      </c>
      <c r="Q126">
        <v>1</v>
      </c>
      <c r="R126" t="s">
        <v>72</v>
      </c>
      <c r="S126">
        <v>12</v>
      </c>
      <c r="T126">
        <v>7</v>
      </c>
      <c r="U126">
        <v>5</v>
      </c>
      <c r="W126" s="1"/>
    </row>
    <row r="127" spans="1:23" x14ac:dyDescent="0.3">
      <c r="A127">
        <v>126</v>
      </c>
      <c r="B127" t="s">
        <v>242</v>
      </c>
      <c r="C127" t="s">
        <v>14</v>
      </c>
      <c r="D127" s="13">
        <v>30914</v>
      </c>
      <c r="E127">
        <v>36</v>
      </c>
      <c r="F127" t="s">
        <v>21</v>
      </c>
      <c r="G127" t="s">
        <v>12</v>
      </c>
      <c r="H127" t="s">
        <v>35</v>
      </c>
      <c r="I127" t="s">
        <v>50</v>
      </c>
      <c r="J127" t="s">
        <v>57</v>
      </c>
      <c r="K127" s="13">
        <v>38219</v>
      </c>
      <c r="L127" t="s">
        <v>61</v>
      </c>
      <c r="M127" t="s">
        <v>89</v>
      </c>
      <c r="N127">
        <v>16</v>
      </c>
      <c r="O127" t="s">
        <v>65</v>
      </c>
      <c r="P127" s="6">
        <v>50000</v>
      </c>
      <c r="Q127">
        <v>3</v>
      </c>
      <c r="R127" t="s">
        <v>70</v>
      </c>
      <c r="S127">
        <v>7</v>
      </c>
      <c r="T127">
        <v>7</v>
      </c>
      <c r="U127">
        <v>0</v>
      </c>
      <c r="W127" s="1"/>
    </row>
    <row r="128" spans="1:23" x14ac:dyDescent="0.3">
      <c r="A128">
        <v>127</v>
      </c>
      <c r="B128" t="s">
        <v>243</v>
      </c>
      <c r="C128" t="s">
        <v>14</v>
      </c>
      <c r="D128" s="13">
        <v>26878</v>
      </c>
      <c r="E128">
        <v>47</v>
      </c>
      <c r="F128" t="s">
        <v>81</v>
      </c>
      <c r="G128" t="s">
        <v>12</v>
      </c>
      <c r="H128" t="s">
        <v>31</v>
      </c>
      <c r="I128" t="s">
        <v>49</v>
      </c>
      <c r="J128" t="s">
        <v>57</v>
      </c>
      <c r="K128" s="13">
        <v>34183</v>
      </c>
      <c r="L128" t="s">
        <v>58</v>
      </c>
      <c r="M128" t="s">
        <v>88</v>
      </c>
      <c r="N128">
        <v>27</v>
      </c>
      <c r="O128" t="s">
        <v>65</v>
      </c>
      <c r="P128" s="6">
        <v>50000</v>
      </c>
      <c r="Q128">
        <v>1</v>
      </c>
      <c r="R128" t="s">
        <v>68</v>
      </c>
      <c r="S128">
        <v>0</v>
      </c>
      <c r="T128">
        <v>0</v>
      </c>
      <c r="U128">
        <v>0</v>
      </c>
      <c r="W128" s="1"/>
    </row>
    <row r="129" spans="1:23" x14ac:dyDescent="0.3">
      <c r="A129">
        <v>128</v>
      </c>
      <c r="B129" t="s">
        <v>244</v>
      </c>
      <c r="C129" t="s">
        <v>14</v>
      </c>
      <c r="D129" s="13">
        <v>29143</v>
      </c>
      <c r="E129">
        <v>41</v>
      </c>
      <c r="F129" t="s">
        <v>16</v>
      </c>
      <c r="G129" t="s">
        <v>80</v>
      </c>
      <c r="H129" t="s">
        <v>32</v>
      </c>
      <c r="I129" t="s">
        <v>49</v>
      </c>
      <c r="J129" t="s">
        <v>56</v>
      </c>
      <c r="K129" s="13">
        <v>36448</v>
      </c>
      <c r="L129" t="s">
        <v>60</v>
      </c>
      <c r="M129" t="s">
        <v>89</v>
      </c>
      <c r="N129">
        <v>21</v>
      </c>
      <c r="O129" t="s">
        <v>65</v>
      </c>
      <c r="P129" s="6">
        <v>50000</v>
      </c>
      <c r="Q129">
        <v>2</v>
      </c>
      <c r="R129" t="s">
        <v>71</v>
      </c>
      <c r="S129">
        <v>3</v>
      </c>
      <c r="T129">
        <v>3</v>
      </c>
      <c r="U129">
        <v>0</v>
      </c>
      <c r="W129" s="1"/>
    </row>
    <row r="130" spans="1:23" x14ac:dyDescent="0.3">
      <c r="A130">
        <v>129</v>
      </c>
      <c r="B130" t="s">
        <v>245</v>
      </c>
      <c r="C130" t="s">
        <v>15</v>
      </c>
      <c r="D130" s="13">
        <v>27385</v>
      </c>
      <c r="E130">
        <v>46</v>
      </c>
      <c r="F130" t="s">
        <v>13</v>
      </c>
      <c r="G130" t="s">
        <v>12</v>
      </c>
      <c r="H130" t="s">
        <v>35</v>
      </c>
      <c r="I130" t="s">
        <v>50</v>
      </c>
      <c r="J130" t="s">
        <v>57</v>
      </c>
      <c r="K130" s="13">
        <v>34690</v>
      </c>
      <c r="L130" t="s">
        <v>60</v>
      </c>
      <c r="M130" t="s">
        <v>89</v>
      </c>
      <c r="N130">
        <v>26</v>
      </c>
      <c r="O130" t="s">
        <v>64</v>
      </c>
      <c r="P130" s="6">
        <v>40000</v>
      </c>
      <c r="Q130">
        <v>4</v>
      </c>
      <c r="R130" t="s">
        <v>68</v>
      </c>
      <c r="S130">
        <v>9</v>
      </c>
      <c r="T130">
        <v>4</v>
      </c>
      <c r="U130">
        <v>5</v>
      </c>
      <c r="W130" s="1"/>
    </row>
    <row r="131" spans="1:23" x14ac:dyDescent="0.3">
      <c r="A131">
        <v>130</v>
      </c>
      <c r="B131" t="s">
        <v>246</v>
      </c>
      <c r="C131" t="s">
        <v>15</v>
      </c>
      <c r="D131" s="13">
        <v>22671</v>
      </c>
      <c r="E131">
        <v>59</v>
      </c>
      <c r="F131" t="s">
        <v>13</v>
      </c>
      <c r="G131" t="s">
        <v>12</v>
      </c>
      <c r="H131" t="s">
        <v>40</v>
      </c>
      <c r="I131" t="s">
        <v>52</v>
      </c>
      <c r="J131" t="s">
        <v>56</v>
      </c>
      <c r="K131" s="13">
        <v>29976</v>
      </c>
      <c r="L131" t="s">
        <v>58</v>
      </c>
      <c r="M131" t="s">
        <v>88</v>
      </c>
      <c r="N131">
        <v>39</v>
      </c>
      <c r="O131" t="s">
        <v>63</v>
      </c>
      <c r="P131" s="6">
        <v>30000</v>
      </c>
      <c r="Q131">
        <v>5</v>
      </c>
      <c r="R131" t="s">
        <v>72</v>
      </c>
      <c r="S131">
        <v>8</v>
      </c>
      <c r="T131">
        <v>8</v>
      </c>
      <c r="U131">
        <v>0</v>
      </c>
      <c r="W131" s="1"/>
    </row>
    <row r="132" spans="1:23" x14ac:dyDescent="0.3">
      <c r="A132">
        <v>131</v>
      </c>
      <c r="B132" t="s">
        <v>247</v>
      </c>
      <c r="C132" t="s">
        <v>14</v>
      </c>
      <c r="D132" s="13">
        <v>30686</v>
      </c>
      <c r="E132">
        <v>37</v>
      </c>
      <c r="F132" t="s">
        <v>23</v>
      </c>
      <c r="G132" t="s">
        <v>12</v>
      </c>
      <c r="H132" t="s">
        <v>30</v>
      </c>
      <c r="I132" t="s">
        <v>49</v>
      </c>
      <c r="J132" t="s">
        <v>56</v>
      </c>
      <c r="K132" s="13">
        <v>37991</v>
      </c>
      <c r="L132" t="s">
        <v>61</v>
      </c>
      <c r="M132" t="s">
        <v>89</v>
      </c>
      <c r="N132">
        <v>17</v>
      </c>
      <c r="O132" t="s">
        <v>65</v>
      </c>
      <c r="P132" s="6">
        <v>50000</v>
      </c>
      <c r="Q132">
        <v>2</v>
      </c>
      <c r="R132" t="s">
        <v>68</v>
      </c>
      <c r="S132">
        <v>0</v>
      </c>
      <c r="T132">
        <v>0</v>
      </c>
      <c r="U132">
        <v>0</v>
      </c>
      <c r="W132" s="1"/>
    </row>
    <row r="133" spans="1:23" x14ac:dyDescent="0.3">
      <c r="A133">
        <v>132</v>
      </c>
      <c r="B133" t="s">
        <v>248</v>
      </c>
      <c r="C133" t="s">
        <v>15</v>
      </c>
      <c r="D133" s="13">
        <v>34955</v>
      </c>
      <c r="E133">
        <v>25</v>
      </c>
      <c r="F133" t="s">
        <v>66</v>
      </c>
      <c r="G133" t="s">
        <v>12</v>
      </c>
      <c r="H133" t="s">
        <v>39</v>
      </c>
      <c r="I133" t="s">
        <v>51</v>
      </c>
      <c r="J133" t="s">
        <v>57</v>
      </c>
      <c r="K133" s="13">
        <v>42260</v>
      </c>
      <c r="L133" t="s">
        <v>58</v>
      </c>
      <c r="M133" t="s">
        <v>88</v>
      </c>
      <c r="N133">
        <v>5</v>
      </c>
      <c r="O133" t="s">
        <v>4</v>
      </c>
      <c r="P133" s="6">
        <v>60000</v>
      </c>
      <c r="Q133">
        <v>3</v>
      </c>
      <c r="R133" t="s">
        <v>67</v>
      </c>
      <c r="S133">
        <v>14</v>
      </c>
      <c r="T133">
        <v>4</v>
      </c>
      <c r="U133">
        <v>10</v>
      </c>
      <c r="W133" s="1"/>
    </row>
    <row r="134" spans="1:23" x14ac:dyDescent="0.3">
      <c r="A134">
        <v>133</v>
      </c>
      <c r="B134" t="s">
        <v>249</v>
      </c>
      <c r="C134" t="s">
        <v>15</v>
      </c>
      <c r="D134" s="13">
        <v>20893</v>
      </c>
      <c r="E134">
        <v>64</v>
      </c>
      <c r="F134" t="s">
        <v>17</v>
      </c>
      <c r="G134" t="s">
        <v>82</v>
      </c>
      <c r="H134" t="s">
        <v>33</v>
      </c>
      <c r="I134" t="s">
        <v>50</v>
      </c>
      <c r="J134" t="s">
        <v>56</v>
      </c>
      <c r="K134" s="13">
        <v>28198</v>
      </c>
      <c r="L134" t="s">
        <v>59</v>
      </c>
      <c r="M134" t="s">
        <v>89</v>
      </c>
      <c r="N134">
        <v>44</v>
      </c>
      <c r="O134" t="s">
        <v>63</v>
      </c>
      <c r="P134" s="6">
        <v>30000</v>
      </c>
      <c r="Q134">
        <v>2</v>
      </c>
      <c r="R134" t="s">
        <v>68</v>
      </c>
      <c r="S134">
        <v>10</v>
      </c>
      <c r="T134">
        <v>4</v>
      </c>
      <c r="U134">
        <v>6</v>
      </c>
      <c r="W134" s="1"/>
    </row>
    <row r="135" spans="1:23" x14ac:dyDescent="0.3">
      <c r="A135">
        <v>134</v>
      </c>
      <c r="B135" t="s">
        <v>250</v>
      </c>
      <c r="C135" t="s">
        <v>14</v>
      </c>
      <c r="D135" s="13">
        <v>26396</v>
      </c>
      <c r="E135">
        <v>49</v>
      </c>
      <c r="F135" t="s">
        <v>67</v>
      </c>
      <c r="G135" t="s">
        <v>12</v>
      </c>
      <c r="H135" t="s">
        <v>46</v>
      </c>
      <c r="I135" t="s">
        <v>55</v>
      </c>
      <c r="J135" t="s">
        <v>56</v>
      </c>
      <c r="K135" s="13">
        <v>33701</v>
      </c>
      <c r="L135" t="s">
        <v>61</v>
      </c>
      <c r="M135" t="s">
        <v>89</v>
      </c>
      <c r="N135">
        <v>29</v>
      </c>
      <c r="O135" t="s">
        <v>65</v>
      </c>
      <c r="P135" s="6">
        <v>50000</v>
      </c>
      <c r="Q135">
        <v>4</v>
      </c>
      <c r="R135" t="s">
        <v>72</v>
      </c>
      <c r="S135">
        <v>1</v>
      </c>
      <c r="T135">
        <v>1</v>
      </c>
      <c r="U135">
        <v>0</v>
      </c>
    </row>
    <row r="136" spans="1:23" x14ac:dyDescent="0.3">
      <c r="A136">
        <v>135</v>
      </c>
      <c r="B136" t="s">
        <v>251</v>
      </c>
      <c r="C136" t="s">
        <v>14</v>
      </c>
      <c r="D136" s="13">
        <v>31991</v>
      </c>
      <c r="E136">
        <v>33</v>
      </c>
      <c r="F136" t="s">
        <v>26</v>
      </c>
      <c r="G136" t="s">
        <v>12</v>
      </c>
      <c r="H136" t="s">
        <v>36</v>
      </c>
      <c r="I136" t="s">
        <v>51</v>
      </c>
      <c r="J136" t="s">
        <v>56</v>
      </c>
      <c r="K136" s="13">
        <v>39296</v>
      </c>
      <c r="L136" t="s">
        <v>59</v>
      </c>
      <c r="M136" t="s">
        <v>89</v>
      </c>
      <c r="N136">
        <v>13</v>
      </c>
      <c r="O136" t="s">
        <v>65</v>
      </c>
      <c r="P136" s="6">
        <v>50000</v>
      </c>
      <c r="Q136">
        <v>5</v>
      </c>
      <c r="R136" t="s">
        <v>67</v>
      </c>
      <c r="S136">
        <v>7</v>
      </c>
      <c r="T136">
        <v>7</v>
      </c>
      <c r="U136">
        <v>0</v>
      </c>
    </row>
    <row r="137" spans="1:23" x14ac:dyDescent="0.3">
      <c r="A137">
        <v>136</v>
      </c>
      <c r="B137" t="s">
        <v>252</v>
      </c>
      <c r="C137" t="s">
        <v>15</v>
      </c>
      <c r="D137" s="13">
        <v>23263</v>
      </c>
      <c r="E137">
        <v>57</v>
      </c>
      <c r="F137" t="s">
        <v>28</v>
      </c>
      <c r="G137" t="s">
        <v>80</v>
      </c>
      <c r="H137" t="s">
        <v>38</v>
      </c>
      <c r="I137" t="s">
        <v>51</v>
      </c>
      <c r="J137" t="s">
        <v>57</v>
      </c>
      <c r="K137" s="13">
        <v>30568</v>
      </c>
      <c r="L137" t="s">
        <v>60</v>
      </c>
      <c r="M137" t="s">
        <v>89</v>
      </c>
      <c r="N137">
        <v>37</v>
      </c>
      <c r="O137" t="s">
        <v>4</v>
      </c>
      <c r="P137" s="6">
        <v>60000</v>
      </c>
      <c r="Q137">
        <v>5</v>
      </c>
      <c r="R137" t="s">
        <v>70</v>
      </c>
      <c r="S137">
        <v>2</v>
      </c>
      <c r="T137">
        <v>2</v>
      </c>
      <c r="U137">
        <v>0</v>
      </c>
      <c r="W137" s="1"/>
    </row>
    <row r="138" spans="1:23" x14ac:dyDescent="0.3">
      <c r="A138">
        <v>137</v>
      </c>
      <c r="B138" t="s">
        <v>253</v>
      </c>
      <c r="C138" t="s">
        <v>14</v>
      </c>
      <c r="D138" s="13">
        <v>24392</v>
      </c>
      <c r="E138">
        <v>54</v>
      </c>
      <c r="F138" t="s">
        <v>66</v>
      </c>
      <c r="G138" t="s">
        <v>12</v>
      </c>
      <c r="H138" t="s">
        <v>32</v>
      </c>
      <c r="I138" t="s">
        <v>49</v>
      </c>
      <c r="J138" t="s">
        <v>56</v>
      </c>
      <c r="K138" s="13">
        <v>31697</v>
      </c>
      <c r="L138" t="s">
        <v>59</v>
      </c>
      <c r="M138" t="s">
        <v>89</v>
      </c>
      <c r="N138">
        <v>34</v>
      </c>
      <c r="O138" t="s">
        <v>4</v>
      </c>
      <c r="P138" s="6">
        <v>60000</v>
      </c>
      <c r="Q138">
        <v>2</v>
      </c>
      <c r="R138" t="s">
        <v>71</v>
      </c>
      <c r="S138">
        <v>9</v>
      </c>
      <c r="T138">
        <v>4</v>
      </c>
      <c r="U138">
        <v>5</v>
      </c>
    </row>
    <row r="139" spans="1:23" x14ac:dyDescent="0.3">
      <c r="A139">
        <v>138</v>
      </c>
      <c r="B139" t="s">
        <v>254</v>
      </c>
      <c r="C139" t="s">
        <v>15</v>
      </c>
      <c r="D139" s="13">
        <v>30063</v>
      </c>
      <c r="E139">
        <v>39</v>
      </c>
      <c r="F139" t="s">
        <v>23</v>
      </c>
      <c r="G139" t="s">
        <v>12</v>
      </c>
      <c r="H139" t="s">
        <v>43</v>
      </c>
      <c r="I139" t="s">
        <v>53</v>
      </c>
      <c r="J139" t="s">
        <v>57</v>
      </c>
      <c r="K139" s="13">
        <v>37368</v>
      </c>
      <c r="L139" t="s">
        <v>61</v>
      </c>
      <c r="M139" t="s">
        <v>89</v>
      </c>
      <c r="N139">
        <v>19</v>
      </c>
      <c r="O139" t="s">
        <v>4</v>
      </c>
      <c r="P139" s="6">
        <v>60000</v>
      </c>
      <c r="Q139">
        <v>2</v>
      </c>
      <c r="R139" t="s">
        <v>71</v>
      </c>
      <c r="S139">
        <v>8</v>
      </c>
      <c r="T139">
        <v>8</v>
      </c>
      <c r="U139">
        <v>0</v>
      </c>
      <c r="W139" s="1"/>
    </row>
    <row r="140" spans="1:23" x14ac:dyDescent="0.3">
      <c r="A140">
        <v>139</v>
      </c>
      <c r="B140" t="s">
        <v>255</v>
      </c>
      <c r="C140" t="s">
        <v>15</v>
      </c>
      <c r="D140" s="13">
        <v>20629</v>
      </c>
      <c r="E140">
        <v>64</v>
      </c>
      <c r="F140" t="s">
        <v>29</v>
      </c>
      <c r="G140" t="s">
        <v>83</v>
      </c>
      <c r="H140" t="s">
        <v>30</v>
      </c>
      <c r="I140" t="s">
        <v>49</v>
      </c>
      <c r="J140" t="s">
        <v>56</v>
      </c>
      <c r="K140" s="13">
        <v>27934</v>
      </c>
      <c r="L140" t="s">
        <v>59</v>
      </c>
      <c r="M140" t="s">
        <v>89</v>
      </c>
      <c r="N140">
        <v>44</v>
      </c>
      <c r="O140" t="s">
        <v>65</v>
      </c>
      <c r="P140" s="6">
        <v>50000</v>
      </c>
      <c r="Q140">
        <v>3</v>
      </c>
      <c r="R140" t="s">
        <v>72</v>
      </c>
      <c r="S140">
        <v>0</v>
      </c>
      <c r="T140">
        <v>0</v>
      </c>
      <c r="U140">
        <v>0</v>
      </c>
      <c r="W140" s="1"/>
    </row>
    <row r="141" spans="1:23" x14ac:dyDescent="0.3">
      <c r="A141">
        <v>140</v>
      </c>
      <c r="B141" t="s">
        <v>256</v>
      </c>
      <c r="C141" t="s">
        <v>14</v>
      </c>
      <c r="D141" s="13">
        <v>21246</v>
      </c>
      <c r="E141">
        <v>63</v>
      </c>
      <c r="F141" t="s">
        <v>81</v>
      </c>
      <c r="G141" t="s">
        <v>12</v>
      </c>
      <c r="H141" t="s">
        <v>34</v>
      </c>
      <c r="I141" t="s">
        <v>50</v>
      </c>
      <c r="J141" t="s">
        <v>56</v>
      </c>
      <c r="K141" s="13">
        <v>28551</v>
      </c>
      <c r="L141" t="s">
        <v>58</v>
      </c>
      <c r="M141" t="s">
        <v>88</v>
      </c>
      <c r="N141">
        <v>43</v>
      </c>
      <c r="O141" t="s">
        <v>65</v>
      </c>
      <c r="P141" s="6">
        <v>50000</v>
      </c>
      <c r="Q141">
        <v>1</v>
      </c>
      <c r="R141" t="s">
        <v>70</v>
      </c>
      <c r="S141">
        <v>3</v>
      </c>
      <c r="T141">
        <v>3</v>
      </c>
      <c r="U141">
        <v>0</v>
      </c>
      <c r="W141" s="1"/>
    </row>
    <row r="142" spans="1:23" x14ac:dyDescent="0.3">
      <c r="A142">
        <v>141</v>
      </c>
      <c r="B142" t="s">
        <v>257</v>
      </c>
      <c r="C142" t="s">
        <v>14</v>
      </c>
      <c r="D142" s="13">
        <v>26710</v>
      </c>
      <c r="E142">
        <v>48</v>
      </c>
      <c r="F142" t="s">
        <v>13</v>
      </c>
      <c r="G142" t="s">
        <v>12</v>
      </c>
      <c r="H142" t="s">
        <v>38</v>
      </c>
      <c r="I142" t="s">
        <v>51</v>
      </c>
      <c r="J142" t="s">
        <v>57</v>
      </c>
      <c r="K142" s="13">
        <v>34015</v>
      </c>
      <c r="L142" t="s">
        <v>58</v>
      </c>
      <c r="M142" t="s">
        <v>88</v>
      </c>
      <c r="N142">
        <v>28</v>
      </c>
      <c r="O142" t="s">
        <v>63</v>
      </c>
      <c r="P142" s="6">
        <v>30000</v>
      </c>
      <c r="Q142">
        <v>5</v>
      </c>
      <c r="R142" t="s">
        <v>71</v>
      </c>
      <c r="S142">
        <v>8</v>
      </c>
      <c r="T142">
        <v>8</v>
      </c>
      <c r="U142">
        <v>0</v>
      </c>
      <c r="W142" s="1"/>
    </row>
    <row r="143" spans="1:23" x14ac:dyDescent="0.3">
      <c r="A143">
        <v>142</v>
      </c>
      <c r="B143" t="s">
        <v>258</v>
      </c>
      <c r="C143" t="s">
        <v>15</v>
      </c>
      <c r="D143" s="13">
        <v>23408</v>
      </c>
      <c r="E143">
        <v>57</v>
      </c>
      <c r="F143" t="s">
        <v>22</v>
      </c>
      <c r="G143" t="s">
        <v>83</v>
      </c>
      <c r="H143" t="s">
        <v>30</v>
      </c>
      <c r="I143" t="s">
        <v>49</v>
      </c>
      <c r="J143" t="s">
        <v>56</v>
      </c>
      <c r="K143" s="13">
        <v>30713</v>
      </c>
      <c r="L143" t="s">
        <v>58</v>
      </c>
      <c r="M143" t="s">
        <v>88</v>
      </c>
      <c r="N143">
        <v>37</v>
      </c>
      <c r="O143" t="s">
        <v>65</v>
      </c>
      <c r="P143" s="6">
        <v>50000</v>
      </c>
      <c r="Q143">
        <v>5</v>
      </c>
      <c r="R143" t="s">
        <v>73</v>
      </c>
      <c r="S143">
        <v>7</v>
      </c>
      <c r="T143">
        <v>7</v>
      </c>
      <c r="U143">
        <v>0</v>
      </c>
      <c r="W143" s="1"/>
    </row>
    <row r="144" spans="1:23" x14ac:dyDescent="0.3">
      <c r="A144">
        <v>143</v>
      </c>
      <c r="B144" t="s">
        <v>259</v>
      </c>
      <c r="C144" t="s">
        <v>15</v>
      </c>
      <c r="D144" s="13">
        <v>28783</v>
      </c>
      <c r="E144">
        <v>42</v>
      </c>
      <c r="F144" t="s">
        <v>26</v>
      </c>
      <c r="G144" t="s">
        <v>12</v>
      </c>
      <c r="H144" t="s">
        <v>41</v>
      </c>
      <c r="I144" t="s">
        <v>52</v>
      </c>
      <c r="J144" t="s">
        <v>56</v>
      </c>
      <c r="K144" s="13">
        <v>36088</v>
      </c>
      <c r="L144" t="s">
        <v>58</v>
      </c>
      <c r="M144" t="s">
        <v>88</v>
      </c>
      <c r="N144">
        <v>22</v>
      </c>
      <c r="O144" t="s">
        <v>64</v>
      </c>
      <c r="P144" s="6">
        <v>40000</v>
      </c>
      <c r="Q144">
        <v>3</v>
      </c>
      <c r="R144" t="s">
        <v>72</v>
      </c>
      <c r="S144">
        <v>7</v>
      </c>
      <c r="T144">
        <v>7</v>
      </c>
      <c r="U144">
        <v>0</v>
      </c>
    </row>
    <row r="145" spans="1:23" x14ac:dyDescent="0.3">
      <c r="A145">
        <v>144</v>
      </c>
      <c r="B145" t="s">
        <v>260</v>
      </c>
      <c r="C145" t="s">
        <v>14</v>
      </c>
      <c r="D145" s="13">
        <v>33986</v>
      </c>
      <c r="E145">
        <v>28</v>
      </c>
      <c r="F145" t="s">
        <v>66</v>
      </c>
      <c r="G145" t="s">
        <v>12</v>
      </c>
      <c r="H145" t="s">
        <v>43</v>
      </c>
      <c r="I145" t="s">
        <v>53</v>
      </c>
      <c r="J145" t="s">
        <v>57</v>
      </c>
      <c r="K145" s="13">
        <v>41291</v>
      </c>
      <c r="L145" t="s">
        <v>58</v>
      </c>
      <c r="M145" t="s">
        <v>88</v>
      </c>
      <c r="N145">
        <v>8</v>
      </c>
      <c r="O145" t="s">
        <v>63</v>
      </c>
      <c r="P145" s="6">
        <v>30000</v>
      </c>
      <c r="Q145">
        <v>5</v>
      </c>
      <c r="R145" t="s">
        <v>73</v>
      </c>
      <c r="S145">
        <v>0</v>
      </c>
      <c r="T145">
        <v>0</v>
      </c>
      <c r="U145">
        <v>0</v>
      </c>
      <c r="W145" s="1"/>
    </row>
    <row r="146" spans="1:23" x14ac:dyDescent="0.3">
      <c r="A146">
        <v>145</v>
      </c>
      <c r="B146" t="s">
        <v>261</v>
      </c>
      <c r="C146" t="s">
        <v>15</v>
      </c>
      <c r="D146" s="13">
        <v>33231</v>
      </c>
      <c r="E146">
        <v>30</v>
      </c>
      <c r="F146" t="s">
        <v>18</v>
      </c>
      <c r="G146" t="s">
        <v>12</v>
      </c>
      <c r="H146" t="s">
        <v>45</v>
      </c>
      <c r="I146" t="s">
        <v>53</v>
      </c>
      <c r="J146" t="s">
        <v>57</v>
      </c>
      <c r="K146" s="13">
        <v>40536</v>
      </c>
      <c r="L146" t="s">
        <v>61</v>
      </c>
      <c r="M146" t="s">
        <v>89</v>
      </c>
      <c r="N146">
        <v>10</v>
      </c>
      <c r="O146" t="s">
        <v>65</v>
      </c>
      <c r="P146" s="6">
        <v>50000</v>
      </c>
      <c r="Q146">
        <v>5</v>
      </c>
      <c r="R146" t="s">
        <v>70</v>
      </c>
      <c r="S146">
        <v>14</v>
      </c>
      <c r="T146">
        <v>4</v>
      </c>
      <c r="U146">
        <v>10</v>
      </c>
      <c r="W146" s="1"/>
    </row>
    <row r="147" spans="1:23" x14ac:dyDescent="0.3">
      <c r="A147">
        <v>146</v>
      </c>
      <c r="B147" t="s">
        <v>262</v>
      </c>
      <c r="C147" t="s">
        <v>15</v>
      </c>
      <c r="D147" s="13">
        <v>32957</v>
      </c>
      <c r="E147">
        <v>31</v>
      </c>
      <c r="F147" t="s">
        <v>21</v>
      </c>
      <c r="G147" t="s">
        <v>12</v>
      </c>
      <c r="H147" t="s">
        <v>34</v>
      </c>
      <c r="I147" t="s">
        <v>50</v>
      </c>
      <c r="J147" t="s">
        <v>56</v>
      </c>
      <c r="K147" s="13">
        <v>40262</v>
      </c>
      <c r="L147" t="s">
        <v>58</v>
      </c>
      <c r="M147" t="s">
        <v>88</v>
      </c>
      <c r="N147">
        <v>11</v>
      </c>
      <c r="O147" t="s">
        <v>63</v>
      </c>
      <c r="P147" s="6">
        <v>30000</v>
      </c>
      <c r="Q147">
        <v>3</v>
      </c>
      <c r="R147" t="s">
        <v>70</v>
      </c>
      <c r="S147">
        <v>12</v>
      </c>
      <c r="T147">
        <v>7</v>
      </c>
      <c r="U147">
        <v>5</v>
      </c>
      <c r="W147" s="1"/>
    </row>
    <row r="148" spans="1:23" x14ac:dyDescent="0.3">
      <c r="A148">
        <v>147</v>
      </c>
      <c r="B148" t="s">
        <v>263</v>
      </c>
      <c r="C148" t="s">
        <v>14</v>
      </c>
      <c r="D148" s="13">
        <v>35736</v>
      </c>
      <c r="E148">
        <v>23</v>
      </c>
      <c r="F148" t="s">
        <v>19</v>
      </c>
      <c r="G148" t="s">
        <v>80</v>
      </c>
      <c r="H148" t="s">
        <v>39</v>
      </c>
      <c r="I148" t="s">
        <v>51</v>
      </c>
      <c r="J148" t="s">
        <v>57</v>
      </c>
      <c r="K148" s="13">
        <v>43041</v>
      </c>
      <c r="L148" t="s">
        <v>61</v>
      </c>
      <c r="M148" t="s">
        <v>89</v>
      </c>
      <c r="N148">
        <v>3</v>
      </c>
      <c r="O148" t="s">
        <v>4</v>
      </c>
      <c r="P148" s="6">
        <v>60000</v>
      </c>
      <c r="Q148">
        <v>5</v>
      </c>
      <c r="R148" t="s">
        <v>72</v>
      </c>
      <c r="S148">
        <v>3</v>
      </c>
      <c r="T148">
        <v>3</v>
      </c>
      <c r="U148">
        <v>0</v>
      </c>
      <c r="W148" s="1"/>
    </row>
    <row r="149" spans="1:23" x14ac:dyDescent="0.3">
      <c r="A149">
        <v>148</v>
      </c>
      <c r="B149" t="s">
        <v>264</v>
      </c>
      <c r="C149" t="s">
        <v>14</v>
      </c>
      <c r="D149" s="13">
        <v>26284</v>
      </c>
      <c r="E149">
        <v>49</v>
      </c>
      <c r="F149" t="s">
        <v>17</v>
      </c>
      <c r="G149" t="s">
        <v>82</v>
      </c>
      <c r="H149" t="s">
        <v>30</v>
      </c>
      <c r="I149" t="s">
        <v>49</v>
      </c>
      <c r="J149" t="s">
        <v>56</v>
      </c>
      <c r="K149" s="13">
        <v>33589</v>
      </c>
      <c r="L149" t="s">
        <v>58</v>
      </c>
      <c r="M149" t="s">
        <v>88</v>
      </c>
      <c r="N149">
        <v>29</v>
      </c>
      <c r="O149" t="s">
        <v>65</v>
      </c>
      <c r="P149" s="6">
        <v>50000</v>
      </c>
      <c r="Q149">
        <v>5</v>
      </c>
      <c r="R149" t="s">
        <v>69</v>
      </c>
      <c r="S149">
        <v>13</v>
      </c>
      <c r="T149">
        <v>8</v>
      </c>
      <c r="U149">
        <v>5</v>
      </c>
      <c r="W149" s="1"/>
    </row>
    <row r="150" spans="1:23" x14ac:dyDescent="0.3">
      <c r="A150">
        <v>149</v>
      </c>
      <c r="B150" t="s">
        <v>265</v>
      </c>
      <c r="C150" t="s">
        <v>15</v>
      </c>
      <c r="D150" s="13">
        <v>22494</v>
      </c>
      <c r="E150">
        <v>59</v>
      </c>
      <c r="F150" t="s">
        <v>81</v>
      </c>
      <c r="G150" t="s">
        <v>12</v>
      </c>
      <c r="H150" t="s">
        <v>48</v>
      </c>
      <c r="I150" t="s">
        <v>54</v>
      </c>
      <c r="J150" t="s">
        <v>56</v>
      </c>
      <c r="K150" s="13">
        <v>29799</v>
      </c>
      <c r="L150" t="s">
        <v>58</v>
      </c>
      <c r="M150" t="s">
        <v>88</v>
      </c>
      <c r="N150">
        <v>39</v>
      </c>
      <c r="O150" t="s">
        <v>65</v>
      </c>
      <c r="P150" s="6">
        <v>50000</v>
      </c>
      <c r="Q150">
        <v>3</v>
      </c>
      <c r="R150" t="s">
        <v>70</v>
      </c>
      <c r="S150">
        <v>13</v>
      </c>
      <c r="T150">
        <v>8</v>
      </c>
      <c r="U150">
        <v>5</v>
      </c>
      <c r="W150" s="1"/>
    </row>
    <row r="151" spans="1:23" x14ac:dyDescent="0.3">
      <c r="A151">
        <v>150</v>
      </c>
      <c r="B151" t="s">
        <v>266</v>
      </c>
      <c r="C151" t="s">
        <v>14</v>
      </c>
      <c r="D151" s="13">
        <v>24695</v>
      </c>
      <c r="E151">
        <v>53</v>
      </c>
      <c r="F151" t="s">
        <v>67</v>
      </c>
      <c r="G151" t="s">
        <v>12</v>
      </c>
      <c r="H151" t="s">
        <v>47</v>
      </c>
      <c r="I151" t="s">
        <v>52</v>
      </c>
      <c r="J151" t="s">
        <v>56</v>
      </c>
      <c r="K151" s="13">
        <v>32000</v>
      </c>
      <c r="L151" t="s">
        <v>58</v>
      </c>
      <c r="M151" t="s">
        <v>88</v>
      </c>
      <c r="N151">
        <v>33</v>
      </c>
      <c r="O151" t="s">
        <v>64</v>
      </c>
      <c r="P151" s="6">
        <v>40000</v>
      </c>
      <c r="Q151">
        <v>1</v>
      </c>
      <c r="R151" t="s">
        <v>69</v>
      </c>
      <c r="S151">
        <v>11</v>
      </c>
      <c r="T151">
        <v>6</v>
      </c>
      <c r="U151">
        <v>5</v>
      </c>
      <c r="W151" s="1"/>
    </row>
    <row r="152" spans="1:23" x14ac:dyDescent="0.3">
      <c r="A152">
        <v>151</v>
      </c>
      <c r="B152" t="s">
        <v>267</v>
      </c>
      <c r="C152" t="s">
        <v>14</v>
      </c>
      <c r="D152" s="13">
        <v>25956</v>
      </c>
      <c r="E152">
        <v>50</v>
      </c>
      <c r="F152" t="s">
        <v>66</v>
      </c>
      <c r="G152" t="s">
        <v>12</v>
      </c>
      <c r="H152" t="s">
        <v>37</v>
      </c>
      <c r="I152" t="s">
        <v>51</v>
      </c>
      <c r="J152" t="s">
        <v>56</v>
      </c>
      <c r="K152" s="13">
        <v>33261</v>
      </c>
      <c r="L152" t="s">
        <v>59</v>
      </c>
      <c r="M152" t="s">
        <v>89</v>
      </c>
      <c r="N152">
        <v>30</v>
      </c>
      <c r="O152" t="s">
        <v>64</v>
      </c>
      <c r="P152" s="6">
        <v>40000</v>
      </c>
      <c r="Q152">
        <v>3</v>
      </c>
      <c r="R152" t="s">
        <v>71</v>
      </c>
      <c r="S152">
        <v>7</v>
      </c>
      <c r="T152">
        <v>7</v>
      </c>
      <c r="U152">
        <v>0</v>
      </c>
    </row>
    <row r="153" spans="1:23" x14ac:dyDescent="0.3">
      <c r="A153">
        <v>152</v>
      </c>
      <c r="B153" t="s">
        <v>268</v>
      </c>
      <c r="C153" t="s">
        <v>15</v>
      </c>
      <c r="D153" s="13">
        <v>23091</v>
      </c>
      <c r="E153">
        <v>58</v>
      </c>
      <c r="F153" t="s">
        <v>67</v>
      </c>
      <c r="G153" t="s">
        <v>12</v>
      </c>
      <c r="H153" t="s">
        <v>35</v>
      </c>
      <c r="I153" t="s">
        <v>50</v>
      </c>
      <c r="J153" t="s">
        <v>57</v>
      </c>
      <c r="K153" s="13">
        <v>30396</v>
      </c>
      <c r="L153" t="s">
        <v>58</v>
      </c>
      <c r="M153" t="s">
        <v>88</v>
      </c>
      <c r="N153">
        <v>38</v>
      </c>
      <c r="O153" t="s">
        <v>4</v>
      </c>
      <c r="P153" s="6">
        <v>60000</v>
      </c>
      <c r="Q153">
        <v>1</v>
      </c>
      <c r="R153" t="s">
        <v>67</v>
      </c>
      <c r="S153">
        <v>13</v>
      </c>
      <c r="T153">
        <v>8</v>
      </c>
      <c r="U153">
        <v>5</v>
      </c>
      <c r="W153" s="1"/>
    </row>
    <row r="154" spans="1:23" x14ac:dyDescent="0.3">
      <c r="A154">
        <v>153</v>
      </c>
      <c r="B154" t="s">
        <v>269</v>
      </c>
      <c r="C154" t="s">
        <v>14</v>
      </c>
      <c r="D154" s="13">
        <v>32047</v>
      </c>
      <c r="E154">
        <v>33</v>
      </c>
      <c r="F154" t="s">
        <v>18</v>
      </c>
      <c r="G154" t="s">
        <v>12</v>
      </c>
      <c r="H154" t="s">
        <v>34</v>
      </c>
      <c r="I154" t="s">
        <v>50</v>
      </c>
      <c r="J154" t="s">
        <v>56</v>
      </c>
      <c r="K154" s="13">
        <v>39352</v>
      </c>
      <c r="L154" t="s">
        <v>60</v>
      </c>
      <c r="M154" t="s">
        <v>89</v>
      </c>
      <c r="N154">
        <v>13</v>
      </c>
      <c r="O154" t="s">
        <v>64</v>
      </c>
      <c r="P154" s="6">
        <v>40000</v>
      </c>
      <c r="Q154">
        <v>3</v>
      </c>
      <c r="R154" t="s">
        <v>72</v>
      </c>
      <c r="S154">
        <v>8</v>
      </c>
      <c r="T154">
        <v>8</v>
      </c>
      <c r="U154">
        <v>0</v>
      </c>
      <c r="W154" s="1"/>
    </row>
    <row r="155" spans="1:23" x14ac:dyDescent="0.3">
      <c r="A155">
        <v>154</v>
      </c>
      <c r="B155" t="s">
        <v>270</v>
      </c>
      <c r="C155" t="s">
        <v>14</v>
      </c>
      <c r="D155" s="13">
        <v>33083</v>
      </c>
      <c r="E155">
        <v>30</v>
      </c>
      <c r="F155" t="s">
        <v>20</v>
      </c>
      <c r="G155" t="s">
        <v>80</v>
      </c>
      <c r="H155" t="s">
        <v>30</v>
      </c>
      <c r="I155" t="s">
        <v>49</v>
      </c>
      <c r="J155" t="s">
        <v>56</v>
      </c>
      <c r="K155" s="13">
        <v>40388</v>
      </c>
      <c r="L155" t="s">
        <v>59</v>
      </c>
      <c r="M155" t="s">
        <v>89</v>
      </c>
      <c r="N155">
        <v>10</v>
      </c>
      <c r="O155" t="s">
        <v>64</v>
      </c>
      <c r="P155" s="6">
        <v>40000</v>
      </c>
      <c r="Q155">
        <v>5</v>
      </c>
      <c r="R155" t="s">
        <v>71</v>
      </c>
      <c r="S155">
        <v>13</v>
      </c>
      <c r="T155">
        <v>8</v>
      </c>
      <c r="U155">
        <v>5</v>
      </c>
      <c r="W155" s="1"/>
    </row>
    <row r="156" spans="1:23" x14ac:dyDescent="0.3">
      <c r="A156">
        <v>155</v>
      </c>
      <c r="B156" t="s">
        <v>271</v>
      </c>
      <c r="C156" t="s">
        <v>15</v>
      </c>
      <c r="D156" s="13">
        <v>29197</v>
      </c>
      <c r="E156">
        <v>41</v>
      </c>
      <c r="F156" t="s">
        <v>25</v>
      </c>
      <c r="G156" t="s">
        <v>12</v>
      </c>
      <c r="H156" t="s">
        <v>46</v>
      </c>
      <c r="I156" t="s">
        <v>55</v>
      </c>
      <c r="J156" t="s">
        <v>56</v>
      </c>
      <c r="K156" s="13">
        <v>36502</v>
      </c>
      <c r="L156" t="s">
        <v>58</v>
      </c>
      <c r="M156" t="s">
        <v>88</v>
      </c>
      <c r="N156">
        <v>21</v>
      </c>
      <c r="O156" t="s">
        <v>65</v>
      </c>
      <c r="P156" s="6">
        <v>50000</v>
      </c>
      <c r="Q156">
        <v>5</v>
      </c>
      <c r="R156" t="s">
        <v>72</v>
      </c>
      <c r="S156">
        <v>0</v>
      </c>
      <c r="T156">
        <v>0</v>
      </c>
      <c r="U156">
        <v>0</v>
      </c>
      <c r="W156" s="1"/>
    </row>
    <row r="157" spans="1:23" x14ac:dyDescent="0.3">
      <c r="A157">
        <v>156</v>
      </c>
      <c r="B157" t="s">
        <v>272</v>
      </c>
      <c r="C157" t="s">
        <v>15</v>
      </c>
      <c r="D157" s="13">
        <v>28383</v>
      </c>
      <c r="E157">
        <v>43</v>
      </c>
      <c r="F157" t="s">
        <v>21</v>
      </c>
      <c r="G157" t="s">
        <v>12</v>
      </c>
      <c r="H157" t="s">
        <v>41</v>
      </c>
      <c r="I157" t="s">
        <v>52</v>
      </c>
      <c r="J157" t="s">
        <v>56</v>
      </c>
      <c r="K157" s="13">
        <v>35688</v>
      </c>
      <c r="L157" t="s">
        <v>59</v>
      </c>
      <c r="M157" t="s">
        <v>89</v>
      </c>
      <c r="N157">
        <v>23</v>
      </c>
      <c r="O157" t="s">
        <v>63</v>
      </c>
      <c r="P157" s="6">
        <v>30000</v>
      </c>
      <c r="Q157">
        <v>3</v>
      </c>
      <c r="R157" t="s">
        <v>69</v>
      </c>
      <c r="S157">
        <v>5</v>
      </c>
      <c r="T157">
        <v>5</v>
      </c>
      <c r="U157">
        <v>0</v>
      </c>
      <c r="W157" s="1"/>
    </row>
    <row r="158" spans="1:23" x14ac:dyDescent="0.3">
      <c r="A158">
        <v>157</v>
      </c>
      <c r="B158" t="s">
        <v>273</v>
      </c>
      <c r="C158" t="s">
        <v>15</v>
      </c>
      <c r="D158" s="13">
        <v>22950</v>
      </c>
      <c r="E158">
        <v>58</v>
      </c>
      <c r="F158" t="s">
        <v>67</v>
      </c>
      <c r="G158" t="s">
        <v>12</v>
      </c>
      <c r="H158" t="s">
        <v>48</v>
      </c>
      <c r="I158" t="s">
        <v>54</v>
      </c>
      <c r="J158" t="s">
        <v>56</v>
      </c>
      <c r="K158" s="13">
        <v>30255</v>
      </c>
      <c r="L158" t="s">
        <v>59</v>
      </c>
      <c r="M158" t="s">
        <v>89</v>
      </c>
      <c r="N158">
        <v>38</v>
      </c>
      <c r="O158" t="s">
        <v>4</v>
      </c>
      <c r="P158" s="6">
        <v>60000</v>
      </c>
      <c r="Q158">
        <v>3</v>
      </c>
      <c r="R158" t="s">
        <v>69</v>
      </c>
      <c r="S158">
        <v>13</v>
      </c>
      <c r="T158">
        <v>8</v>
      </c>
      <c r="U158">
        <v>5</v>
      </c>
      <c r="W158" s="1"/>
    </row>
    <row r="159" spans="1:23" x14ac:dyDescent="0.3">
      <c r="A159">
        <v>158</v>
      </c>
      <c r="B159" t="s">
        <v>274</v>
      </c>
      <c r="C159" t="s">
        <v>15</v>
      </c>
      <c r="D159" s="13">
        <v>20406</v>
      </c>
      <c r="E159">
        <v>65</v>
      </c>
      <c r="F159" t="s">
        <v>17</v>
      </c>
      <c r="G159" t="s">
        <v>82</v>
      </c>
      <c r="H159" t="s">
        <v>33</v>
      </c>
      <c r="I159" t="s">
        <v>50</v>
      </c>
      <c r="J159" t="s">
        <v>56</v>
      </c>
      <c r="K159" s="13">
        <v>27711</v>
      </c>
      <c r="L159" t="s">
        <v>61</v>
      </c>
      <c r="M159" t="s">
        <v>89</v>
      </c>
      <c r="N159">
        <v>45</v>
      </c>
      <c r="O159" t="s">
        <v>64</v>
      </c>
      <c r="P159" s="6">
        <v>40000</v>
      </c>
      <c r="Q159">
        <v>5</v>
      </c>
      <c r="R159" t="s">
        <v>69</v>
      </c>
      <c r="S159">
        <v>1</v>
      </c>
      <c r="T159">
        <v>1</v>
      </c>
      <c r="U159">
        <v>0</v>
      </c>
      <c r="W159" s="1"/>
    </row>
    <row r="160" spans="1:23" x14ac:dyDescent="0.3">
      <c r="A160">
        <v>159</v>
      </c>
      <c r="B160" t="s">
        <v>275</v>
      </c>
      <c r="C160" t="s">
        <v>15</v>
      </c>
      <c r="D160" s="13">
        <v>36075</v>
      </c>
      <c r="E160">
        <v>22</v>
      </c>
      <c r="F160" t="s">
        <v>29</v>
      </c>
      <c r="G160" t="s">
        <v>83</v>
      </c>
      <c r="H160" t="s">
        <v>46</v>
      </c>
      <c r="I160" t="s">
        <v>55</v>
      </c>
      <c r="J160" t="s">
        <v>56</v>
      </c>
      <c r="K160" s="13">
        <v>43380</v>
      </c>
      <c r="L160" t="s">
        <v>58</v>
      </c>
      <c r="M160" t="s">
        <v>88</v>
      </c>
      <c r="N160">
        <v>2</v>
      </c>
      <c r="O160" t="s">
        <v>4</v>
      </c>
      <c r="P160" s="6">
        <v>60000</v>
      </c>
      <c r="Q160">
        <v>2</v>
      </c>
      <c r="R160" t="s">
        <v>72</v>
      </c>
      <c r="S160">
        <v>8</v>
      </c>
      <c r="T160">
        <v>8</v>
      </c>
      <c r="U160">
        <v>0</v>
      </c>
      <c r="W160" s="1"/>
    </row>
    <row r="161" spans="1:23" x14ac:dyDescent="0.3">
      <c r="A161">
        <v>160</v>
      </c>
      <c r="B161" t="s">
        <v>276</v>
      </c>
      <c r="C161" t="s">
        <v>14</v>
      </c>
      <c r="D161" s="13">
        <v>25972</v>
      </c>
      <c r="E161">
        <v>50</v>
      </c>
      <c r="F161" t="s">
        <v>22</v>
      </c>
      <c r="G161" t="s">
        <v>83</v>
      </c>
      <c r="H161" t="s">
        <v>32</v>
      </c>
      <c r="I161" t="s">
        <v>49</v>
      </c>
      <c r="J161" t="s">
        <v>56</v>
      </c>
      <c r="K161" s="13">
        <v>33277</v>
      </c>
      <c r="L161" t="s">
        <v>58</v>
      </c>
      <c r="M161" t="s">
        <v>88</v>
      </c>
      <c r="N161">
        <v>30</v>
      </c>
      <c r="O161" t="s">
        <v>65</v>
      </c>
      <c r="P161" s="6">
        <v>50000</v>
      </c>
      <c r="Q161">
        <v>1</v>
      </c>
      <c r="R161" t="s">
        <v>72</v>
      </c>
      <c r="S161">
        <v>13</v>
      </c>
      <c r="T161">
        <v>8</v>
      </c>
      <c r="U161">
        <v>5</v>
      </c>
      <c r="W161" s="1"/>
    </row>
    <row r="162" spans="1:23" x14ac:dyDescent="0.3">
      <c r="A162">
        <v>161</v>
      </c>
      <c r="B162" t="s">
        <v>277</v>
      </c>
      <c r="C162" t="s">
        <v>15</v>
      </c>
      <c r="D162" s="13">
        <v>31709</v>
      </c>
      <c r="E162">
        <v>34</v>
      </c>
      <c r="F162" t="s">
        <v>27</v>
      </c>
      <c r="G162" t="s">
        <v>83</v>
      </c>
      <c r="H162" t="s">
        <v>32</v>
      </c>
      <c r="I162" t="s">
        <v>49</v>
      </c>
      <c r="J162" t="s">
        <v>56</v>
      </c>
      <c r="K162" s="13">
        <v>39014</v>
      </c>
      <c r="L162" t="s">
        <v>59</v>
      </c>
      <c r="M162" t="s">
        <v>89</v>
      </c>
      <c r="N162">
        <v>14</v>
      </c>
      <c r="O162" t="s">
        <v>63</v>
      </c>
      <c r="P162" s="6">
        <v>30000</v>
      </c>
      <c r="Q162">
        <v>4</v>
      </c>
      <c r="R162" t="s">
        <v>71</v>
      </c>
      <c r="S162">
        <v>13</v>
      </c>
      <c r="T162">
        <v>8</v>
      </c>
      <c r="U162">
        <v>5</v>
      </c>
      <c r="W162" s="1"/>
    </row>
    <row r="163" spans="1:23" x14ac:dyDescent="0.3">
      <c r="A163">
        <v>162</v>
      </c>
      <c r="B163" t="s">
        <v>278</v>
      </c>
      <c r="C163" t="s">
        <v>14</v>
      </c>
      <c r="D163" s="13">
        <v>32239</v>
      </c>
      <c r="E163">
        <v>33</v>
      </c>
      <c r="F163" t="s">
        <v>20</v>
      </c>
      <c r="G163" t="s">
        <v>80</v>
      </c>
      <c r="H163" t="s">
        <v>45</v>
      </c>
      <c r="I163" t="s">
        <v>53</v>
      </c>
      <c r="J163" t="s">
        <v>57</v>
      </c>
      <c r="K163" s="13">
        <v>39544</v>
      </c>
      <c r="L163" t="s">
        <v>61</v>
      </c>
      <c r="M163" t="s">
        <v>89</v>
      </c>
      <c r="N163">
        <v>13</v>
      </c>
      <c r="O163" t="s">
        <v>63</v>
      </c>
      <c r="P163" s="6">
        <v>30000</v>
      </c>
      <c r="Q163">
        <v>5</v>
      </c>
      <c r="R163" t="s">
        <v>73</v>
      </c>
      <c r="S163">
        <v>6</v>
      </c>
      <c r="T163">
        <v>6</v>
      </c>
      <c r="U163">
        <v>0</v>
      </c>
      <c r="W163" s="1"/>
    </row>
    <row r="164" spans="1:23" x14ac:dyDescent="0.3">
      <c r="A164">
        <v>163</v>
      </c>
      <c r="B164" t="s">
        <v>279</v>
      </c>
      <c r="C164" t="s">
        <v>14</v>
      </c>
      <c r="D164" s="13">
        <v>33949</v>
      </c>
      <c r="E164">
        <v>28</v>
      </c>
      <c r="F164" t="s">
        <v>20</v>
      </c>
      <c r="G164" t="s">
        <v>80</v>
      </c>
      <c r="H164" t="s">
        <v>38</v>
      </c>
      <c r="I164" t="s">
        <v>51</v>
      </c>
      <c r="J164" t="s">
        <v>57</v>
      </c>
      <c r="K164" s="13">
        <v>41254</v>
      </c>
      <c r="L164" t="s">
        <v>61</v>
      </c>
      <c r="M164" t="s">
        <v>89</v>
      </c>
      <c r="N164">
        <v>8</v>
      </c>
      <c r="O164" t="s">
        <v>65</v>
      </c>
      <c r="P164" s="6">
        <v>50000</v>
      </c>
      <c r="Q164">
        <v>5</v>
      </c>
      <c r="R164" t="s">
        <v>71</v>
      </c>
      <c r="S164">
        <v>12</v>
      </c>
      <c r="T164">
        <v>7</v>
      </c>
      <c r="U164">
        <v>5</v>
      </c>
      <c r="W164" s="1"/>
    </row>
    <row r="165" spans="1:23" x14ac:dyDescent="0.3">
      <c r="A165">
        <v>164</v>
      </c>
      <c r="B165" t="s">
        <v>280</v>
      </c>
      <c r="C165" t="s">
        <v>14</v>
      </c>
      <c r="D165" s="13">
        <v>29597</v>
      </c>
      <c r="E165">
        <v>40</v>
      </c>
      <c r="F165" t="s">
        <v>23</v>
      </c>
      <c r="G165" t="s">
        <v>12</v>
      </c>
      <c r="H165" t="s">
        <v>44</v>
      </c>
      <c r="I165" t="s">
        <v>53</v>
      </c>
      <c r="J165" t="s">
        <v>57</v>
      </c>
      <c r="K165" s="13">
        <v>36902</v>
      </c>
      <c r="L165" t="s">
        <v>58</v>
      </c>
      <c r="M165" t="s">
        <v>88</v>
      </c>
      <c r="N165">
        <v>20</v>
      </c>
      <c r="O165" t="s">
        <v>63</v>
      </c>
      <c r="P165" s="6">
        <v>30000</v>
      </c>
      <c r="Q165">
        <v>1</v>
      </c>
      <c r="R165" t="s">
        <v>69</v>
      </c>
      <c r="S165">
        <v>9</v>
      </c>
      <c r="T165">
        <v>4</v>
      </c>
      <c r="U165">
        <v>5</v>
      </c>
      <c r="W165" s="1"/>
    </row>
    <row r="166" spans="1:23" x14ac:dyDescent="0.3">
      <c r="A166">
        <v>165</v>
      </c>
      <c r="B166" t="s">
        <v>281</v>
      </c>
      <c r="C166" t="s">
        <v>14</v>
      </c>
      <c r="D166" s="13">
        <v>28498</v>
      </c>
      <c r="E166">
        <v>43</v>
      </c>
      <c r="F166" t="s">
        <v>29</v>
      </c>
      <c r="G166" t="s">
        <v>83</v>
      </c>
      <c r="H166" t="s">
        <v>37</v>
      </c>
      <c r="I166" t="s">
        <v>51</v>
      </c>
      <c r="J166" t="s">
        <v>56</v>
      </c>
      <c r="K166" s="13">
        <v>35803</v>
      </c>
      <c r="L166" t="s">
        <v>58</v>
      </c>
      <c r="M166" t="s">
        <v>88</v>
      </c>
      <c r="N166">
        <v>23</v>
      </c>
      <c r="O166" t="s">
        <v>64</v>
      </c>
      <c r="P166" s="6">
        <v>40000</v>
      </c>
      <c r="Q166">
        <v>3</v>
      </c>
      <c r="R166" t="s">
        <v>71</v>
      </c>
      <c r="S166">
        <v>7</v>
      </c>
      <c r="T166">
        <v>7</v>
      </c>
      <c r="U166">
        <v>0</v>
      </c>
      <c r="W166" s="1"/>
    </row>
    <row r="167" spans="1:23" x14ac:dyDescent="0.3">
      <c r="A167">
        <v>166</v>
      </c>
      <c r="B167" t="s">
        <v>282</v>
      </c>
      <c r="C167" t="s">
        <v>14</v>
      </c>
      <c r="D167" s="13">
        <v>31012</v>
      </c>
      <c r="E167">
        <v>36</v>
      </c>
      <c r="F167" t="s">
        <v>18</v>
      </c>
      <c r="G167" t="s">
        <v>12</v>
      </c>
      <c r="H167" t="s">
        <v>42</v>
      </c>
      <c r="I167" t="s">
        <v>54</v>
      </c>
      <c r="J167" t="s">
        <v>56</v>
      </c>
      <c r="K167" s="13">
        <v>38317</v>
      </c>
      <c r="L167" t="s">
        <v>58</v>
      </c>
      <c r="M167" t="s">
        <v>88</v>
      </c>
      <c r="N167">
        <v>16</v>
      </c>
      <c r="O167" t="s">
        <v>64</v>
      </c>
      <c r="P167" s="6">
        <v>40000</v>
      </c>
      <c r="Q167">
        <v>4</v>
      </c>
      <c r="R167" t="s">
        <v>67</v>
      </c>
      <c r="S167">
        <v>0</v>
      </c>
      <c r="T167">
        <v>0</v>
      </c>
      <c r="U167">
        <v>0</v>
      </c>
      <c r="W167" s="1"/>
    </row>
    <row r="168" spans="1:23" x14ac:dyDescent="0.3">
      <c r="A168">
        <v>167</v>
      </c>
      <c r="B168" t="s">
        <v>283</v>
      </c>
      <c r="C168" t="s">
        <v>14</v>
      </c>
      <c r="D168" s="13">
        <v>32327</v>
      </c>
      <c r="E168">
        <v>32</v>
      </c>
      <c r="F168" t="s">
        <v>21</v>
      </c>
      <c r="G168" t="s">
        <v>12</v>
      </c>
      <c r="H168" t="s">
        <v>44</v>
      </c>
      <c r="I168" t="s">
        <v>53</v>
      </c>
      <c r="J168" t="s">
        <v>57</v>
      </c>
      <c r="K168" s="13">
        <v>39632</v>
      </c>
      <c r="L168" t="s">
        <v>59</v>
      </c>
      <c r="M168" t="s">
        <v>89</v>
      </c>
      <c r="N168">
        <v>12</v>
      </c>
      <c r="O168" t="s">
        <v>64</v>
      </c>
      <c r="P168" s="6">
        <v>40000</v>
      </c>
      <c r="Q168">
        <v>3</v>
      </c>
      <c r="R168" t="s">
        <v>72</v>
      </c>
      <c r="S168">
        <v>15</v>
      </c>
      <c r="T168">
        <v>4</v>
      </c>
      <c r="U168">
        <v>11</v>
      </c>
      <c r="W168" s="1"/>
    </row>
    <row r="169" spans="1:23" x14ac:dyDescent="0.3">
      <c r="A169">
        <v>168</v>
      </c>
      <c r="B169" t="s">
        <v>284</v>
      </c>
      <c r="C169" t="s">
        <v>14</v>
      </c>
      <c r="D169" s="13">
        <v>26460</v>
      </c>
      <c r="E169">
        <v>48</v>
      </c>
      <c r="F169" t="s">
        <v>24</v>
      </c>
      <c r="G169" t="s">
        <v>84</v>
      </c>
      <c r="H169" t="s">
        <v>42</v>
      </c>
      <c r="I169" t="s">
        <v>54</v>
      </c>
      <c r="J169" t="s">
        <v>56</v>
      </c>
      <c r="K169" s="13">
        <v>33765</v>
      </c>
      <c r="L169" t="s">
        <v>60</v>
      </c>
      <c r="M169" t="s">
        <v>89</v>
      </c>
      <c r="N169">
        <v>28</v>
      </c>
      <c r="O169" t="s">
        <v>63</v>
      </c>
      <c r="P169" s="6">
        <v>30000</v>
      </c>
      <c r="Q169">
        <v>3</v>
      </c>
      <c r="R169" t="s">
        <v>68</v>
      </c>
      <c r="S169">
        <v>11</v>
      </c>
      <c r="T169">
        <v>6</v>
      </c>
      <c r="U169">
        <v>5</v>
      </c>
      <c r="W169" s="1"/>
    </row>
    <row r="170" spans="1:23" x14ac:dyDescent="0.3">
      <c r="A170">
        <v>169</v>
      </c>
      <c r="B170" t="s">
        <v>285</v>
      </c>
      <c r="C170" t="s">
        <v>14</v>
      </c>
      <c r="D170" s="13">
        <v>28236</v>
      </c>
      <c r="E170">
        <v>44</v>
      </c>
      <c r="F170" t="s">
        <v>23</v>
      </c>
      <c r="G170" t="s">
        <v>12</v>
      </c>
      <c r="H170" t="s">
        <v>37</v>
      </c>
      <c r="I170" t="s">
        <v>51</v>
      </c>
      <c r="J170" t="s">
        <v>56</v>
      </c>
      <c r="K170" s="13">
        <v>35541</v>
      </c>
      <c r="L170" t="s">
        <v>60</v>
      </c>
      <c r="M170" t="s">
        <v>89</v>
      </c>
      <c r="N170">
        <v>24</v>
      </c>
      <c r="O170" t="s">
        <v>65</v>
      </c>
      <c r="P170" s="6">
        <v>50000</v>
      </c>
      <c r="Q170">
        <v>3</v>
      </c>
      <c r="R170" t="s">
        <v>67</v>
      </c>
      <c r="S170">
        <v>2</v>
      </c>
      <c r="T170">
        <v>2</v>
      </c>
      <c r="U170">
        <v>0</v>
      </c>
      <c r="W170" s="1"/>
    </row>
    <row r="171" spans="1:23" x14ac:dyDescent="0.3">
      <c r="A171">
        <v>170</v>
      </c>
      <c r="B171" t="s">
        <v>286</v>
      </c>
      <c r="C171" t="s">
        <v>15</v>
      </c>
      <c r="D171" s="13">
        <v>27431</v>
      </c>
      <c r="E171">
        <v>46</v>
      </c>
      <c r="F171" t="s">
        <v>16</v>
      </c>
      <c r="G171" t="s">
        <v>80</v>
      </c>
      <c r="H171" t="s">
        <v>34</v>
      </c>
      <c r="I171" t="s">
        <v>50</v>
      </c>
      <c r="J171" t="s">
        <v>56</v>
      </c>
      <c r="K171" s="13">
        <v>34736</v>
      </c>
      <c r="L171" t="s">
        <v>61</v>
      </c>
      <c r="M171" t="s">
        <v>89</v>
      </c>
      <c r="N171">
        <v>26</v>
      </c>
      <c r="O171" t="s">
        <v>64</v>
      </c>
      <c r="P171" s="6">
        <v>40000</v>
      </c>
      <c r="Q171">
        <v>1</v>
      </c>
      <c r="R171" t="s">
        <v>73</v>
      </c>
      <c r="S171">
        <v>2</v>
      </c>
      <c r="T171">
        <v>2</v>
      </c>
      <c r="U171">
        <v>0</v>
      </c>
      <c r="W171" s="1"/>
    </row>
    <row r="172" spans="1:23" x14ac:dyDescent="0.3">
      <c r="A172">
        <v>171</v>
      </c>
      <c r="B172" t="s">
        <v>287</v>
      </c>
      <c r="C172" t="s">
        <v>14</v>
      </c>
      <c r="D172" s="13">
        <v>28665</v>
      </c>
      <c r="E172">
        <v>42</v>
      </c>
      <c r="F172" t="s">
        <v>67</v>
      </c>
      <c r="G172" t="s">
        <v>12</v>
      </c>
      <c r="H172" t="s">
        <v>45</v>
      </c>
      <c r="I172" t="s">
        <v>53</v>
      </c>
      <c r="J172" t="s">
        <v>57</v>
      </c>
      <c r="K172" s="13">
        <v>35970</v>
      </c>
      <c r="L172" t="s">
        <v>58</v>
      </c>
      <c r="M172" t="s">
        <v>88</v>
      </c>
      <c r="N172">
        <v>22</v>
      </c>
      <c r="O172" t="s">
        <v>63</v>
      </c>
      <c r="P172" s="6">
        <v>30000</v>
      </c>
      <c r="Q172">
        <v>3</v>
      </c>
      <c r="R172" t="s">
        <v>70</v>
      </c>
      <c r="S172">
        <v>14</v>
      </c>
      <c r="T172">
        <v>4</v>
      </c>
      <c r="U172">
        <v>10</v>
      </c>
      <c r="W172" s="1"/>
    </row>
    <row r="173" spans="1:23" x14ac:dyDescent="0.3">
      <c r="A173">
        <v>172</v>
      </c>
      <c r="B173" t="s">
        <v>288</v>
      </c>
      <c r="C173" t="s">
        <v>15</v>
      </c>
      <c r="D173" s="13">
        <v>32019</v>
      </c>
      <c r="E173">
        <v>33</v>
      </c>
      <c r="F173" t="s">
        <v>28</v>
      </c>
      <c r="G173" t="s">
        <v>80</v>
      </c>
      <c r="H173" t="s">
        <v>32</v>
      </c>
      <c r="I173" t="s">
        <v>49</v>
      </c>
      <c r="J173" t="s">
        <v>56</v>
      </c>
      <c r="K173" s="13">
        <v>39324</v>
      </c>
      <c r="L173" t="s">
        <v>58</v>
      </c>
      <c r="M173" t="s">
        <v>88</v>
      </c>
      <c r="N173">
        <v>13</v>
      </c>
      <c r="O173" t="s">
        <v>65</v>
      </c>
      <c r="P173" s="6">
        <v>50000</v>
      </c>
      <c r="Q173">
        <v>3</v>
      </c>
      <c r="R173" t="s">
        <v>67</v>
      </c>
      <c r="S173">
        <v>0</v>
      </c>
      <c r="T173">
        <v>0</v>
      </c>
      <c r="U173">
        <v>0</v>
      </c>
      <c r="W173" s="1"/>
    </row>
    <row r="174" spans="1:23" x14ac:dyDescent="0.3">
      <c r="A174">
        <v>173</v>
      </c>
      <c r="B174" t="s">
        <v>289</v>
      </c>
      <c r="C174" t="s">
        <v>15</v>
      </c>
      <c r="D174" s="13">
        <v>26512</v>
      </c>
      <c r="E174">
        <v>48</v>
      </c>
      <c r="F174" t="s">
        <v>28</v>
      </c>
      <c r="G174" t="s">
        <v>80</v>
      </c>
      <c r="H174" t="s">
        <v>35</v>
      </c>
      <c r="I174" t="s">
        <v>50</v>
      </c>
      <c r="J174" t="s">
        <v>57</v>
      </c>
      <c r="K174" s="13">
        <v>33817</v>
      </c>
      <c r="L174" t="s">
        <v>60</v>
      </c>
      <c r="M174" t="s">
        <v>89</v>
      </c>
      <c r="N174">
        <v>28</v>
      </c>
      <c r="O174" t="s">
        <v>63</v>
      </c>
      <c r="P174" s="6">
        <v>30000</v>
      </c>
      <c r="Q174">
        <v>2</v>
      </c>
      <c r="R174" t="s">
        <v>70</v>
      </c>
      <c r="S174">
        <v>15</v>
      </c>
      <c r="T174">
        <v>4</v>
      </c>
      <c r="U174">
        <v>11</v>
      </c>
      <c r="W174" s="1"/>
    </row>
    <row r="175" spans="1:23" x14ac:dyDescent="0.3">
      <c r="A175">
        <v>174</v>
      </c>
      <c r="B175" t="s">
        <v>290</v>
      </c>
      <c r="C175" t="s">
        <v>14</v>
      </c>
      <c r="D175" s="13">
        <v>31621</v>
      </c>
      <c r="E175">
        <v>34</v>
      </c>
      <c r="F175" t="s">
        <v>29</v>
      </c>
      <c r="G175" t="s">
        <v>83</v>
      </c>
      <c r="H175" t="s">
        <v>30</v>
      </c>
      <c r="I175" t="s">
        <v>49</v>
      </c>
      <c r="J175" t="s">
        <v>56</v>
      </c>
      <c r="K175" s="13">
        <v>38926</v>
      </c>
      <c r="L175" t="s">
        <v>58</v>
      </c>
      <c r="M175" t="s">
        <v>88</v>
      </c>
      <c r="N175">
        <v>14</v>
      </c>
      <c r="O175" t="s">
        <v>64</v>
      </c>
      <c r="P175" s="6">
        <v>40000</v>
      </c>
      <c r="Q175">
        <v>1</v>
      </c>
      <c r="R175" t="s">
        <v>71</v>
      </c>
      <c r="S175">
        <v>2</v>
      </c>
      <c r="T175">
        <v>2</v>
      </c>
      <c r="U175">
        <v>0</v>
      </c>
      <c r="W175" s="1"/>
    </row>
    <row r="176" spans="1:23" x14ac:dyDescent="0.3">
      <c r="A176">
        <v>175</v>
      </c>
      <c r="B176" t="s">
        <v>291</v>
      </c>
      <c r="C176" t="s">
        <v>15</v>
      </c>
      <c r="D176" s="13">
        <v>27615</v>
      </c>
      <c r="E176">
        <v>45</v>
      </c>
      <c r="F176" t="s">
        <v>19</v>
      </c>
      <c r="G176" t="s">
        <v>80</v>
      </c>
      <c r="H176" t="s">
        <v>47</v>
      </c>
      <c r="I176" t="s">
        <v>52</v>
      </c>
      <c r="J176" t="s">
        <v>56</v>
      </c>
      <c r="K176" s="13">
        <v>34920</v>
      </c>
      <c r="L176" t="s">
        <v>60</v>
      </c>
      <c r="M176" t="s">
        <v>89</v>
      </c>
      <c r="N176">
        <v>25</v>
      </c>
      <c r="O176" t="s">
        <v>4</v>
      </c>
      <c r="P176" s="6">
        <v>60000</v>
      </c>
      <c r="Q176">
        <v>3</v>
      </c>
      <c r="R176" t="s">
        <v>69</v>
      </c>
      <c r="S176">
        <v>5</v>
      </c>
      <c r="T176">
        <v>5</v>
      </c>
      <c r="U176">
        <v>0</v>
      </c>
      <c r="W176" s="1"/>
    </row>
    <row r="177" spans="1:23" x14ac:dyDescent="0.3">
      <c r="A177">
        <v>176</v>
      </c>
      <c r="B177" t="s">
        <v>292</v>
      </c>
      <c r="C177" t="s">
        <v>15</v>
      </c>
      <c r="D177" s="13">
        <v>26478</v>
      </c>
      <c r="E177">
        <v>48</v>
      </c>
      <c r="F177" t="s">
        <v>22</v>
      </c>
      <c r="G177" t="s">
        <v>83</v>
      </c>
      <c r="H177" t="s">
        <v>36</v>
      </c>
      <c r="I177" t="s">
        <v>51</v>
      </c>
      <c r="J177" t="s">
        <v>56</v>
      </c>
      <c r="K177" s="13">
        <v>33783</v>
      </c>
      <c r="L177" t="s">
        <v>58</v>
      </c>
      <c r="M177" t="s">
        <v>88</v>
      </c>
      <c r="N177">
        <v>28</v>
      </c>
      <c r="O177" t="s">
        <v>63</v>
      </c>
      <c r="P177" s="6">
        <v>30000</v>
      </c>
      <c r="Q177">
        <v>3</v>
      </c>
      <c r="R177" t="s">
        <v>71</v>
      </c>
      <c r="S177">
        <v>13</v>
      </c>
      <c r="T177">
        <v>8</v>
      </c>
      <c r="U177">
        <v>5</v>
      </c>
      <c r="W177" s="1"/>
    </row>
    <row r="178" spans="1:23" x14ac:dyDescent="0.3">
      <c r="A178">
        <v>177</v>
      </c>
      <c r="B178" t="s">
        <v>293</v>
      </c>
      <c r="C178" t="s">
        <v>14</v>
      </c>
      <c r="D178" s="13">
        <v>24482</v>
      </c>
      <c r="E178">
        <v>54</v>
      </c>
      <c r="F178" t="s">
        <v>23</v>
      </c>
      <c r="G178" t="s">
        <v>12</v>
      </c>
      <c r="H178" t="s">
        <v>39</v>
      </c>
      <c r="I178" t="s">
        <v>51</v>
      </c>
      <c r="J178" t="s">
        <v>57</v>
      </c>
      <c r="K178" s="13">
        <v>31787</v>
      </c>
      <c r="L178" t="s">
        <v>61</v>
      </c>
      <c r="M178" t="s">
        <v>89</v>
      </c>
      <c r="N178">
        <v>34</v>
      </c>
      <c r="O178" t="s">
        <v>65</v>
      </c>
      <c r="P178" s="6">
        <v>50000</v>
      </c>
      <c r="Q178">
        <v>3</v>
      </c>
      <c r="R178" t="s">
        <v>72</v>
      </c>
      <c r="S178">
        <v>3</v>
      </c>
      <c r="T178">
        <v>3</v>
      </c>
      <c r="U178">
        <v>0</v>
      </c>
      <c r="W178" s="1"/>
    </row>
    <row r="179" spans="1:23" x14ac:dyDescent="0.3">
      <c r="A179">
        <v>178</v>
      </c>
      <c r="B179" t="s">
        <v>294</v>
      </c>
      <c r="C179" t="s">
        <v>15</v>
      </c>
      <c r="D179" s="13">
        <v>32627</v>
      </c>
      <c r="E179">
        <v>32</v>
      </c>
      <c r="F179" t="s">
        <v>66</v>
      </c>
      <c r="G179" t="s">
        <v>12</v>
      </c>
      <c r="H179" t="s">
        <v>35</v>
      </c>
      <c r="I179" t="s">
        <v>50</v>
      </c>
      <c r="J179" t="s">
        <v>57</v>
      </c>
      <c r="K179" s="13">
        <v>39932</v>
      </c>
      <c r="L179" t="s">
        <v>60</v>
      </c>
      <c r="M179" t="s">
        <v>89</v>
      </c>
      <c r="N179">
        <v>12</v>
      </c>
      <c r="O179" t="s">
        <v>63</v>
      </c>
      <c r="P179" s="6">
        <v>30000</v>
      </c>
      <c r="Q179">
        <v>2</v>
      </c>
      <c r="R179" t="s">
        <v>70</v>
      </c>
      <c r="S179">
        <v>14</v>
      </c>
      <c r="T179">
        <v>4</v>
      </c>
      <c r="U179">
        <v>10</v>
      </c>
      <c r="W179" s="1"/>
    </row>
    <row r="180" spans="1:23" x14ac:dyDescent="0.3">
      <c r="A180">
        <v>179</v>
      </c>
      <c r="B180" t="s">
        <v>295</v>
      </c>
      <c r="C180" t="s">
        <v>14</v>
      </c>
      <c r="D180" s="13">
        <v>35487</v>
      </c>
      <c r="E180">
        <v>24</v>
      </c>
      <c r="F180" t="s">
        <v>19</v>
      </c>
      <c r="G180" t="s">
        <v>80</v>
      </c>
      <c r="H180" t="s">
        <v>32</v>
      </c>
      <c r="I180" t="s">
        <v>49</v>
      </c>
      <c r="J180" t="s">
        <v>56</v>
      </c>
      <c r="K180" s="13">
        <v>42792</v>
      </c>
      <c r="L180" t="s">
        <v>61</v>
      </c>
      <c r="M180" t="s">
        <v>89</v>
      </c>
      <c r="N180">
        <v>4</v>
      </c>
      <c r="O180" t="s">
        <v>65</v>
      </c>
      <c r="P180" s="6">
        <v>50000</v>
      </c>
      <c r="Q180">
        <v>3</v>
      </c>
      <c r="R180" t="s">
        <v>69</v>
      </c>
      <c r="S180">
        <v>8</v>
      </c>
      <c r="T180">
        <v>8</v>
      </c>
      <c r="U180">
        <v>0</v>
      </c>
      <c r="W180" s="1"/>
    </row>
    <row r="181" spans="1:23" x14ac:dyDescent="0.3">
      <c r="A181">
        <v>180</v>
      </c>
      <c r="B181" t="s">
        <v>296</v>
      </c>
      <c r="C181" t="s">
        <v>15</v>
      </c>
      <c r="D181" s="13">
        <v>34796</v>
      </c>
      <c r="E181">
        <v>26</v>
      </c>
      <c r="F181" t="s">
        <v>21</v>
      </c>
      <c r="G181" t="s">
        <v>12</v>
      </c>
      <c r="H181" t="s">
        <v>31</v>
      </c>
      <c r="I181" t="s">
        <v>49</v>
      </c>
      <c r="J181" t="s">
        <v>57</v>
      </c>
      <c r="K181" s="13">
        <v>42101</v>
      </c>
      <c r="L181" t="s">
        <v>58</v>
      </c>
      <c r="M181" t="s">
        <v>88</v>
      </c>
      <c r="N181">
        <v>6</v>
      </c>
      <c r="O181" t="s">
        <v>64</v>
      </c>
      <c r="P181" s="6">
        <v>40000</v>
      </c>
      <c r="Q181">
        <v>3</v>
      </c>
      <c r="R181" t="s">
        <v>73</v>
      </c>
      <c r="S181">
        <v>0</v>
      </c>
      <c r="T181">
        <v>0</v>
      </c>
      <c r="U181">
        <v>0</v>
      </c>
      <c r="W181" s="1"/>
    </row>
    <row r="182" spans="1:23" x14ac:dyDescent="0.3">
      <c r="A182">
        <v>181</v>
      </c>
      <c r="B182" t="s">
        <v>297</v>
      </c>
      <c r="C182" t="s">
        <v>15</v>
      </c>
      <c r="D182" s="13">
        <v>20454</v>
      </c>
      <c r="E182">
        <v>65</v>
      </c>
      <c r="F182" t="s">
        <v>21</v>
      </c>
      <c r="G182" t="s">
        <v>12</v>
      </c>
      <c r="H182" t="s">
        <v>33</v>
      </c>
      <c r="I182" t="s">
        <v>50</v>
      </c>
      <c r="J182" t="s">
        <v>56</v>
      </c>
      <c r="K182" s="13">
        <v>27759</v>
      </c>
      <c r="L182" t="s">
        <v>61</v>
      </c>
      <c r="M182" t="s">
        <v>89</v>
      </c>
      <c r="N182">
        <v>45</v>
      </c>
      <c r="O182" t="s">
        <v>64</v>
      </c>
      <c r="P182" s="6">
        <v>40000</v>
      </c>
      <c r="Q182">
        <v>4</v>
      </c>
      <c r="R182" t="s">
        <v>67</v>
      </c>
      <c r="S182">
        <v>6</v>
      </c>
      <c r="T182">
        <v>6</v>
      </c>
      <c r="U182">
        <v>0</v>
      </c>
      <c r="W182" s="1"/>
    </row>
    <row r="183" spans="1:23" x14ac:dyDescent="0.3">
      <c r="A183">
        <v>182</v>
      </c>
      <c r="B183" t="s">
        <v>298</v>
      </c>
      <c r="C183" t="s">
        <v>15</v>
      </c>
      <c r="D183" s="13">
        <v>20804</v>
      </c>
      <c r="E183">
        <v>64</v>
      </c>
      <c r="F183" t="s">
        <v>17</v>
      </c>
      <c r="G183" t="s">
        <v>82</v>
      </c>
      <c r="H183" t="s">
        <v>36</v>
      </c>
      <c r="I183" t="s">
        <v>51</v>
      </c>
      <c r="J183" t="s">
        <v>56</v>
      </c>
      <c r="K183" s="13">
        <v>28109</v>
      </c>
      <c r="L183" t="s">
        <v>58</v>
      </c>
      <c r="M183" t="s">
        <v>88</v>
      </c>
      <c r="N183">
        <v>44</v>
      </c>
      <c r="O183" t="s">
        <v>63</v>
      </c>
      <c r="P183" s="6">
        <v>30000</v>
      </c>
      <c r="Q183">
        <v>4</v>
      </c>
      <c r="R183" t="s">
        <v>69</v>
      </c>
      <c r="S183">
        <v>8</v>
      </c>
      <c r="T183">
        <v>8</v>
      </c>
      <c r="U183">
        <v>0</v>
      </c>
      <c r="W183" s="1"/>
    </row>
    <row r="184" spans="1:23" x14ac:dyDescent="0.3">
      <c r="A184">
        <v>183</v>
      </c>
      <c r="B184" t="s">
        <v>299</v>
      </c>
      <c r="C184" t="s">
        <v>15</v>
      </c>
      <c r="D184" s="13">
        <v>30632</v>
      </c>
      <c r="E184">
        <v>37</v>
      </c>
      <c r="F184" t="s">
        <v>67</v>
      </c>
      <c r="G184" t="s">
        <v>12</v>
      </c>
      <c r="H184" t="s">
        <v>48</v>
      </c>
      <c r="I184" t="s">
        <v>54</v>
      </c>
      <c r="J184" t="s">
        <v>56</v>
      </c>
      <c r="K184" s="13">
        <v>37937</v>
      </c>
      <c r="L184" t="s">
        <v>61</v>
      </c>
      <c r="M184" t="s">
        <v>89</v>
      </c>
      <c r="N184">
        <v>17</v>
      </c>
      <c r="O184" t="s">
        <v>64</v>
      </c>
      <c r="P184" s="6">
        <v>40000</v>
      </c>
      <c r="Q184">
        <v>3</v>
      </c>
      <c r="R184" t="s">
        <v>70</v>
      </c>
      <c r="S184">
        <v>7</v>
      </c>
      <c r="T184">
        <v>7</v>
      </c>
      <c r="U184">
        <v>0</v>
      </c>
      <c r="W184" s="1"/>
    </row>
    <row r="185" spans="1:23" x14ac:dyDescent="0.3">
      <c r="A185">
        <v>184</v>
      </c>
      <c r="B185" t="s">
        <v>300</v>
      </c>
      <c r="C185" t="s">
        <v>15</v>
      </c>
      <c r="D185" s="13">
        <v>36556</v>
      </c>
      <c r="E185">
        <v>21</v>
      </c>
      <c r="F185" t="s">
        <v>24</v>
      </c>
      <c r="G185" t="s">
        <v>84</v>
      </c>
      <c r="H185" t="s">
        <v>48</v>
      </c>
      <c r="I185" t="s">
        <v>54</v>
      </c>
      <c r="J185" t="s">
        <v>56</v>
      </c>
      <c r="K185" s="13">
        <v>43861</v>
      </c>
      <c r="L185" t="s">
        <v>58</v>
      </c>
      <c r="M185" t="s">
        <v>88</v>
      </c>
      <c r="N185">
        <v>1</v>
      </c>
      <c r="O185" t="s">
        <v>65</v>
      </c>
      <c r="P185" s="6">
        <v>50000</v>
      </c>
      <c r="Q185">
        <v>3</v>
      </c>
      <c r="R185" t="s">
        <v>69</v>
      </c>
      <c r="S185">
        <v>14</v>
      </c>
      <c r="T185">
        <v>4</v>
      </c>
      <c r="U185">
        <v>10</v>
      </c>
      <c r="W185" s="1"/>
    </row>
    <row r="186" spans="1:23" x14ac:dyDescent="0.3">
      <c r="A186">
        <v>185</v>
      </c>
      <c r="B186" t="s">
        <v>301</v>
      </c>
      <c r="C186" t="s">
        <v>15</v>
      </c>
      <c r="D186" s="13">
        <v>28368</v>
      </c>
      <c r="E186">
        <v>43</v>
      </c>
      <c r="F186" t="s">
        <v>24</v>
      </c>
      <c r="G186" t="s">
        <v>84</v>
      </c>
      <c r="H186" t="s">
        <v>46</v>
      </c>
      <c r="I186" t="s">
        <v>55</v>
      </c>
      <c r="J186" t="s">
        <v>56</v>
      </c>
      <c r="K186" s="13">
        <v>35673</v>
      </c>
      <c r="L186" t="s">
        <v>60</v>
      </c>
      <c r="M186" t="s">
        <v>89</v>
      </c>
      <c r="N186">
        <v>23</v>
      </c>
      <c r="O186" t="s">
        <v>4</v>
      </c>
      <c r="P186" s="6">
        <v>60000</v>
      </c>
      <c r="Q186">
        <v>3</v>
      </c>
      <c r="R186" t="s">
        <v>73</v>
      </c>
      <c r="S186">
        <v>1</v>
      </c>
      <c r="T186">
        <v>1</v>
      </c>
      <c r="U186">
        <v>0</v>
      </c>
      <c r="W186" s="1"/>
    </row>
    <row r="187" spans="1:23" x14ac:dyDescent="0.3">
      <c r="A187">
        <v>186</v>
      </c>
      <c r="B187" t="s">
        <v>302</v>
      </c>
      <c r="C187" t="s">
        <v>14</v>
      </c>
      <c r="D187" s="13">
        <v>26727</v>
      </c>
      <c r="E187">
        <v>48</v>
      </c>
      <c r="F187" t="s">
        <v>20</v>
      </c>
      <c r="G187" t="s">
        <v>80</v>
      </c>
      <c r="H187" t="s">
        <v>46</v>
      </c>
      <c r="I187" t="s">
        <v>55</v>
      </c>
      <c r="J187" t="s">
        <v>56</v>
      </c>
      <c r="K187" s="13">
        <v>34032</v>
      </c>
      <c r="L187" t="s">
        <v>58</v>
      </c>
      <c r="M187" t="s">
        <v>88</v>
      </c>
      <c r="N187">
        <v>28</v>
      </c>
      <c r="O187" t="s">
        <v>4</v>
      </c>
      <c r="P187" s="6">
        <v>60000</v>
      </c>
      <c r="Q187">
        <v>4</v>
      </c>
      <c r="R187" t="s">
        <v>70</v>
      </c>
      <c r="S187">
        <v>4</v>
      </c>
      <c r="T187">
        <v>4</v>
      </c>
      <c r="U187">
        <v>0</v>
      </c>
      <c r="W187" s="1"/>
    </row>
    <row r="188" spans="1:23" x14ac:dyDescent="0.3">
      <c r="A188">
        <v>187</v>
      </c>
      <c r="B188" t="s">
        <v>303</v>
      </c>
      <c r="C188" t="s">
        <v>15</v>
      </c>
      <c r="D188" s="13">
        <v>26905</v>
      </c>
      <c r="E188">
        <v>47</v>
      </c>
      <c r="F188" t="s">
        <v>23</v>
      </c>
      <c r="G188" t="s">
        <v>12</v>
      </c>
      <c r="H188" t="s">
        <v>37</v>
      </c>
      <c r="I188" t="s">
        <v>51</v>
      </c>
      <c r="J188" t="s">
        <v>56</v>
      </c>
      <c r="K188" s="13">
        <v>34210</v>
      </c>
      <c r="L188" t="s">
        <v>61</v>
      </c>
      <c r="M188" t="s">
        <v>89</v>
      </c>
      <c r="N188">
        <v>27</v>
      </c>
      <c r="O188" t="s">
        <v>64</v>
      </c>
      <c r="P188" s="6">
        <v>40000</v>
      </c>
      <c r="Q188">
        <v>1</v>
      </c>
      <c r="R188" t="s">
        <v>69</v>
      </c>
      <c r="S188">
        <v>2</v>
      </c>
      <c r="T188">
        <v>2</v>
      </c>
      <c r="U188">
        <v>0</v>
      </c>
      <c r="W188" s="1"/>
    </row>
    <row r="189" spans="1:23" x14ac:dyDescent="0.3">
      <c r="A189">
        <v>188</v>
      </c>
      <c r="B189" t="s">
        <v>304</v>
      </c>
      <c r="C189" t="s">
        <v>14</v>
      </c>
      <c r="D189" s="13">
        <v>33612</v>
      </c>
      <c r="E189">
        <v>29</v>
      </c>
      <c r="F189" t="s">
        <v>21</v>
      </c>
      <c r="G189" t="s">
        <v>12</v>
      </c>
      <c r="H189" t="s">
        <v>42</v>
      </c>
      <c r="I189" t="s">
        <v>54</v>
      </c>
      <c r="J189" t="s">
        <v>56</v>
      </c>
      <c r="K189" s="13">
        <v>40917</v>
      </c>
      <c r="L189" t="s">
        <v>61</v>
      </c>
      <c r="M189" t="s">
        <v>89</v>
      </c>
      <c r="N189">
        <v>9</v>
      </c>
      <c r="O189" t="s">
        <v>64</v>
      </c>
      <c r="P189" s="6">
        <v>40000</v>
      </c>
      <c r="Q189">
        <v>3</v>
      </c>
      <c r="R189" t="s">
        <v>68</v>
      </c>
      <c r="S189">
        <v>5</v>
      </c>
      <c r="T189">
        <v>5</v>
      </c>
      <c r="U189">
        <v>0</v>
      </c>
      <c r="W189" s="1"/>
    </row>
    <row r="190" spans="1:23" x14ac:dyDescent="0.3">
      <c r="A190">
        <v>189</v>
      </c>
      <c r="B190" t="s">
        <v>305</v>
      </c>
      <c r="C190" t="s">
        <v>14</v>
      </c>
      <c r="D190" s="13">
        <v>28089</v>
      </c>
      <c r="E190">
        <v>44</v>
      </c>
      <c r="F190" t="s">
        <v>19</v>
      </c>
      <c r="G190" t="s">
        <v>80</v>
      </c>
      <c r="H190" t="s">
        <v>33</v>
      </c>
      <c r="I190" t="s">
        <v>50</v>
      </c>
      <c r="J190" t="s">
        <v>56</v>
      </c>
      <c r="K190" s="13">
        <v>35394</v>
      </c>
      <c r="L190" t="s">
        <v>58</v>
      </c>
      <c r="M190" t="s">
        <v>88</v>
      </c>
      <c r="N190">
        <v>24</v>
      </c>
      <c r="O190" t="s">
        <v>63</v>
      </c>
      <c r="P190" s="6">
        <v>30000</v>
      </c>
      <c r="Q190">
        <v>1</v>
      </c>
      <c r="R190" t="s">
        <v>71</v>
      </c>
      <c r="S190">
        <v>5</v>
      </c>
      <c r="T190">
        <v>5</v>
      </c>
      <c r="U190">
        <v>0</v>
      </c>
      <c r="W190" s="1"/>
    </row>
    <row r="191" spans="1:23" x14ac:dyDescent="0.3">
      <c r="A191">
        <v>190</v>
      </c>
      <c r="B191" t="s">
        <v>306</v>
      </c>
      <c r="C191" t="s">
        <v>15</v>
      </c>
      <c r="D191" s="13">
        <v>26456</v>
      </c>
      <c r="E191">
        <v>48</v>
      </c>
      <c r="F191" t="s">
        <v>22</v>
      </c>
      <c r="G191" t="s">
        <v>83</v>
      </c>
      <c r="H191" t="s">
        <v>47</v>
      </c>
      <c r="I191" t="s">
        <v>52</v>
      </c>
      <c r="J191" t="s">
        <v>56</v>
      </c>
      <c r="K191" s="13">
        <v>33761</v>
      </c>
      <c r="L191" t="s">
        <v>61</v>
      </c>
      <c r="M191" t="s">
        <v>89</v>
      </c>
      <c r="N191">
        <v>28</v>
      </c>
      <c r="O191" t="s">
        <v>63</v>
      </c>
      <c r="P191" s="6">
        <v>30000</v>
      </c>
      <c r="Q191">
        <v>4</v>
      </c>
      <c r="R191" t="s">
        <v>68</v>
      </c>
      <c r="S191">
        <v>11</v>
      </c>
      <c r="T191">
        <v>6</v>
      </c>
      <c r="U191">
        <v>5</v>
      </c>
      <c r="W191" s="1"/>
    </row>
    <row r="192" spans="1:23" x14ac:dyDescent="0.3">
      <c r="A192">
        <v>191</v>
      </c>
      <c r="B192" t="s">
        <v>307</v>
      </c>
      <c r="C192" t="s">
        <v>15</v>
      </c>
      <c r="D192" s="13">
        <v>29234</v>
      </c>
      <c r="E192">
        <v>41</v>
      </c>
      <c r="F192" t="s">
        <v>20</v>
      </c>
      <c r="G192" t="s">
        <v>80</v>
      </c>
      <c r="H192" t="s">
        <v>32</v>
      </c>
      <c r="I192" t="s">
        <v>49</v>
      </c>
      <c r="J192" t="s">
        <v>56</v>
      </c>
      <c r="K192" s="13">
        <v>36539</v>
      </c>
      <c r="L192" t="s">
        <v>58</v>
      </c>
      <c r="M192" t="s">
        <v>88</v>
      </c>
      <c r="N192">
        <v>21</v>
      </c>
      <c r="O192" t="s">
        <v>63</v>
      </c>
      <c r="P192" s="6">
        <v>30000</v>
      </c>
      <c r="Q192">
        <v>2</v>
      </c>
      <c r="R192" t="s">
        <v>69</v>
      </c>
      <c r="S192">
        <v>15</v>
      </c>
      <c r="T192">
        <v>4</v>
      </c>
      <c r="U192">
        <v>11</v>
      </c>
      <c r="W192" s="1"/>
    </row>
    <row r="193" spans="1:23" x14ac:dyDescent="0.3">
      <c r="A193">
        <v>192</v>
      </c>
      <c r="B193" t="s">
        <v>308</v>
      </c>
      <c r="C193" t="s">
        <v>15</v>
      </c>
      <c r="D193" s="13">
        <v>35114</v>
      </c>
      <c r="E193">
        <v>25</v>
      </c>
      <c r="F193" t="s">
        <v>18</v>
      </c>
      <c r="G193" t="s">
        <v>12</v>
      </c>
      <c r="H193" t="s">
        <v>42</v>
      </c>
      <c r="I193" t="s">
        <v>54</v>
      </c>
      <c r="J193" t="s">
        <v>56</v>
      </c>
      <c r="K193" s="13">
        <v>42419</v>
      </c>
      <c r="L193" t="s">
        <v>58</v>
      </c>
      <c r="M193" t="s">
        <v>88</v>
      </c>
      <c r="N193">
        <v>5</v>
      </c>
      <c r="O193" t="s">
        <v>63</v>
      </c>
      <c r="P193" s="6">
        <v>30000</v>
      </c>
      <c r="Q193">
        <v>1</v>
      </c>
      <c r="R193" t="s">
        <v>70</v>
      </c>
      <c r="S193">
        <v>7</v>
      </c>
      <c r="T193">
        <v>7</v>
      </c>
      <c r="U193">
        <v>0</v>
      </c>
      <c r="W193" s="1"/>
    </row>
    <row r="194" spans="1:23" x14ac:dyDescent="0.3">
      <c r="A194">
        <v>193</v>
      </c>
      <c r="B194" t="s">
        <v>309</v>
      </c>
      <c r="C194" t="s">
        <v>15</v>
      </c>
      <c r="D194" s="13">
        <v>22286</v>
      </c>
      <c r="E194">
        <v>60</v>
      </c>
      <c r="F194" t="s">
        <v>25</v>
      </c>
      <c r="G194" t="s">
        <v>12</v>
      </c>
      <c r="H194" t="s">
        <v>32</v>
      </c>
      <c r="I194" t="s">
        <v>49</v>
      </c>
      <c r="J194" t="s">
        <v>56</v>
      </c>
      <c r="K194" s="13">
        <v>29591</v>
      </c>
      <c r="L194" t="s">
        <v>58</v>
      </c>
      <c r="M194" t="s">
        <v>88</v>
      </c>
      <c r="N194">
        <v>40</v>
      </c>
      <c r="O194" t="s">
        <v>65</v>
      </c>
      <c r="P194" s="6">
        <v>50000</v>
      </c>
      <c r="Q194">
        <v>3</v>
      </c>
      <c r="R194" t="s">
        <v>73</v>
      </c>
      <c r="S194">
        <v>13</v>
      </c>
      <c r="T194">
        <v>8</v>
      </c>
      <c r="U194">
        <v>5</v>
      </c>
      <c r="W194" s="1"/>
    </row>
    <row r="195" spans="1:23" x14ac:dyDescent="0.3">
      <c r="A195">
        <v>194</v>
      </c>
      <c r="B195" t="s">
        <v>310</v>
      </c>
      <c r="C195" t="s">
        <v>15</v>
      </c>
      <c r="D195" s="13">
        <v>35896</v>
      </c>
      <c r="E195">
        <v>23</v>
      </c>
      <c r="F195" t="s">
        <v>27</v>
      </c>
      <c r="G195" t="s">
        <v>83</v>
      </c>
      <c r="H195" t="s">
        <v>47</v>
      </c>
      <c r="I195" t="s">
        <v>52</v>
      </c>
      <c r="J195" t="s">
        <v>56</v>
      </c>
      <c r="K195" s="13">
        <v>43201</v>
      </c>
      <c r="L195" t="s">
        <v>61</v>
      </c>
      <c r="M195" t="s">
        <v>89</v>
      </c>
      <c r="N195">
        <v>3</v>
      </c>
      <c r="O195" t="s">
        <v>64</v>
      </c>
      <c r="P195" s="6">
        <v>40000</v>
      </c>
      <c r="Q195">
        <v>3</v>
      </c>
      <c r="R195" t="s">
        <v>70</v>
      </c>
      <c r="S195">
        <v>14</v>
      </c>
      <c r="T195">
        <v>4</v>
      </c>
      <c r="U195">
        <v>10</v>
      </c>
      <c r="W195" s="1"/>
    </row>
    <row r="196" spans="1:23" x14ac:dyDescent="0.3">
      <c r="A196">
        <v>195</v>
      </c>
      <c r="B196" t="s">
        <v>311</v>
      </c>
      <c r="C196" t="s">
        <v>14</v>
      </c>
      <c r="D196" s="13">
        <v>34852</v>
      </c>
      <c r="E196">
        <v>25</v>
      </c>
      <c r="F196" t="s">
        <v>24</v>
      </c>
      <c r="G196" t="s">
        <v>84</v>
      </c>
      <c r="H196" t="s">
        <v>39</v>
      </c>
      <c r="I196" t="s">
        <v>51</v>
      </c>
      <c r="J196" t="s">
        <v>57</v>
      </c>
      <c r="K196" s="13">
        <v>42157</v>
      </c>
      <c r="L196" t="s">
        <v>58</v>
      </c>
      <c r="M196" t="s">
        <v>88</v>
      </c>
      <c r="N196">
        <v>5</v>
      </c>
      <c r="O196" t="s">
        <v>64</v>
      </c>
      <c r="P196" s="6">
        <v>40000</v>
      </c>
      <c r="Q196">
        <v>3</v>
      </c>
      <c r="R196" t="s">
        <v>70</v>
      </c>
      <c r="S196">
        <v>11</v>
      </c>
      <c r="T196">
        <v>6</v>
      </c>
      <c r="U196">
        <v>5</v>
      </c>
      <c r="W196" s="1"/>
    </row>
    <row r="197" spans="1:23" x14ac:dyDescent="0.3">
      <c r="A197">
        <v>196</v>
      </c>
      <c r="B197" t="s">
        <v>312</v>
      </c>
      <c r="C197" t="s">
        <v>14</v>
      </c>
      <c r="D197" s="13">
        <v>28299</v>
      </c>
      <c r="E197">
        <v>43</v>
      </c>
      <c r="F197" t="s">
        <v>20</v>
      </c>
      <c r="G197" t="s">
        <v>80</v>
      </c>
      <c r="H197" t="s">
        <v>32</v>
      </c>
      <c r="I197" t="s">
        <v>49</v>
      </c>
      <c r="J197" t="s">
        <v>56</v>
      </c>
      <c r="K197" s="13">
        <v>35604</v>
      </c>
      <c r="L197" t="s">
        <v>58</v>
      </c>
      <c r="M197" t="s">
        <v>88</v>
      </c>
      <c r="N197">
        <v>23</v>
      </c>
      <c r="O197" t="s">
        <v>4</v>
      </c>
      <c r="P197" s="6">
        <v>60000</v>
      </c>
      <c r="Q197">
        <v>1</v>
      </c>
      <c r="R197" t="s">
        <v>69</v>
      </c>
      <c r="S197">
        <v>6</v>
      </c>
      <c r="T197">
        <v>6</v>
      </c>
      <c r="U197">
        <v>0</v>
      </c>
      <c r="W197" s="1"/>
    </row>
    <row r="198" spans="1:23" x14ac:dyDescent="0.3">
      <c r="A198">
        <v>197</v>
      </c>
      <c r="B198" t="s">
        <v>313</v>
      </c>
      <c r="C198" t="s">
        <v>15</v>
      </c>
      <c r="D198" s="13">
        <v>26003</v>
      </c>
      <c r="E198">
        <v>50</v>
      </c>
      <c r="F198" t="s">
        <v>22</v>
      </c>
      <c r="G198" t="s">
        <v>83</v>
      </c>
      <c r="H198" t="s">
        <v>42</v>
      </c>
      <c r="I198" t="s">
        <v>54</v>
      </c>
      <c r="J198" t="s">
        <v>56</v>
      </c>
      <c r="K198" s="13">
        <v>33308</v>
      </c>
      <c r="L198" t="s">
        <v>58</v>
      </c>
      <c r="M198" t="s">
        <v>88</v>
      </c>
      <c r="N198">
        <v>30</v>
      </c>
      <c r="O198" t="s">
        <v>64</v>
      </c>
      <c r="P198" s="6">
        <v>40000</v>
      </c>
      <c r="Q198">
        <v>2</v>
      </c>
      <c r="R198" t="s">
        <v>69</v>
      </c>
      <c r="S198">
        <v>1</v>
      </c>
      <c r="T198">
        <v>1</v>
      </c>
      <c r="U198">
        <v>0</v>
      </c>
      <c r="W198" s="1"/>
    </row>
    <row r="199" spans="1:23" x14ac:dyDescent="0.3">
      <c r="A199">
        <v>198</v>
      </c>
      <c r="B199" t="s">
        <v>314</v>
      </c>
      <c r="C199" t="s">
        <v>14</v>
      </c>
      <c r="D199" s="13">
        <v>23993</v>
      </c>
      <c r="E199">
        <v>55</v>
      </c>
      <c r="F199" t="s">
        <v>67</v>
      </c>
      <c r="G199" t="s">
        <v>12</v>
      </c>
      <c r="H199" t="s">
        <v>36</v>
      </c>
      <c r="I199" t="s">
        <v>51</v>
      </c>
      <c r="J199" t="s">
        <v>56</v>
      </c>
      <c r="K199" s="13">
        <v>31298</v>
      </c>
      <c r="L199" t="s">
        <v>58</v>
      </c>
      <c r="M199" t="s">
        <v>88</v>
      </c>
      <c r="N199">
        <v>35</v>
      </c>
      <c r="O199" t="s">
        <v>63</v>
      </c>
      <c r="P199" s="6">
        <v>30000</v>
      </c>
      <c r="Q199">
        <v>4</v>
      </c>
      <c r="R199" t="s">
        <v>67</v>
      </c>
      <c r="S199">
        <v>2</v>
      </c>
      <c r="T199">
        <v>2</v>
      </c>
      <c r="U199">
        <v>0</v>
      </c>
      <c r="W199" s="1"/>
    </row>
    <row r="200" spans="1:23" x14ac:dyDescent="0.3">
      <c r="A200">
        <v>199</v>
      </c>
      <c r="B200" t="s">
        <v>315</v>
      </c>
      <c r="C200" t="s">
        <v>15</v>
      </c>
      <c r="D200" s="13">
        <v>32804</v>
      </c>
      <c r="E200">
        <v>31</v>
      </c>
      <c r="F200" t="s">
        <v>20</v>
      </c>
      <c r="G200" t="s">
        <v>80</v>
      </c>
      <c r="H200" t="s">
        <v>40</v>
      </c>
      <c r="I200" t="s">
        <v>52</v>
      </c>
      <c r="J200" t="s">
        <v>56</v>
      </c>
      <c r="K200" s="13">
        <v>40109</v>
      </c>
      <c r="L200" t="s">
        <v>58</v>
      </c>
      <c r="M200" t="s">
        <v>88</v>
      </c>
      <c r="N200">
        <v>11</v>
      </c>
      <c r="O200" t="s">
        <v>63</v>
      </c>
      <c r="P200" s="6">
        <v>30000</v>
      </c>
      <c r="Q200">
        <v>3</v>
      </c>
      <c r="R200" t="s">
        <v>73</v>
      </c>
      <c r="S200">
        <v>5</v>
      </c>
      <c r="T200">
        <v>5</v>
      </c>
      <c r="U200">
        <v>0</v>
      </c>
      <c r="W200" s="1"/>
    </row>
    <row r="201" spans="1:23" x14ac:dyDescent="0.3">
      <c r="A201">
        <v>200</v>
      </c>
      <c r="B201" t="s">
        <v>316</v>
      </c>
      <c r="C201" t="s">
        <v>14</v>
      </c>
      <c r="D201" s="13">
        <v>30960</v>
      </c>
      <c r="E201">
        <v>36</v>
      </c>
      <c r="F201" t="s">
        <v>66</v>
      </c>
      <c r="G201" t="s">
        <v>12</v>
      </c>
      <c r="H201" t="s">
        <v>44</v>
      </c>
      <c r="I201" t="s">
        <v>53</v>
      </c>
      <c r="J201" t="s">
        <v>57</v>
      </c>
      <c r="K201" s="13">
        <v>38265</v>
      </c>
      <c r="L201" t="s">
        <v>58</v>
      </c>
      <c r="M201" t="s">
        <v>88</v>
      </c>
      <c r="N201">
        <v>16</v>
      </c>
      <c r="O201" t="s">
        <v>64</v>
      </c>
      <c r="P201" s="6">
        <v>40000</v>
      </c>
      <c r="Q201">
        <v>4</v>
      </c>
      <c r="R201" t="s">
        <v>73</v>
      </c>
      <c r="S201">
        <v>5</v>
      </c>
      <c r="T201">
        <v>5</v>
      </c>
      <c r="U201">
        <v>0</v>
      </c>
      <c r="W201" s="1"/>
    </row>
    <row r="202" spans="1:23" x14ac:dyDescent="0.3">
      <c r="A202">
        <v>201</v>
      </c>
      <c r="B202" t="s">
        <v>317</v>
      </c>
      <c r="C202" t="s">
        <v>15</v>
      </c>
      <c r="D202" s="13">
        <v>36192</v>
      </c>
      <c r="E202">
        <v>22</v>
      </c>
      <c r="F202" t="s">
        <v>26</v>
      </c>
      <c r="G202" t="s">
        <v>12</v>
      </c>
      <c r="H202" t="s">
        <v>43</v>
      </c>
      <c r="I202" t="s">
        <v>53</v>
      </c>
      <c r="J202" t="s">
        <v>57</v>
      </c>
      <c r="K202" s="13">
        <v>43497</v>
      </c>
      <c r="L202" t="s">
        <v>60</v>
      </c>
      <c r="M202" t="s">
        <v>89</v>
      </c>
      <c r="N202">
        <v>2</v>
      </c>
      <c r="O202" t="s">
        <v>63</v>
      </c>
      <c r="P202" s="6">
        <v>30000</v>
      </c>
      <c r="Q202">
        <v>3</v>
      </c>
      <c r="R202" t="s">
        <v>71</v>
      </c>
      <c r="S202">
        <v>4</v>
      </c>
      <c r="T202">
        <v>4</v>
      </c>
      <c r="U202">
        <v>0</v>
      </c>
      <c r="W202" s="1"/>
    </row>
    <row r="203" spans="1:23" x14ac:dyDescent="0.3">
      <c r="A203">
        <v>202</v>
      </c>
      <c r="B203" t="s">
        <v>318</v>
      </c>
      <c r="C203" t="s">
        <v>14</v>
      </c>
      <c r="D203" s="13">
        <v>25657</v>
      </c>
      <c r="E203">
        <v>51</v>
      </c>
      <c r="F203" t="s">
        <v>24</v>
      </c>
      <c r="G203" t="s">
        <v>84</v>
      </c>
      <c r="H203" t="s">
        <v>38</v>
      </c>
      <c r="I203" t="s">
        <v>51</v>
      </c>
      <c r="J203" t="s">
        <v>57</v>
      </c>
      <c r="K203" s="13">
        <v>32962</v>
      </c>
      <c r="L203" t="s">
        <v>58</v>
      </c>
      <c r="M203" t="s">
        <v>88</v>
      </c>
      <c r="N203">
        <v>31</v>
      </c>
      <c r="O203" t="s">
        <v>4</v>
      </c>
      <c r="P203" s="6">
        <v>60000</v>
      </c>
      <c r="Q203">
        <v>3</v>
      </c>
      <c r="R203" t="s">
        <v>71</v>
      </c>
      <c r="S203">
        <v>7</v>
      </c>
      <c r="T203">
        <v>7</v>
      </c>
      <c r="U203">
        <v>0</v>
      </c>
      <c r="W203" s="1"/>
    </row>
    <row r="204" spans="1:23" x14ac:dyDescent="0.3">
      <c r="A204">
        <v>203</v>
      </c>
      <c r="B204" t="s">
        <v>319</v>
      </c>
      <c r="C204" t="s">
        <v>15</v>
      </c>
      <c r="D204" s="13">
        <v>25141</v>
      </c>
      <c r="E204">
        <v>52</v>
      </c>
      <c r="F204" t="s">
        <v>66</v>
      </c>
      <c r="G204" t="s">
        <v>12</v>
      </c>
      <c r="H204" t="s">
        <v>41</v>
      </c>
      <c r="I204" t="s">
        <v>52</v>
      </c>
      <c r="J204" t="s">
        <v>56</v>
      </c>
      <c r="K204" s="13">
        <v>32446</v>
      </c>
      <c r="L204" t="s">
        <v>60</v>
      </c>
      <c r="M204" t="s">
        <v>89</v>
      </c>
      <c r="N204">
        <v>32</v>
      </c>
      <c r="O204" t="s">
        <v>63</v>
      </c>
      <c r="P204" s="6">
        <v>30000</v>
      </c>
      <c r="Q204">
        <v>2</v>
      </c>
      <c r="R204" t="s">
        <v>70</v>
      </c>
      <c r="S204">
        <v>2</v>
      </c>
      <c r="T204">
        <v>2</v>
      </c>
      <c r="U204">
        <v>0</v>
      </c>
      <c r="W204" s="1"/>
    </row>
    <row r="205" spans="1:23" x14ac:dyDescent="0.3">
      <c r="A205">
        <v>204</v>
      </c>
      <c r="B205" t="s">
        <v>320</v>
      </c>
      <c r="C205" t="s">
        <v>15</v>
      </c>
      <c r="D205" s="13">
        <v>36548</v>
      </c>
      <c r="E205">
        <v>21</v>
      </c>
      <c r="F205" t="s">
        <v>29</v>
      </c>
      <c r="G205" t="s">
        <v>83</v>
      </c>
      <c r="H205" t="s">
        <v>40</v>
      </c>
      <c r="I205" t="s">
        <v>52</v>
      </c>
      <c r="J205" t="s">
        <v>56</v>
      </c>
      <c r="K205" s="13">
        <v>43853</v>
      </c>
      <c r="L205" t="s">
        <v>61</v>
      </c>
      <c r="M205" t="s">
        <v>89</v>
      </c>
      <c r="N205">
        <v>1</v>
      </c>
      <c r="O205" t="s">
        <v>64</v>
      </c>
      <c r="P205" s="6">
        <v>40000</v>
      </c>
      <c r="Q205">
        <v>3</v>
      </c>
      <c r="R205" t="s">
        <v>71</v>
      </c>
      <c r="S205">
        <v>2</v>
      </c>
      <c r="T205">
        <v>2</v>
      </c>
      <c r="U205">
        <v>0</v>
      </c>
      <c r="W205" s="1"/>
    </row>
    <row r="206" spans="1:23" x14ac:dyDescent="0.3">
      <c r="A206">
        <v>205</v>
      </c>
      <c r="B206" t="s">
        <v>321</v>
      </c>
      <c r="C206" t="s">
        <v>14</v>
      </c>
      <c r="D206" s="13">
        <v>24837</v>
      </c>
      <c r="E206">
        <v>53</v>
      </c>
      <c r="F206" t="s">
        <v>17</v>
      </c>
      <c r="G206" t="s">
        <v>82</v>
      </c>
      <c r="H206" t="s">
        <v>31</v>
      </c>
      <c r="I206" t="s">
        <v>49</v>
      </c>
      <c r="J206" t="s">
        <v>57</v>
      </c>
      <c r="K206" s="13">
        <v>32142</v>
      </c>
      <c r="L206" t="s">
        <v>61</v>
      </c>
      <c r="M206" t="s">
        <v>89</v>
      </c>
      <c r="N206">
        <v>33</v>
      </c>
      <c r="O206" t="s">
        <v>4</v>
      </c>
      <c r="P206" s="6">
        <v>60000</v>
      </c>
      <c r="Q206">
        <v>4</v>
      </c>
      <c r="R206" t="s">
        <v>72</v>
      </c>
      <c r="S206">
        <v>7</v>
      </c>
      <c r="T206">
        <v>7</v>
      </c>
      <c r="U206">
        <v>0</v>
      </c>
      <c r="W206" s="1"/>
    </row>
    <row r="207" spans="1:23" x14ac:dyDescent="0.3">
      <c r="A207">
        <v>206</v>
      </c>
      <c r="B207" t="s">
        <v>322</v>
      </c>
      <c r="C207" t="s">
        <v>15</v>
      </c>
      <c r="D207" s="13">
        <v>34581</v>
      </c>
      <c r="E207">
        <v>26</v>
      </c>
      <c r="F207" t="s">
        <v>23</v>
      </c>
      <c r="G207" t="s">
        <v>12</v>
      </c>
      <c r="H207" t="s">
        <v>31</v>
      </c>
      <c r="I207" t="s">
        <v>49</v>
      </c>
      <c r="J207" t="s">
        <v>57</v>
      </c>
      <c r="K207" s="13">
        <v>41886</v>
      </c>
      <c r="L207" t="s">
        <v>60</v>
      </c>
      <c r="M207" t="s">
        <v>89</v>
      </c>
      <c r="N207">
        <v>6</v>
      </c>
      <c r="O207" t="s">
        <v>4</v>
      </c>
      <c r="P207" s="6">
        <v>60000</v>
      </c>
      <c r="Q207">
        <v>1</v>
      </c>
      <c r="R207" t="s">
        <v>67</v>
      </c>
      <c r="S207">
        <v>6</v>
      </c>
      <c r="T207">
        <v>6</v>
      </c>
      <c r="U207">
        <v>0</v>
      </c>
      <c r="W207" s="1"/>
    </row>
    <row r="208" spans="1:23" x14ac:dyDescent="0.3">
      <c r="A208">
        <v>207</v>
      </c>
      <c r="B208" t="s">
        <v>323</v>
      </c>
      <c r="C208" t="s">
        <v>14</v>
      </c>
      <c r="D208" s="13">
        <v>33221</v>
      </c>
      <c r="E208">
        <v>30</v>
      </c>
      <c r="F208" t="s">
        <v>27</v>
      </c>
      <c r="G208" t="s">
        <v>83</v>
      </c>
      <c r="H208" t="s">
        <v>32</v>
      </c>
      <c r="I208" t="s">
        <v>49</v>
      </c>
      <c r="J208" t="s">
        <v>56</v>
      </c>
      <c r="K208" s="13">
        <v>40526</v>
      </c>
      <c r="L208" t="s">
        <v>61</v>
      </c>
      <c r="M208" t="s">
        <v>89</v>
      </c>
      <c r="N208">
        <v>10</v>
      </c>
      <c r="O208" t="s">
        <v>63</v>
      </c>
      <c r="P208" s="6">
        <v>30000</v>
      </c>
      <c r="Q208">
        <v>3</v>
      </c>
      <c r="R208" t="s">
        <v>68</v>
      </c>
      <c r="S208">
        <v>14</v>
      </c>
      <c r="T208">
        <v>4</v>
      </c>
      <c r="U208">
        <v>10</v>
      </c>
      <c r="W208" s="1"/>
    </row>
    <row r="209" spans="1:23" x14ac:dyDescent="0.3">
      <c r="A209">
        <v>208</v>
      </c>
      <c r="B209" t="s">
        <v>324</v>
      </c>
      <c r="C209" t="s">
        <v>15</v>
      </c>
      <c r="D209" s="13">
        <v>34046</v>
      </c>
      <c r="E209">
        <v>28</v>
      </c>
      <c r="F209" t="s">
        <v>24</v>
      </c>
      <c r="G209" t="s">
        <v>84</v>
      </c>
      <c r="H209" t="s">
        <v>36</v>
      </c>
      <c r="I209" t="s">
        <v>51</v>
      </c>
      <c r="J209" t="s">
        <v>56</v>
      </c>
      <c r="K209" s="13">
        <v>41351</v>
      </c>
      <c r="L209" t="s">
        <v>61</v>
      </c>
      <c r="M209" t="s">
        <v>89</v>
      </c>
      <c r="N209">
        <v>8</v>
      </c>
      <c r="O209" t="s">
        <v>64</v>
      </c>
      <c r="P209" s="6">
        <v>40000</v>
      </c>
      <c r="Q209">
        <v>1</v>
      </c>
      <c r="R209" t="s">
        <v>71</v>
      </c>
      <c r="S209">
        <v>13</v>
      </c>
      <c r="T209">
        <v>8</v>
      </c>
      <c r="U209">
        <v>5</v>
      </c>
      <c r="W209" s="1"/>
    </row>
    <row r="210" spans="1:23" x14ac:dyDescent="0.3">
      <c r="A210">
        <v>209</v>
      </c>
      <c r="B210" t="s">
        <v>325</v>
      </c>
      <c r="C210" t="s">
        <v>15</v>
      </c>
      <c r="D210" s="13">
        <v>36730</v>
      </c>
      <c r="E210">
        <v>20</v>
      </c>
      <c r="F210" t="s">
        <v>16</v>
      </c>
      <c r="G210" t="s">
        <v>80</v>
      </c>
      <c r="H210" t="s">
        <v>47</v>
      </c>
      <c r="I210" t="s">
        <v>52</v>
      </c>
      <c r="J210" t="s">
        <v>56</v>
      </c>
      <c r="K210" s="13">
        <v>43669</v>
      </c>
      <c r="L210" t="s">
        <v>61</v>
      </c>
      <c r="M210" t="s">
        <v>89</v>
      </c>
      <c r="N210">
        <v>1</v>
      </c>
      <c r="O210" t="s">
        <v>65</v>
      </c>
      <c r="P210" s="6">
        <v>50000</v>
      </c>
      <c r="Q210">
        <v>1</v>
      </c>
      <c r="R210" t="s">
        <v>68</v>
      </c>
      <c r="S210">
        <v>4</v>
      </c>
      <c r="T210">
        <v>4</v>
      </c>
      <c r="U210">
        <v>0</v>
      </c>
      <c r="W210" s="1"/>
    </row>
    <row r="211" spans="1:23" x14ac:dyDescent="0.3">
      <c r="A211">
        <v>210</v>
      </c>
      <c r="B211" t="s">
        <v>326</v>
      </c>
      <c r="C211" t="s">
        <v>15</v>
      </c>
      <c r="D211" s="13">
        <v>30949</v>
      </c>
      <c r="E211">
        <v>36</v>
      </c>
      <c r="F211" t="s">
        <v>18</v>
      </c>
      <c r="G211" t="s">
        <v>12</v>
      </c>
      <c r="H211" t="s">
        <v>33</v>
      </c>
      <c r="I211" t="s">
        <v>50</v>
      </c>
      <c r="J211" t="s">
        <v>56</v>
      </c>
      <c r="K211" s="13">
        <v>38254</v>
      </c>
      <c r="L211" t="s">
        <v>60</v>
      </c>
      <c r="M211" t="s">
        <v>89</v>
      </c>
      <c r="N211">
        <v>16</v>
      </c>
      <c r="O211" t="s">
        <v>65</v>
      </c>
      <c r="P211" s="6">
        <v>50000</v>
      </c>
      <c r="Q211">
        <v>3</v>
      </c>
      <c r="R211" t="s">
        <v>72</v>
      </c>
      <c r="S211">
        <v>4</v>
      </c>
      <c r="T211">
        <v>4</v>
      </c>
      <c r="U211">
        <v>0</v>
      </c>
      <c r="W211" s="1"/>
    </row>
    <row r="212" spans="1:23" x14ac:dyDescent="0.3">
      <c r="A212">
        <v>211</v>
      </c>
      <c r="B212" t="s">
        <v>327</v>
      </c>
      <c r="C212" t="s">
        <v>14</v>
      </c>
      <c r="D212" s="13">
        <v>30436</v>
      </c>
      <c r="E212">
        <v>38</v>
      </c>
      <c r="F212" t="s">
        <v>17</v>
      </c>
      <c r="G212" t="s">
        <v>82</v>
      </c>
      <c r="H212" t="s">
        <v>33</v>
      </c>
      <c r="I212" t="s">
        <v>50</v>
      </c>
      <c r="J212" t="s">
        <v>56</v>
      </c>
      <c r="K212" s="13">
        <v>37741</v>
      </c>
      <c r="L212" t="s">
        <v>58</v>
      </c>
      <c r="M212" t="s">
        <v>88</v>
      </c>
      <c r="N212">
        <v>18</v>
      </c>
      <c r="O212" t="s">
        <v>65</v>
      </c>
      <c r="P212" s="6">
        <v>50000</v>
      </c>
      <c r="Q212">
        <v>3</v>
      </c>
      <c r="R212" t="s">
        <v>69</v>
      </c>
      <c r="S212">
        <v>15</v>
      </c>
      <c r="T212">
        <v>4</v>
      </c>
      <c r="U212">
        <v>11</v>
      </c>
      <c r="W212" s="1"/>
    </row>
    <row r="213" spans="1:23" x14ac:dyDescent="0.3">
      <c r="A213">
        <v>212</v>
      </c>
      <c r="B213" t="s">
        <v>309</v>
      </c>
      <c r="C213" t="s">
        <v>15</v>
      </c>
      <c r="D213" s="13">
        <v>33116</v>
      </c>
      <c r="E213">
        <v>30</v>
      </c>
      <c r="F213" t="s">
        <v>18</v>
      </c>
      <c r="G213" t="s">
        <v>12</v>
      </c>
      <c r="H213" t="s">
        <v>32</v>
      </c>
      <c r="I213" t="s">
        <v>49</v>
      </c>
      <c r="J213" t="s">
        <v>56</v>
      </c>
      <c r="K213" s="13">
        <v>40421</v>
      </c>
      <c r="L213" t="s">
        <v>58</v>
      </c>
      <c r="M213" t="s">
        <v>88</v>
      </c>
      <c r="N213">
        <v>10</v>
      </c>
      <c r="O213" t="s">
        <v>63</v>
      </c>
      <c r="P213" s="6">
        <v>30000</v>
      </c>
      <c r="Q213">
        <v>3</v>
      </c>
      <c r="R213" t="s">
        <v>68</v>
      </c>
      <c r="S213">
        <v>5</v>
      </c>
      <c r="T213">
        <v>5</v>
      </c>
      <c r="U213">
        <v>0</v>
      </c>
      <c r="W213" s="1"/>
    </row>
    <row r="214" spans="1:23" x14ac:dyDescent="0.3">
      <c r="A214">
        <v>213</v>
      </c>
      <c r="B214" t="s">
        <v>328</v>
      </c>
      <c r="C214" t="s">
        <v>15</v>
      </c>
      <c r="D214" s="13">
        <v>22095</v>
      </c>
      <c r="E214">
        <v>60</v>
      </c>
      <c r="F214" t="s">
        <v>22</v>
      </c>
      <c r="G214" t="s">
        <v>83</v>
      </c>
      <c r="H214" t="s">
        <v>31</v>
      </c>
      <c r="I214" t="s">
        <v>49</v>
      </c>
      <c r="J214" t="s">
        <v>57</v>
      </c>
      <c r="K214" s="13">
        <v>29400</v>
      </c>
      <c r="L214" t="s">
        <v>60</v>
      </c>
      <c r="M214" t="s">
        <v>89</v>
      </c>
      <c r="N214">
        <v>40</v>
      </c>
      <c r="O214" t="s">
        <v>63</v>
      </c>
      <c r="P214" s="6">
        <v>30000</v>
      </c>
      <c r="Q214">
        <v>1</v>
      </c>
      <c r="R214" t="s">
        <v>73</v>
      </c>
      <c r="S214">
        <v>12</v>
      </c>
      <c r="T214">
        <v>7</v>
      </c>
      <c r="U214">
        <v>5</v>
      </c>
      <c r="W214" s="1"/>
    </row>
    <row r="215" spans="1:23" x14ac:dyDescent="0.3">
      <c r="A215">
        <v>214</v>
      </c>
      <c r="B215" t="s">
        <v>329</v>
      </c>
      <c r="C215" t="s">
        <v>15</v>
      </c>
      <c r="D215" s="13">
        <v>30970</v>
      </c>
      <c r="E215">
        <v>36</v>
      </c>
      <c r="F215" t="s">
        <v>18</v>
      </c>
      <c r="G215" t="s">
        <v>12</v>
      </c>
      <c r="H215" t="s">
        <v>32</v>
      </c>
      <c r="I215" t="s">
        <v>49</v>
      </c>
      <c r="J215" t="s">
        <v>56</v>
      </c>
      <c r="K215" s="13">
        <v>38275</v>
      </c>
      <c r="L215" t="s">
        <v>60</v>
      </c>
      <c r="M215" t="s">
        <v>89</v>
      </c>
      <c r="N215">
        <v>16</v>
      </c>
      <c r="O215" t="s">
        <v>65</v>
      </c>
      <c r="P215" s="6">
        <v>50000</v>
      </c>
      <c r="Q215">
        <v>2</v>
      </c>
      <c r="R215" t="s">
        <v>72</v>
      </c>
      <c r="S215">
        <v>7</v>
      </c>
      <c r="T215">
        <v>7</v>
      </c>
      <c r="U215">
        <v>0</v>
      </c>
      <c r="W215" s="1"/>
    </row>
    <row r="216" spans="1:23" x14ac:dyDescent="0.3">
      <c r="A216">
        <v>215</v>
      </c>
      <c r="B216" t="s">
        <v>330</v>
      </c>
      <c r="C216" t="s">
        <v>15</v>
      </c>
      <c r="D216" s="13">
        <v>23267</v>
      </c>
      <c r="E216">
        <v>57</v>
      </c>
      <c r="F216" t="s">
        <v>22</v>
      </c>
      <c r="G216" t="s">
        <v>83</v>
      </c>
      <c r="H216" t="s">
        <v>34</v>
      </c>
      <c r="I216" t="s">
        <v>50</v>
      </c>
      <c r="J216" t="s">
        <v>56</v>
      </c>
      <c r="K216" s="13">
        <v>30572</v>
      </c>
      <c r="L216" t="s">
        <v>58</v>
      </c>
      <c r="M216" t="s">
        <v>88</v>
      </c>
      <c r="N216">
        <v>37</v>
      </c>
      <c r="O216" t="s">
        <v>64</v>
      </c>
      <c r="P216" s="6">
        <v>40000</v>
      </c>
      <c r="Q216">
        <v>1</v>
      </c>
      <c r="R216" t="s">
        <v>71</v>
      </c>
      <c r="S216">
        <v>13</v>
      </c>
      <c r="T216">
        <v>8</v>
      </c>
      <c r="U216">
        <v>5</v>
      </c>
      <c r="W216" s="1"/>
    </row>
    <row r="217" spans="1:23" x14ac:dyDescent="0.3">
      <c r="A217">
        <v>216</v>
      </c>
      <c r="B217" t="s">
        <v>331</v>
      </c>
      <c r="C217" t="s">
        <v>14</v>
      </c>
      <c r="D217" s="13">
        <v>31700</v>
      </c>
      <c r="E217">
        <v>34</v>
      </c>
      <c r="F217" t="s">
        <v>24</v>
      </c>
      <c r="G217" t="s">
        <v>84</v>
      </c>
      <c r="H217" t="s">
        <v>48</v>
      </c>
      <c r="I217" t="s">
        <v>54</v>
      </c>
      <c r="J217" t="s">
        <v>56</v>
      </c>
      <c r="K217" s="13">
        <v>39005</v>
      </c>
      <c r="L217" t="s">
        <v>60</v>
      </c>
      <c r="M217" t="s">
        <v>89</v>
      </c>
      <c r="N217">
        <v>14</v>
      </c>
      <c r="O217" t="s">
        <v>4</v>
      </c>
      <c r="P217" s="6">
        <v>60000</v>
      </c>
      <c r="Q217">
        <v>4</v>
      </c>
      <c r="R217" t="s">
        <v>68</v>
      </c>
      <c r="S217">
        <v>0</v>
      </c>
      <c r="T217">
        <v>0</v>
      </c>
      <c r="U217">
        <v>0</v>
      </c>
      <c r="W217" s="1"/>
    </row>
    <row r="218" spans="1:23" x14ac:dyDescent="0.3">
      <c r="A218">
        <v>217</v>
      </c>
      <c r="B218" t="s">
        <v>332</v>
      </c>
      <c r="C218" t="s">
        <v>14</v>
      </c>
      <c r="D218" s="13">
        <v>34888</v>
      </c>
      <c r="E218">
        <v>25</v>
      </c>
      <c r="F218" t="s">
        <v>26</v>
      </c>
      <c r="G218" t="s">
        <v>12</v>
      </c>
      <c r="H218" t="s">
        <v>41</v>
      </c>
      <c r="I218" t="s">
        <v>52</v>
      </c>
      <c r="J218" t="s">
        <v>56</v>
      </c>
      <c r="K218" s="13">
        <v>42193</v>
      </c>
      <c r="L218" t="s">
        <v>58</v>
      </c>
      <c r="M218" t="s">
        <v>88</v>
      </c>
      <c r="N218">
        <v>5</v>
      </c>
      <c r="O218" t="s">
        <v>64</v>
      </c>
      <c r="P218" s="6">
        <v>40000</v>
      </c>
      <c r="Q218">
        <v>3</v>
      </c>
      <c r="R218" t="s">
        <v>69</v>
      </c>
      <c r="S218">
        <v>5</v>
      </c>
      <c r="T218">
        <v>5</v>
      </c>
      <c r="U218">
        <v>0</v>
      </c>
      <c r="W218" s="1"/>
    </row>
    <row r="219" spans="1:23" x14ac:dyDescent="0.3">
      <c r="A219">
        <v>218</v>
      </c>
      <c r="B219" t="s">
        <v>333</v>
      </c>
      <c r="C219" t="s">
        <v>15</v>
      </c>
      <c r="D219" s="13">
        <v>29419</v>
      </c>
      <c r="E219">
        <v>40</v>
      </c>
      <c r="F219" t="s">
        <v>23</v>
      </c>
      <c r="G219" t="s">
        <v>12</v>
      </c>
      <c r="H219" t="s">
        <v>37</v>
      </c>
      <c r="I219" t="s">
        <v>51</v>
      </c>
      <c r="J219" t="s">
        <v>56</v>
      </c>
      <c r="K219" s="13">
        <v>36724</v>
      </c>
      <c r="L219" t="s">
        <v>58</v>
      </c>
      <c r="M219" t="s">
        <v>88</v>
      </c>
      <c r="N219">
        <v>20</v>
      </c>
      <c r="O219" t="s">
        <v>65</v>
      </c>
      <c r="P219" s="6">
        <v>50000</v>
      </c>
      <c r="Q219">
        <v>3</v>
      </c>
      <c r="R219" t="s">
        <v>73</v>
      </c>
      <c r="S219">
        <v>2</v>
      </c>
      <c r="T219">
        <v>2</v>
      </c>
      <c r="U219">
        <v>0</v>
      </c>
      <c r="W219" s="1"/>
    </row>
    <row r="220" spans="1:23" x14ac:dyDescent="0.3">
      <c r="A220">
        <v>219</v>
      </c>
      <c r="B220" t="s">
        <v>334</v>
      </c>
      <c r="C220" t="s">
        <v>15</v>
      </c>
      <c r="D220" s="13">
        <v>21343</v>
      </c>
      <c r="E220">
        <v>62</v>
      </c>
      <c r="F220" t="s">
        <v>27</v>
      </c>
      <c r="G220" t="s">
        <v>83</v>
      </c>
      <c r="H220" t="s">
        <v>44</v>
      </c>
      <c r="I220" t="s">
        <v>53</v>
      </c>
      <c r="J220" t="s">
        <v>57</v>
      </c>
      <c r="K220" s="13">
        <v>28648</v>
      </c>
      <c r="L220" t="s">
        <v>60</v>
      </c>
      <c r="M220" t="s">
        <v>89</v>
      </c>
      <c r="N220">
        <v>42</v>
      </c>
      <c r="O220" t="s">
        <v>4</v>
      </c>
      <c r="P220" s="6">
        <v>60000</v>
      </c>
      <c r="Q220">
        <v>3</v>
      </c>
      <c r="R220" t="s">
        <v>69</v>
      </c>
      <c r="S220">
        <v>11</v>
      </c>
      <c r="T220">
        <v>6</v>
      </c>
      <c r="U220">
        <v>5</v>
      </c>
      <c r="W220" s="1"/>
    </row>
    <row r="221" spans="1:23" x14ac:dyDescent="0.3">
      <c r="A221">
        <v>220</v>
      </c>
      <c r="B221" t="s">
        <v>335</v>
      </c>
      <c r="C221" t="s">
        <v>15</v>
      </c>
      <c r="D221" s="13">
        <v>35411</v>
      </c>
      <c r="E221">
        <v>24</v>
      </c>
      <c r="F221" t="s">
        <v>22</v>
      </c>
      <c r="G221" t="s">
        <v>83</v>
      </c>
      <c r="H221" t="s">
        <v>47</v>
      </c>
      <c r="I221" t="s">
        <v>52</v>
      </c>
      <c r="J221" t="s">
        <v>56</v>
      </c>
      <c r="K221" s="13">
        <v>42716</v>
      </c>
      <c r="L221" t="s">
        <v>58</v>
      </c>
      <c r="M221" t="s">
        <v>88</v>
      </c>
      <c r="N221">
        <v>4</v>
      </c>
      <c r="O221" t="s">
        <v>64</v>
      </c>
      <c r="P221" s="6">
        <v>40000</v>
      </c>
      <c r="Q221">
        <v>3</v>
      </c>
      <c r="R221" t="s">
        <v>70</v>
      </c>
      <c r="S221">
        <v>2</v>
      </c>
      <c r="T221">
        <v>2</v>
      </c>
      <c r="U221">
        <v>0</v>
      </c>
      <c r="W221" s="1"/>
    </row>
    <row r="222" spans="1:23" x14ac:dyDescent="0.3">
      <c r="A222">
        <v>221</v>
      </c>
      <c r="B222" t="s">
        <v>336</v>
      </c>
      <c r="C222" t="s">
        <v>14</v>
      </c>
      <c r="D222" s="13">
        <v>29788</v>
      </c>
      <c r="E222">
        <v>39</v>
      </c>
      <c r="F222" t="s">
        <v>26</v>
      </c>
      <c r="G222" t="s">
        <v>12</v>
      </c>
      <c r="H222" t="s">
        <v>46</v>
      </c>
      <c r="I222" t="s">
        <v>55</v>
      </c>
      <c r="J222" t="s">
        <v>56</v>
      </c>
      <c r="K222" s="13">
        <v>37093</v>
      </c>
      <c r="L222" t="s">
        <v>58</v>
      </c>
      <c r="M222" t="s">
        <v>88</v>
      </c>
      <c r="N222">
        <v>19</v>
      </c>
      <c r="O222" t="s">
        <v>4</v>
      </c>
      <c r="P222" s="6">
        <v>60000</v>
      </c>
      <c r="Q222">
        <v>4</v>
      </c>
      <c r="R222" t="s">
        <v>71</v>
      </c>
      <c r="S222">
        <v>2</v>
      </c>
      <c r="T222">
        <v>2</v>
      </c>
      <c r="U222">
        <v>0</v>
      </c>
      <c r="W222" s="1"/>
    </row>
    <row r="223" spans="1:23" x14ac:dyDescent="0.3">
      <c r="A223">
        <v>222</v>
      </c>
      <c r="B223" t="s">
        <v>337</v>
      </c>
      <c r="C223" t="s">
        <v>15</v>
      </c>
      <c r="D223" s="13">
        <v>32305</v>
      </c>
      <c r="E223">
        <v>32</v>
      </c>
      <c r="F223" t="s">
        <v>18</v>
      </c>
      <c r="G223" t="s">
        <v>12</v>
      </c>
      <c r="H223" t="s">
        <v>31</v>
      </c>
      <c r="I223" t="s">
        <v>49</v>
      </c>
      <c r="J223" t="s">
        <v>57</v>
      </c>
      <c r="K223" s="13">
        <v>39610</v>
      </c>
      <c r="L223" t="s">
        <v>58</v>
      </c>
      <c r="M223" t="s">
        <v>88</v>
      </c>
      <c r="N223">
        <v>12</v>
      </c>
      <c r="O223" t="s">
        <v>64</v>
      </c>
      <c r="P223" s="6">
        <v>40000</v>
      </c>
      <c r="Q223">
        <v>2</v>
      </c>
      <c r="R223" t="s">
        <v>68</v>
      </c>
      <c r="S223">
        <v>3</v>
      </c>
      <c r="T223">
        <v>3</v>
      </c>
      <c r="U223">
        <v>0</v>
      </c>
      <c r="W223" s="1"/>
    </row>
    <row r="224" spans="1:23" x14ac:dyDescent="0.3">
      <c r="A224">
        <v>223</v>
      </c>
      <c r="B224" t="s">
        <v>338</v>
      </c>
      <c r="C224" t="s">
        <v>14</v>
      </c>
      <c r="D224" s="13">
        <v>20174</v>
      </c>
      <c r="E224">
        <v>66</v>
      </c>
      <c r="F224" t="s">
        <v>29</v>
      </c>
      <c r="G224" t="s">
        <v>83</v>
      </c>
      <c r="H224" t="s">
        <v>40</v>
      </c>
      <c r="I224" t="s">
        <v>52</v>
      </c>
      <c r="J224" t="s">
        <v>56</v>
      </c>
      <c r="K224" s="13">
        <v>27479</v>
      </c>
      <c r="L224" t="s">
        <v>61</v>
      </c>
      <c r="M224" t="s">
        <v>89</v>
      </c>
      <c r="N224">
        <v>46</v>
      </c>
      <c r="O224" t="s">
        <v>63</v>
      </c>
      <c r="P224" s="6">
        <v>30000</v>
      </c>
      <c r="Q224">
        <v>1</v>
      </c>
      <c r="R224" t="s">
        <v>71</v>
      </c>
      <c r="S224">
        <v>9</v>
      </c>
      <c r="T224">
        <v>4</v>
      </c>
      <c r="U224">
        <v>5</v>
      </c>
      <c r="W224" s="1"/>
    </row>
    <row r="225" spans="1:23" x14ac:dyDescent="0.3">
      <c r="A225">
        <v>224</v>
      </c>
      <c r="B225" t="s">
        <v>339</v>
      </c>
      <c r="C225" t="s">
        <v>14</v>
      </c>
      <c r="D225" s="13">
        <v>33128</v>
      </c>
      <c r="E225">
        <v>30</v>
      </c>
      <c r="F225" t="s">
        <v>20</v>
      </c>
      <c r="G225" t="s">
        <v>80</v>
      </c>
      <c r="H225" t="s">
        <v>43</v>
      </c>
      <c r="I225" t="s">
        <v>53</v>
      </c>
      <c r="J225" t="s">
        <v>57</v>
      </c>
      <c r="K225" s="13">
        <v>40433</v>
      </c>
      <c r="L225" t="s">
        <v>58</v>
      </c>
      <c r="M225" t="s">
        <v>88</v>
      </c>
      <c r="N225">
        <v>10</v>
      </c>
      <c r="O225" t="s">
        <v>4</v>
      </c>
      <c r="P225" s="6">
        <v>60000</v>
      </c>
      <c r="Q225">
        <v>4</v>
      </c>
      <c r="R225" t="s">
        <v>73</v>
      </c>
      <c r="S225">
        <v>7</v>
      </c>
      <c r="T225">
        <v>7</v>
      </c>
      <c r="U225">
        <v>0</v>
      </c>
      <c r="W225" s="1"/>
    </row>
    <row r="226" spans="1:23" x14ac:dyDescent="0.3">
      <c r="A226">
        <v>225</v>
      </c>
      <c r="B226" t="s">
        <v>340</v>
      </c>
      <c r="C226" t="s">
        <v>15</v>
      </c>
      <c r="D226" s="13">
        <v>27256</v>
      </c>
      <c r="E226">
        <v>46</v>
      </c>
      <c r="F226" t="s">
        <v>19</v>
      </c>
      <c r="G226" t="s">
        <v>80</v>
      </c>
      <c r="H226" t="s">
        <v>37</v>
      </c>
      <c r="I226" t="s">
        <v>51</v>
      </c>
      <c r="J226" t="s">
        <v>56</v>
      </c>
      <c r="K226" s="13">
        <v>34561</v>
      </c>
      <c r="L226" t="s">
        <v>60</v>
      </c>
      <c r="M226" t="s">
        <v>89</v>
      </c>
      <c r="N226">
        <v>26</v>
      </c>
      <c r="O226" t="s">
        <v>4</v>
      </c>
      <c r="P226" s="6">
        <v>60000</v>
      </c>
      <c r="Q226">
        <v>1</v>
      </c>
      <c r="R226" t="s">
        <v>71</v>
      </c>
      <c r="S226">
        <v>4</v>
      </c>
      <c r="T226">
        <v>4</v>
      </c>
      <c r="U226">
        <v>0</v>
      </c>
      <c r="W226" s="1"/>
    </row>
    <row r="227" spans="1:23" x14ac:dyDescent="0.3">
      <c r="A227">
        <v>226</v>
      </c>
      <c r="B227" t="s">
        <v>341</v>
      </c>
      <c r="C227" t="s">
        <v>14</v>
      </c>
      <c r="D227" s="13">
        <v>29645</v>
      </c>
      <c r="E227">
        <v>40</v>
      </c>
      <c r="F227" t="s">
        <v>19</v>
      </c>
      <c r="G227" t="s">
        <v>80</v>
      </c>
      <c r="H227" t="s">
        <v>43</v>
      </c>
      <c r="I227" t="s">
        <v>53</v>
      </c>
      <c r="J227" t="s">
        <v>57</v>
      </c>
      <c r="K227" s="13">
        <v>36950</v>
      </c>
      <c r="L227" t="s">
        <v>58</v>
      </c>
      <c r="M227" t="s">
        <v>88</v>
      </c>
      <c r="N227">
        <v>20</v>
      </c>
      <c r="O227" t="s">
        <v>65</v>
      </c>
      <c r="P227" s="6">
        <v>50000</v>
      </c>
      <c r="Q227">
        <v>2</v>
      </c>
      <c r="R227" t="s">
        <v>67</v>
      </c>
      <c r="S227">
        <v>6</v>
      </c>
      <c r="T227">
        <v>6</v>
      </c>
      <c r="U227">
        <v>0</v>
      </c>
      <c r="W227" s="1"/>
    </row>
    <row r="228" spans="1:23" x14ac:dyDescent="0.3">
      <c r="A228">
        <v>227</v>
      </c>
      <c r="B228" t="s">
        <v>342</v>
      </c>
      <c r="C228" t="s">
        <v>15</v>
      </c>
      <c r="D228" s="13">
        <v>22761</v>
      </c>
      <c r="E228">
        <v>59</v>
      </c>
      <c r="F228" t="s">
        <v>67</v>
      </c>
      <c r="G228" t="s">
        <v>12</v>
      </c>
      <c r="H228" t="s">
        <v>30</v>
      </c>
      <c r="I228" t="s">
        <v>49</v>
      </c>
      <c r="J228" t="s">
        <v>56</v>
      </c>
      <c r="K228" s="13">
        <v>30066</v>
      </c>
      <c r="L228" t="s">
        <v>61</v>
      </c>
      <c r="M228" t="s">
        <v>89</v>
      </c>
      <c r="N228">
        <v>39</v>
      </c>
      <c r="O228" t="s">
        <v>64</v>
      </c>
      <c r="P228" s="6">
        <v>40000</v>
      </c>
      <c r="Q228">
        <v>3</v>
      </c>
      <c r="R228" t="s">
        <v>73</v>
      </c>
      <c r="S228">
        <v>5</v>
      </c>
      <c r="T228">
        <v>5</v>
      </c>
      <c r="U228">
        <v>0</v>
      </c>
      <c r="W228" s="1"/>
    </row>
    <row r="229" spans="1:23" x14ac:dyDescent="0.3">
      <c r="A229">
        <v>228</v>
      </c>
      <c r="B229" t="s">
        <v>343</v>
      </c>
      <c r="C229" t="s">
        <v>15</v>
      </c>
      <c r="D229" s="13">
        <v>25495</v>
      </c>
      <c r="E229">
        <v>51</v>
      </c>
      <c r="F229" t="s">
        <v>67</v>
      </c>
      <c r="G229" t="s">
        <v>12</v>
      </c>
      <c r="H229" t="s">
        <v>47</v>
      </c>
      <c r="I229" t="s">
        <v>52</v>
      </c>
      <c r="J229" t="s">
        <v>56</v>
      </c>
      <c r="K229" s="13">
        <v>32800</v>
      </c>
      <c r="L229" t="s">
        <v>58</v>
      </c>
      <c r="M229" t="s">
        <v>88</v>
      </c>
      <c r="N229">
        <v>31</v>
      </c>
      <c r="O229" t="s">
        <v>64</v>
      </c>
      <c r="P229" s="6">
        <v>40000</v>
      </c>
      <c r="Q229">
        <v>1</v>
      </c>
      <c r="R229" t="s">
        <v>69</v>
      </c>
      <c r="S229">
        <v>0</v>
      </c>
      <c r="T229">
        <v>0</v>
      </c>
      <c r="U229">
        <v>0</v>
      </c>
      <c r="W229" s="1"/>
    </row>
    <row r="230" spans="1:23" x14ac:dyDescent="0.3">
      <c r="A230">
        <v>229</v>
      </c>
      <c r="B230" t="s">
        <v>344</v>
      </c>
      <c r="C230" t="s">
        <v>14</v>
      </c>
      <c r="D230" s="13">
        <v>25260</v>
      </c>
      <c r="E230">
        <v>52</v>
      </c>
      <c r="F230" t="s">
        <v>66</v>
      </c>
      <c r="G230" t="s">
        <v>12</v>
      </c>
      <c r="H230" t="s">
        <v>42</v>
      </c>
      <c r="I230" t="s">
        <v>54</v>
      </c>
      <c r="J230" t="s">
        <v>56</v>
      </c>
      <c r="K230" s="13">
        <v>32565</v>
      </c>
      <c r="L230" t="s">
        <v>58</v>
      </c>
      <c r="M230" t="s">
        <v>88</v>
      </c>
      <c r="N230">
        <v>32</v>
      </c>
      <c r="O230" t="s">
        <v>64</v>
      </c>
      <c r="P230" s="6">
        <v>40000</v>
      </c>
      <c r="Q230">
        <v>3</v>
      </c>
      <c r="R230" t="s">
        <v>68</v>
      </c>
      <c r="S230">
        <v>2</v>
      </c>
      <c r="T230">
        <v>2</v>
      </c>
      <c r="U230">
        <v>0</v>
      </c>
      <c r="W230" s="1"/>
    </row>
    <row r="231" spans="1:23" x14ac:dyDescent="0.3">
      <c r="A231">
        <v>230</v>
      </c>
      <c r="B231" t="s">
        <v>345</v>
      </c>
      <c r="C231" t="s">
        <v>14</v>
      </c>
      <c r="D231" s="13">
        <v>20358</v>
      </c>
      <c r="E231">
        <v>65</v>
      </c>
      <c r="F231" t="s">
        <v>29</v>
      </c>
      <c r="G231" t="s">
        <v>83</v>
      </c>
      <c r="H231" t="s">
        <v>31</v>
      </c>
      <c r="I231" t="s">
        <v>49</v>
      </c>
      <c r="J231" t="s">
        <v>57</v>
      </c>
      <c r="K231" s="13">
        <v>27663</v>
      </c>
      <c r="L231" t="s">
        <v>61</v>
      </c>
      <c r="M231" t="s">
        <v>89</v>
      </c>
      <c r="N231">
        <v>45</v>
      </c>
      <c r="O231" t="s">
        <v>64</v>
      </c>
      <c r="P231" s="6">
        <v>40000</v>
      </c>
      <c r="Q231">
        <v>3</v>
      </c>
      <c r="R231" t="s">
        <v>70</v>
      </c>
      <c r="S231">
        <v>5</v>
      </c>
      <c r="T231">
        <v>5</v>
      </c>
      <c r="U231">
        <v>0</v>
      </c>
      <c r="W231" s="1"/>
    </row>
    <row r="232" spans="1:23" x14ac:dyDescent="0.3">
      <c r="A232">
        <v>231</v>
      </c>
      <c r="B232" t="s">
        <v>346</v>
      </c>
      <c r="C232" t="s">
        <v>15</v>
      </c>
      <c r="D232" s="13">
        <v>33071</v>
      </c>
      <c r="E232">
        <v>30</v>
      </c>
      <c r="F232" t="s">
        <v>13</v>
      </c>
      <c r="G232" t="s">
        <v>12</v>
      </c>
      <c r="H232" t="s">
        <v>31</v>
      </c>
      <c r="I232" t="s">
        <v>49</v>
      </c>
      <c r="J232" t="s">
        <v>57</v>
      </c>
      <c r="K232" s="13">
        <v>40376</v>
      </c>
      <c r="L232" t="s">
        <v>60</v>
      </c>
      <c r="M232" t="s">
        <v>89</v>
      </c>
      <c r="N232">
        <v>10</v>
      </c>
      <c r="O232" t="s">
        <v>65</v>
      </c>
      <c r="P232" s="6">
        <v>50000</v>
      </c>
      <c r="Q232">
        <v>3</v>
      </c>
      <c r="R232" t="s">
        <v>69</v>
      </c>
      <c r="S232">
        <v>5</v>
      </c>
      <c r="T232">
        <v>5</v>
      </c>
      <c r="U232">
        <v>0</v>
      </c>
      <c r="W232" s="1"/>
    </row>
    <row r="233" spans="1:23" x14ac:dyDescent="0.3">
      <c r="A233">
        <v>232</v>
      </c>
      <c r="B233" t="s">
        <v>347</v>
      </c>
      <c r="C233" t="s">
        <v>15</v>
      </c>
      <c r="D233" s="13">
        <v>27496</v>
      </c>
      <c r="E233">
        <v>46</v>
      </c>
      <c r="F233" t="s">
        <v>27</v>
      </c>
      <c r="G233" t="s">
        <v>83</v>
      </c>
      <c r="H233" t="s">
        <v>42</v>
      </c>
      <c r="I233" t="s">
        <v>54</v>
      </c>
      <c r="J233" t="s">
        <v>56</v>
      </c>
      <c r="K233" s="13">
        <v>34801</v>
      </c>
      <c r="L233" t="s">
        <v>58</v>
      </c>
      <c r="M233" t="s">
        <v>88</v>
      </c>
      <c r="N233">
        <v>26</v>
      </c>
      <c r="O233" t="s">
        <v>4</v>
      </c>
      <c r="P233" s="6">
        <v>60000</v>
      </c>
      <c r="Q233">
        <v>4</v>
      </c>
      <c r="R233" t="s">
        <v>70</v>
      </c>
      <c r="S233">
        <v>11</v>
      </c>
      <c r="T233">
        <v>6</v>
      </c>
      <c r="U233">
        <v>5</v>
      </c>
      <c r="W233" s="1"/>
    </row>
    <row r="234" spans="1:23" x14ac:dyDescent="0.3">
      <c r="A234">
        <v>233</v>
      </c>
      <c r="B234" t="s">
        <v>348</v>
      </c>
      <c r="C234" t="s">
        <v>15</v>
      </c>
      <c r="D234" s="13">
        <v>32070</v>
      </c>
      <c r="E234">
        <v>33</v>
      </c>
      <c r="F234" t="s">
        <v>81</v>
      </c>
      <c r="G234" t="s">
        <v>12</v>
      </c>
      <c r="H234" t="s">
        <v>36</v>
      </c>
      <c r="I234" t="s">
        <v>51</v>
      </c>
      <c r="J234" t="s">
        <v>56</v>
      </c>
      <c r="K234" s="13">
        <v>39375</v>
      </c>
      <c r="L234" t="s">
        <v>58</v>
      </c>
      <c r="M234" t="s">
        <v>88</v>
      </c>
      <c r="N234">
        <v>13</v>
      </c>
      <c r="O234" t="s">
        <v>64</v>
      </c>
      <c r="P234" s="6">
        <v>40000</v>
      </c>
      <c r="Q234">
        <v>4</v>
      </c>
      <c r="R234" t="s">
        <v>73</v>
      </c>
      <c r="S234">
        <v>15</v>
      </c>
      <c r="T234">
        <v>4</v>
      </c>
      <c r="U234">
        <v>11</v>
      </c>
      <c r="W234" s="1"/>
    </row>
    <row r="235" spans="1:23" x14ac:dyDescent="0.3">
      <c r="A235">
        <v>234</v>
      </c>
      <c r="B235" t="s">
        <v>349</v>
      </c>
      <c r="C235" t="s">
        <v>15</v>
      </c>
      <c r="D235" s="13">
        <v>21655</v>
      </c>
      <c r="E235">
        <v>62</v>
      </c>
      <c r="F235" t="s">
        <v>16</v>
      </c>
      <c r="G235" t="s">
        <v>80</v>
      </c>
      <c r="H235" t="s">
        <v>38</v>
      </c>
      <c r="I235" t="s">
        <v>51</v>
      </c>
      <c r="J235" t="s">
        <v>57</v>
      </c>
      <c r="K235" s="13">
        <v>28960</v>
      </c>
      <c r="L235" t="s">
        <v>58</v>
      </c>
      <c r="M235" t="s">
        <v>88</v>
      </c>
      <c r="N235">
        <v>42</v>
      </c>
      <c r="O235" t="s">
        <v>63</v>
      </c>
      <c r="P235" s="6">
        <v>30000</v>
      </c>
      <c r="Q235">
        <v>3</v>
      </c>
      <c r="R235" t="s">
        <v>72</v>
      </c>
      <c r="S235">
        <v>11</v>
      </c>
      <c r="T235">
        <v>6</v>
      </c>
      <c r="U235">
        <v>5</v>
      </c>
      <c r="W235" s="1"/>
    </row>
    <row r="236" spans="1:23" x14ac:dyDescent="0.3">
      <c r="A236">
        <v>235</v>
      </c>
      <c r="B236" t="s">
        <v>350</v>
      </c>
      <c r="C236" t="s">
        <v>14</v>
      </c>
      <c r="D236" s="13">
        <v>30172</v>
      </c>
      <c r="E236">
        <v>38</v>
      </c>
      <c r="F236" t="s">
        <v>20</v>
      </c>
      <c r="G236" t="s">
        <v>80</v>
      </c>
      <c r="H236" t="s">
        <v>31</v>
      </c>
      <c r="I236" t="s">
        <v>49</v>
      </c>
      <c r="J236" t="s">
        <v>57</v>
      </c>
      <c r="K236" s="13">
        <v>37477</v>
      </c>
      <c r="L236" t="s">
        <v>58</v>
      </c>
      <c r="M236" t="s">
        <v>88</v>
      </c>
      <c r="N236">
        <v>18</v>
      </c>
      <c r="O236" t="s">
        <v>63</v>
      </c>
      <c r="P236" s="6">
        <v>30000</v>
      </c>
      <c r="Q236">
        <v>1</v>
      </c>
      <c r="R236" t="s">
        <v>69</v>
      </c>
      <c r="S236">
        <v>6</v>
      </c>
      <c r="T236">
        <v>6</v>
      </c>
      <c r="U236">
        <v>0</v>
      </c>
      <c r="W236" s="1"/>
    </row>
    <row r="237" spans="1:23" x14ac:dyDescent="0.3">
      <c r="A237">
        <v>236</v>
      </c>
      <c r="B237" t="s">
        <v>351</v>
      </c>
      <c r="C237" t="s">
        <v>15</v>
      </c>
      <c r="D237" s="13">
        <v>36342</v>
      </c>
      <c r="E237">
        <v>21</v>
      </c>
      <c r="F237" t="s">
        <v>25</v>
      </c>
      <c r="G237" t="s">
        <v>12</v>
      </c>
      <c r="H237" t="s">
        <v>47</v>
      </c>
      <c r="I237" t="s">
        <v>52</v>
      </c>
      <c r="J237" t="s">
        <v>56</v>
      </c>
      <c r="K237" s="13">
        <v>43647</v>
      </c>
      <c r="L237" t="s">
        <v>58</v>
      </c>
      <c r="M237" t="s">
        <v>88</v>
      </c>
      <c r="N237">
        <v>1</v>
      </c>
      <c r="O237" t="s">
        <v>64</v>
      </c>
      <c r="P237" s="6">
        <v>40000</v>
      </c>
      <c r="Q237">
        <v>3</v>
      </c>
      <c r="R237" t="s">
        <v>72</v>
      </c>
      <c r="S237">
        <v>9</v>
      </c>
      <c r="T237">
        <v>4</v>
      </c>
      <c r="U237">
        <v>5</v>
      </c>
      <c r="W237" s="1"/>
    </row>
    <row r="238" spans="1:23" x14ac:dyDescent="0.3">
      <c r="A238">
        <v>237</v>
      </c>
      <c r="B238" t="s">
        <v>352</v>
      </c>
      <c r="C238" t="s">
        <v>15</v>
      </c>
      <c r="D238" s="13">
        <v>36786</v>
      </c>
      <c r="E238">
        <v>20</v>
      </c>
      <c r="F238" t="s">
        <v>29</v>
      </c>
      <c r="G238" t="s">
        <v>83</v>
      </c>
      <c r="H238" t="s">
        <v>37</v>
      </c>
      <c r="I238" t="s">
        <v>51</v>
      </c>
      <c r="J238" t="s">
        <v>56</v>
      </c>
      <c r="K238" s="13">
        <v>43725</v>
      </c>
      <c r="L238" t="s">
        <v>58</v>
      </c>
      <c r="M238" t="s">
        <v>88</v>
      </c>
      <c r="N238">
        <v>1</v>
      </c>
      <c r="O238" t="s">
        <v>63</v>
      </c>
      <c r="P238" s="6">
        <v>30000</v>
      </c>
      <c r="Q238">
        <v>3</v>
      </c>
      <c r="R238" t="s">
        <v>67</v>
      </c>
      <c r="S238">
        <v>2</v>
      </c>
      <c r="T238">
        <v>2</v>
      </c>
      <c r="U238">
        <v>0</v>
      </c>
      <c r="W238" s="1"/>
    </row>
    <row r="239" spans="1:23" x14ac:dyDescent="0.3">
      <c r="A239">
        <v>238</v>
      </c>
      <c r="B239" t="s">
        <v>353</v>
      </c>
      <c r="C239" t="s">
        <v>14</v>
      </c>
      <c r="D239" s="13">
        <v>27188</v>
      </c>
      <c r="E239">
        <v>46</v>
      </c>
      <c r="F239" t="s">
        <v>29</v>
      </c>
      <c r="G239" t="s">
        <v>83</v>
      </c>
      <c r="H239" t="s">
        <v>30</v>
      </c>
      <c r="I239" t="s">
        <v>49</v>
      </c>
      <c r="J239" t="s">
        <v>56</v>
      </c>
      <c r="K239" s="13">
        <v>34493</v>
      </c>
      <c r="L239" t="s">
        <v>58</v>
      </c>
      <c r="M239" t="s">
        <v>88</v>
      </c>
      <c r="N239">
        <v>26</v>
      </c>
      <c r="O239" t="s">
        <v>65</v>
      </c>
      <c r="P239" s="6">
        <v>50000</v>
      </c>
      <c r="Q239">
        <v>1</v>
      </c>
      <c r="R239" t="s">
        <v>69</v>
      </c>
      <c r="S239">
        <v>3</v>
      </c>
      <c r="T239">
        <v>3</v>
      </c>
      <c r="U239">
        <v>0</v>
      </c>
      <c r="W239" s="1"/>
    </row>
    <row r="240" spans="1:23" x14ac:dyDescent="0.3">
      <c r="A240">
        <v>239</v>
      </c>
      <c r="B240" t="s">
        <v>354</v>
      </c>
      <c r="C240" t="s">
        <v>15</v>
      </c>
      <c r="D240" s="13">
        <v>26245</v>
      </c>
      <c r="E240">
        <v>49</v>
      </c>
      <c r="F240" t="s">
        <v>67</v>
      </c>
      <c r="G240" t="s">
        <v>12</v>
      </c>
      <c r="H240" t="s">
        <v>32</v>
      </c>
      <c r="I240" t="s">
        <v>49</v>
      </c>
      <c r="J240" t="s">
        <v>56</v>
      </c>
      <c r="K240" s="13">
        <v>33550</v>
      </c>
      <c r="L240" t="s">
        <v>61</v>
      </c>
      <c r="M240" t="s">
        <v>89</v>
      </c>
      <c r="N240">
        <v>29</v>
      </c>
      <c r="O240" t="s">
        <v>63</v>
      </c>
      <c r="P240" s="6">
        <v>30000</v>
      </c>
      <c r="Q240">
        <v>1</v>
      </c>
      <c r="R240" t="s">
        <v>70</v>
      </c>
      <c r="S240">
        <v>0</v>
      </c>
      <c r="T240">
        <v>0</v>
      </c>
      <c r="U240">
        <v>0</v>
      </c>
      <c r="W240" s="1"/>
    </row>
    <row r="241" spans="1:23" x14ac:dyDescent="0.3">
      <c r="A241">
        <v>240</v>
      </c>
      <c r="B241" t="s">
        <v>355</v>
      </c>
      <c r="C241" t="s">
        <v>14</v>
      </c>
      <c r="D241" s="13">
        <v>35789</v>
      </c>
      <c r="E241">
        <v>23</v>
      </c>
      <c r="F241" t="s">
        <v>19</v>
      </c>
      <c r="G241" t="s">
        <v>80</v>
      </c>
      <c r="H241" t="s">
        <v>47</v>
      </c>
      <c r="I241" t="s">
        <v>52</v>
      </c>
      <c r="J241" t="s">
        <v>56</v>
      </c>
      <c r="K241" s="13">
        <v>43094</v>
      </c>
      <c r="L241" t="s">
        <v>58</v>
      </c>
      <c r="M241" t="s">
        <v>88</v>
      </c>
      <c r="N241">
        <v>3</v>
      </c>
      <c r="O241" t="s">
        <v>64</v>
      </c>
      <c r="P241" s="6">
        <v>40000</v>
      </c>
      <c r="Q241">
        <v>4</v>
      </c>
      <c r="R241" t="s">
        <v>73</v>
      </c>
      <c r="S241">
        <v>7</v>
      </c>
      <c r="T241">
        <v>7</v>
      </c>
      <c r="U241">
        <v>0</v>
      </c>
      <c r="W241" s="1"/>
    </row>
    <row r="242" spans="1:23" x14ac:dyDescent="0.3">
      <c r="A242">
        <v>241</v>
      </c>
      <c r="B242" t="s">
        <v>356</v>
      </c>
      <c r="C242" t="s">
        <v>14</v>
      </c>
      <c r="D242" s="13">
        <v>25577</v>
      </c>
      <c r="E242">
        <v>51</v>
      </c>
      <c r="F242" t="s">
        <v>18</v>
      </c>
      <c r="G242" t="s">
        <v>12</v>
      </c>
      <c r="H242" t="s">
        <v>46</v>
      </c>
      <c r="I242" t="s">
        <v>55</v>
      </c>
      <c r="J242" t="s">
        <v>56</v>
      </c>
      <c r="K242" s="13">
        <v>32882</v>
      </c>
      <c r="L242" t="s">
        <v>58</v>
      </c>
      <c r="M242" t="s">
        <v>88</v>
      </c>
      <c r="N242">
        <v>31</v>
      </c>
      <c r="O242" t="s">
        <v>64</v>
      </c>
      <c r="P242" s="6">
        <v>40000</v>
      </c>
      <c r="Q242">
        <v>3</v>
      </c>
      <c r="R242" t="s">
        <v>67</v>
      </c>
      <c r="S242">
        <v>8</v>
      </c>
      <c r="T242">
        <v>8</v>
      </c>
      <c r="U242">
        <v>0</v>
      </c>
      <c r="W242" s="1"/>
    </row>
    <row r="243" spans="1:23" x14ac:dyDescent="0.3">
      <c r="A243">
        <v>242</v>
      </c>
      <c r="B243" t="s">
        <v>357</v>
      </c>
      <c r="C243" t="s">
        <v>14</v>
      </c>
      <c r="D243" s="13">
        <v>30229</v>
      </c>
      <c r="E243">
        <v>38</v>
      </c>
      <c r="F243" t="s">
        <v>67</v>
      </c>
      <c r="G243" t="s">
        <v>12</v>
      </c>
      <c r="H243" t="s">
        <v>33</v>
      </c>
      <c r="I243" t="s">
        <v>50</v>
      </c>
      <c r="J243" t="s">
        <v>56</v>
      </c>
      <c r="K243" s="13">
        <v>37534</v>
      </c>
      <c r="L243" t="s">
        <v>58</v>
      </c>
      <c r="M243" t="s">
        <v>88</v>
      </c>
      <c r="N243">
        <v>18</v>
      </c>
      <c r="O243" t="s">
        <v>63</v>
      </c>
      <c r="P243" s="6">
        <v>30000</v>
      </c>
      <c r="Q243">
        <v>4</v>
      </c>
      <c r="R243" t="s">
        <v>69</v>
      </c>
      <c r="S243">
        <v>12</v>
      </c>
      <c r="T243">
        <v>7</v>
      </c>
      <c r="U243">
        <v>5</v>
      </c>
    </row>
    <row r="244" spans="1:23" x14ac:dyDescent="0.3">
      <c r="A244">
        <v>243</v>
      </c>
      <c r="B244" t="s">
        <v>358</v>
      </c>
      <c r="C244" t="s">
        <v>14</v>
      </c>
      <c r="D244" s="13">
        <v>29278</v>
      </c>
      <c r="E244">
        <v>41</v>
      </c>
      <c r="F244" t="s">
        <v>16</v>
      </c>
      <c r="G244" t="s">
        <v>80</v>
      </c>
      <c r="H244" t="s">
        <v>33</v>
      </c>
      <c r="I244" t="s">
        <v>50</v>
      </c>
      <c r="J244" t="s">
        <v>56</v>
      </c>
      <c r="K244" s="13">
        <v>36583</v>
      </c>
      <c r="L244" t="s">
        <v>61</v>
      </c>
      <c r="M244" t="s">
        <v>89</v>
      </c>
      <c r="N244">
        <v>21</v>
      </c>
      <c r="O244" t="s">
        <v>4</v>
      </c>
      <c r="P244" s="6">
        <v>60000</v>
      </c>
      <c r="Q244">
        <v>4</v>
      </c>
      <c r="R244" t="s">
        <v>72</v>
      </c>
      <c r="S244">
        <v>11</v>
      </c>
      <c r="T244">
        <v>6</v>
      </c>
      <c r="U244">
        <v>5</v>
      </c>
      <c r="W244" s="1"/>
    </row>
    <row r="245" spans="1:23" x14ac:dyDescent="0.3">
      <c r="A245">
        <v>244</v>
      </c>
      <c r="B245" t="s">
        <v>359</v>
      </c>
      <c r="C245" t="s">
        <v>15</v>
      </c>
      <c r="D245" s="13">
        <v>21192</v>
      </c>
      <c r="E245">
        <v>63</v>
      </c>
      <c r="F245" t="s">
        <v>28</v>
      </c>
      <c r="G245" t="s">
        <v>80</v>
      </c>
      <c r="H245" t="s">
        <v>44</v>
      </c>
      <c r="I245" t="s">
        <v>53</v>
      </c>
      <c r="J245" t="s">
        <v>57</v>
      </c>
      <c r="K245" s="13">
        <v>28497</v>
      </c>
      <c r="L245" t="s">
        <v>61</v>
      </c>
      <c r="M245" t="s">
        <v>89</v>
      </c>
      <c r="N245">
        <v>43</v>
      </c>
      <c r="O245" t="s">
        <v>65</v>
      </c>
      <c r="P245" s="6">
        <v>50000</v>
      </c>
      <c r="Q245">
        <v>2</v>
      </c>
      <c r="R245" t="s">
        <v>72</v>
      </c>
      <c r="S245">
        <v>0</v>
      </c>
      <c r="T245">
        <v>0</v>
      </c>
      <c r="U245">
        <v>0</v>
      </c>
      <c r="W245" s="1"/>
    </row>
    <row r="246" spans="1:23" x14ac:dyDescent="0.3">
      <c r="A246">
        <v>245</v>
      </c>
      <c r="B246" t="s">
        <v>360</v>
      </c>
      <c r="C246" t="s">
        <v>14</v>
      </c>
      <c r="D246" s="13">
        <v>26867</v>
      </c>
      <c r="E246">
        <v>47</v>
      </c>
      <c r="F246" t="s">
        <v>20</v>
      </c>
      <c r="G246" t="s">
        <v>80</v>
      </c>
      <c r="H246" t="s">
        <v>1713</v>
      </c>
      <c r="I246" t="s">
        <v>52</v>
      </c>
      <c r="J246" t="s">
        <v>57</v>
      </c>
      <c r="K246" s="13">
        <v>34172</v>
      </c>
      <c r="L246" t="s">
        <v>60</v>
      </c>
      <c r="M246" t="s">
        <v>89</v>
      </c>
      <c r="N246">
        <v>27</v>
      </c>
      <c r="O246" t="s">
        <v>4</v>
      </c>
      <c r="P246" s="6">
        <v>60000</v>
      </c>
      <c r="Q246">
        <v>4</v>
      </c>
      <c r="R246" t="s">
        <v>70</v>
      </c>
      <c r="S246">
        <v>11</v>
      </c>
      <c r="T246">
        <v>6</v>
      </c>
      <c r="U246">
        <v>5</v>
      </c>
      <c r="W246" s="1"/>
    </row>
    <row r="247" spans="1:23" x14ac:dyDescent="0.3">
      <c r="A247">
        <v>246</v>
      </c>
      <c r="B247" t="s">
        <v>361</v>
      </c>
      <c r="C247" t="s">
        <v>14</v>
      </c>
      <c r="D247" s="13">
        <v>36530</v>
      </c>
      <c r="E247">
        <v>21</v>
      </c>
      <c r="F247" t="s">
        <v>26</v>
      </c>
      <c r="G247" t="s">
        <v>12</v>
      </c>
      <c r="H247" t="s">
        <v>48</v>
      </c>
      <c r="I247" t="s">
        <v>54</v>
      </c>
      <c r="J247" t="s">
        <v>56</v>
      </c>
      <c r="K247" s="13">
        <v>43835</v>
      </c>
      <c r="L247" t="s">
        <v>58</v>
      </c>
      <c r="M247" t="s">
        <v>88</v>
      </c>
      <c r="N247">
        <v>1</v>
      </c>
      <c r="O247" t="s">
        <v>4</v>
      </c>
      <c r="P247" s="6">
        <v>60000</v>
      </c>
      <c r="Q247">
        <v>2</v>
      </c>
      <c r="R247" t="s">
        <v>73</v>
      </c>
      <c r="S247">
        <v>1</v>
      </c>
      <c r="T247">
        <v>1</v>
      </c>
      <c r="U247">
        <v>0</v>
      </c>
      <c r="W247" s="1"/>
    </row>
    <row r="248" spans="1:23" x14ac:dyDescent="0.3">
      <c r="A248">
        <v>247</v>
      </c>
      <c r="B248" t="s">
        <v>362</v>
      </c>
      <c r="C248" t="s">
        <v>14</v>
      </c>
      <c r="D248" s="13">
        <v>24080</v>
      </c>
      <c r="E248">
        <v>55</v>
      </c>
      <c r="F248" t="s">
        <v>24</v>
      </c>
      <c r="G248" t="s">
        <v>84</v>
      </c>
      <c r="H248" t="s">
        <v>40</v>
      </c>
      <c r="I248" t="s">
        <v>52</v>
      </c>
      <c r="J248" t="s">
        <v>56</v>
      </c>
      <c r="K248" s="13">
        <v>31385</v>
      </c>
      <c r="L248" t="s">
        <v>61</v>
      </c>
      <c r="M248" t="s">
        <v>89</v>
      </c>
      <c r="N248">
        <v>35</v>
      </c>
      <c r="O248" t="s">
        <v>4</v>
      </c>
      <c r="P248" s="6">
        <v>60000</v>
      </c>
      <c r="Q248">
        <v>4</v>
      </c>
      <c r="R248" t="s">
        <v>72</v>
      </c>
      <c r="S248">
        <v>3</v>
      </c>
      <c r="T248">
        <v>3</v>
      </c>
      <c r="U248">
        <v>0</v>
      </c>
      <c r="W248" s="1"/>
    </row>
    <row r="249" spans="1:23" x14ac:dyDescent="0.3">
      <c r="A249">
        <v>248</v>
      </c>
      <c r="B249" t="s">
        <v>363</v>
      </c>
      <c r="C249" t="s">
        <v>15</v>
      </c>
      <c r="D249" s="13">
        <v>24780</v>
      </c>
      <c r="E249">
        <v>53</v>
      </c>
      <c r="F249" t="s">
        <v>81</v>
      </c>
      <c r="G249" t="s">
        <v>12</v>
      </c>
      <c r="H249" t="s">
        <v>35</v>
      </c>
      <c r="I249" t="s">
        <v>50</v>
      </c>
      <c r="J249" t="s">
        <v>57</v>
      </c>
      <c r="K249" s="13">
        <v>32085</v>
      </c>
      <c r="L249" t="s">
        <v>58</v>
      </c>
      <c r="M249" t="s">
        <v>88</v>
      </c>
      <c r="N249">
        <v>33</v>
      </c>
      <c r="O249" t="s">
        <v>64</v>
      </c>
      <c r="P249" s="6">
        <v>40000</v>
      </c>
      <c r="Q249">
        <v>4</v>
      </c>
      <c r="R249" t="s">
        <v>68</v>
      </c>
      <c r="S249">
        <v>12</v>
      </c>
      <c r="T249">
        <v>7</v>
      </c>
      <c r="U249">
        <v>5</v>
      </c>
      <c r="W249" s="1"/>
    </row>
    <row r="250" spans="1:23" x14ac:dyDescent="0.3">
      <c r="A250">
        <v>249</v>
      </c>
      <c r="B250" t="s">
        <v>364</v>
      </c>
      <c r="C250" t="s">
        <v>15</v>
      </c>
      <c r="D250" s="13">
        <v>23184</v>
      </c>
      <c r="E250">
        <v>57</v>
      </c>
      <c r="F250" t="s">
        <v>18</v>
      </c>
      <c r="G250" t="s">
        <v>12</v>
      </c>
      <c r="H250" t="s">
        <v>41</v>
      </c>
      <c r="I250" t="s">
        <v>52</v>
      </c>
      <c r="J250" t="s">
        <v>56</v>
      </c>
      <c r="K250" s="13">
        <v>30489</v>
      </c>
      <c r="L250" t="s">
        <v>58</v>
      </c>
      <c r="M250" t="s">
        <v>88</v>
      </c>
      <c r="N250">
        <v>37</v>
      </c>
      <c r="O250" t="s">
        <v>64</v>
      </c>
      <c r="P250" s="6">
        <v>40000</v>
      </c>
      <c r="Q250">
        <v>4</v>
      </c>
      <c r="R250" t="s">
        <v>73</v>
      </c>
      <c r="S250">
        <v>5</v>
      </c>
      <c r="T250">
        <v>5</v>
      </c>
      <c r="U250">
        <v>0</v>
      </c>
      <c r="W250" s="1"/>
    </row>
    <row r="251" spans="1:23" x14ac:dyDescent="0.3">
      <c r="A251">
        <v>250</v>
      </c>
      <c r="B251" t="s">
        <v>365</v>
      </c>
      <c r="C251" t="s">
        <v>14</v>
      </c>
      <c r="D251" s="13">
        <v>35395</v>
      </c>
      <c r="E251">
        <v>24</v>
      </c>
      <c r="F251" t="s">
        <v>81</v>
      </c>
      <c r="G251" t="s">
        <v>12</v>
      </c>
      <c r="H251" t="s">
        <v>42</v>
      </c>
      <c r="I251" t="s">
        <v>54</v>
      </c>
      <c r="J251" t="s">
        <v>56</v>
      </c>
      <c r="K251" s="13">
        <v>42700</v>
      </c>
      <c r="L251" t="s">
        <v>60</v>
      </c>
      <c r="M251" t="s">
        <v>89</v>
      </c>
      <c r="N251">
        <v>4</v>
      </c>
      <c r="O251" t="s">
        <v>64</v>
      </c>
      <c r="P251" s="6">
        <v>40000</v>
      </c>
      <c r="Q251">
        <v>3</v>
      </c>
      <c r="R251" t="s">
        <v>69</v>
      </c>
      <c r="S251">
        <v>0</v>
      </c>
      <c r="T251">
        <v>0</v>
      </c>
      <c r="U251">
        <v>0</v>
      </c>
      <c r="W251" s="1"/>
    </row>
    <row r="252" spans="1:23" x14ac:dyDescent="0.3">
      <c r="A252">
        <v>251</v>
      </c>
      <c r="B252" t="s">
        <v>366</v>
      </c>
      <c r="C252" t="s">
        <v>14</v>
      </c>
      <c r="D252" s="13">
        <v>36230</v>
      </c>
      <c r="E252">
        <v>22</v>
      </c>
      <c r="F252" t="s">
        <v>17</v>
      </c>
      <c r="G252" t="s">
        <v>82</v>
      </c>
      <c r="H252" t="s">
        <v>38</v>
      </c>
      <c r="I252" t="s">
        <v>51</v>
      </c>
      <c r="J252" t="s">
        <v>57</v>
      </c>
      <c r="K252" s="13">
        <v>43535</v>
      </c>
      <c r="L252" t="s">
        <v>58</v>
      </c>
      <c r="M252" t="s">
        <v>88</v>
      </c>
      <c r="N252">
        <v>2</v>
      </c>
      <c r="O252" t="s">
        <v>4</v>
      </c>
      <c r="P252" s="6">
        <v>60000</v>
      </c>
      <c r="Q252">
        <v>3</v>
      </c>
      <c r="R252" t="s">
        <v>71</v>
      </c>
      <c r="S252">
        <v>3</v>
      </c>
      <c r="T252">
        <v>3</v>
      </c>
      <c r="U252">
        <v>0</v>
      </c>
      <c r="W252" s="1"/>
    </row>
    <row r="253" spans="1:23" x14ac:dyDescent="0.3">
      <c r="A253">
        <v>252</v>
      </c>
      <c r="B253" t="s">
        <v>367</v>
      </c>
      <c r="C253" t="s">
        <v>14</v>
      </c>
      <c r="D253" s="13">
        <v>20164</v>
      </c>
      <c r="E253">
        <v>66</v>
      </c>
      <c r="F253" t="s">
        <v>25</v>
      </c>
      <c r="G253" t="s">
        <v>12</v>
      </c>
      <c r="H253" t="s">
        <v>43</v>
      </c>
      <c r="I253" t="s">
        <v>53</v>
      </c>
      <c r="J253" t="s">
        <v>57</v>
      </c>
      <c r="K253" s="13">
        <v>27469</v>
      </c>
      <c r="L253" t="s">
        <v>61</v>
      </c>
      <c r="M253" t="s">
        <v>89</v>
      </c>
      <c r="N253">
        <v>46</v>
      </c>
      <c r="O253" t="s">
        <v>4</v>
      </c>
      <c r="P253" s="6">
        <v>60000</v>
      </c>
      <c r="Q253">
        <v>2</v>
      </c>
      <c r="R253" t="s">
        <v>68</v>
      </c>
      <c r="S253">
        <v>10</v>
      </c>
      <c r="T253">
        <v>4</v>
      </c>
      <c r="U253">
        <v>6</v>
      </c>
      <c r="W253" s="1"/>
    </row>
    <row r="254" spans="1:23" x14ac:dyDescent="0.3">
      <c r="A254">
        <v>253</v>
      </c>
      <c r="B254" t="s">
        <v>368</v>
      </c>
      <c r="C254" t="s">
        <v>15</v>
      </c>
      <c r="D254" s="13">
        <v>32075</v>
      </c>
      <c r="E254">
        <v>33</v>
      </c>
      <c r="F254" t="s">
        <v>17</v>
      </c>
      <c r="G254" t="s">
        <v>82</v>
      </c>
      <c r="H254" t="s">
        <v>45</v>
      </c>
      <c r="I254" t="s">
        <v>53</v>
      </c>
      <c r="J254" t="s">
        <v>57</v>
      </c>
      <c r="K254" s="13">
        <v>39380</v>
      </c>
      <c r="L254" t="s">
        <v>58</v>
      </c>
      <c r="M254" t="s">
        <v>88</v>
      </c>
      <c r="N254">
        <v>13</v>
      </c>
      <c r="O254" t="s">
        <v>65</v>
      </c>
      <c r="P254" s="6">
        <v>50000</v>
      </c>
      <c r="Q254">
        <v>4</v>
      </c>
      <c r="R254" t="s">
        <v>73</v>
      </c>
      <c r="S254">
        <v>10</v>
      </c>
      <c r="T254">
        <v>4</v>
      </c>
      <c r="U254">
        <v>6</v>
      </c>
      <c r="W254" s="1"/>
    </row>
    <row r="255" spans="1:23" x14ac:dyDescent="0.3">
      <c r="A255">
        <v>254</v>
      </c>
      <c r="B255" t="s">
        <v>369</v>
      </c>
      <c r="C255" t="s">
        <v>14</v>
      </c>
      <c r="D255" s="13">
        <v>33885</v>
      </c>
      <c r="E255">
        <v>28</v>
      </c>
      <c r="F255" t="s">
        <v>22</v>
      </c>
      <c r="G255" t="s">
        <v>83</v>
      </c>
      <c r="H255" t="s">
        <v>42</v>
      </c>
      <c r="I255" t="s">
        <v>54</v>
      </c>
      <c r="J255" t="s">
        <v>56</v>
      </c>
      <c r="K255" s="13">
        <v>41190</v>
      </c>
      <c r="L255" t="s">
        <v>61</v>
      </c>
      <c r="M255" t="s">
        <v>89</v>
      </c>
      <c r="N255">
        <v>8</v>
      </c>
      <c r="O255" t="s">
        <v>63</v>
      </c>
      <c r="P255" s="6">
        <v>30000</v>
      </c>
      <c r="Q255">
        <v>3</v>
      </c>
      <c r="R255" t="s">
        <v>68</v>
      </c>
      <c r="S255">
        <v>8</v>
      </c>
      <c r="T255">
        <v>8</v>
      </c>
      <c r="U255">
        <v>0</v>
      </c>
      <c r="W255" s="1"/>
    </row>
    <row r="256" spans="1:23" x14ac:dyDescent="0.3">
      <c r="A256">
        <v>255</v>
      </c>
      <c r="B256" t="s">
        <v>370</v>
      </c>
      <c r="C256" t="s">
        <v>15</v>
      </c>
      <c r="D256" s="13">
        <v>35759</v>
      </c>
      <c r="E256">
        <v>23</v>
      </c>
      <c r="F256" t="s">
        <v>22</v>
      </c>
      <c r="G256" t="s">
        <v>83</v>
      </c>
      <c r="H256" t="s">
        <v>37</v>
      </c>
      <c r="I256" t="s">
        <v>51</v>
      </c>
      <c r="J256" t="s">
        <v>56</v>
      </c>
      <c r="K256" s="13">
        <v>43064</v>
      </c>
      <c r="L256" t="s">
        <v>61</v>
      </c>
      <c r="M256" t="s">
        <v>89</v>
      </c>
      <c r="N256">
        <v>3</v>
      </c>
      <c r="O256" t="s">
        <v>65</v>
      </c>
      <c r="P256" s="6">
        <v>50000</v>
      </c>
      <c r="Q256">
        <v>2</v>
      </c>
      <c r="R256" t="s">
        <v>70</v>
      </c>
      <c r="S256">
        <v>15</v>
      </c>
      <c r="T256">
        <v>4</v>
      </c>
      <c r="U256">
        <v>11</v>
      </c>
      <c r="W256" s="1"/>
    </row>
    <row r="257" spans="1:23" x14ac:dyDescent="0.3">
      <c r="A257">
        <v>256</v>
      </c>
      <c r="B257" t="s">
        <v>371</v>
      </c>
      <c r="C257" t="s">
        <v>14</v>
      </c>
      <c r="D257" s="13">
        <v>33555</v>
      </c>
      <c r="E257">
        <v>29</v>
      </c>
      <c r="F257" t="s">
        <v>18</v>
      </c>
      <c r="G257" t="s">
        <v>12</v>
      </c>
      <c r="H257" t="s">
        <v>43</v>
      </c>
      <c r="I257" t="s">
        <v>53</v>
      </c>
      <c r="J257" t="s">
        <v>57</v>
      </c>
      <c r="K257" s="13">
        <v>40860</v>
      </c>
      <c r="L257" t="s">
        <v>60</v>
      </c>
      <c r="M257" t="s">
        <v>89</v>
      </c>
      <c r="N257">
        <v>9</v>
      </c>
      <c r="O257" t="s">
        <v>4</v>
      </c>
      <c r="P257" s="6">
        <v>60000</v>
      </c>
      <c r="Q257">
        <v>4</v>
      </c>
      <c r="R257" t="s">
        <v>70</v>
      </c>
      <c r="S257">
        <v>14</v>
      </c>
      <c r="T257">
        <v>4</v>
      </c>
      <c r="U257">
        <v>10</v>
      </c>
      <c r="W257" s="1"/>
    </row>
    <row r="258" spans="1:23" x14ac:dyDescent="0.3">
      <c r="A258">
        <v>257</v>
      </c>
      <c r="B258" t="s">
        <v>372</v>
      </c>
      <c r="C258" t="s">
        <v>15</v>
      </c>
      <c r="D258" s="13">
        <v>26021</v>
      </c>
      <c r="E258">
        <v>50</v>
      </c>
      <c r="F258" t="s">
        <v>26</v>
      </c>
      <c r="G258" t="s">
        <v>12</v>
      </c>
      <c r="H258" t="s">
        <v>33</v>
      </c>
      <c r="I258" t="s">
        <v>50</v>
      </c>
      <c r="J258" t="s">
        <v>56</v>
      </c>
      <c r="K258" s="13">
        <v>33326</v>
      </c>
      <c r="L258" t="s">
        <v>60</v>
      </c>
      <c r="M258" t="s">
        <v>89</v>
      </c>
      <c r="N258">
        <v>30</v>
      </c>
      <c r="O258" t="s">
        <v>65</v>
      </c>
      <c r="P258" s="6">
        <v>50000</v>
      </c>
      <c r="Q258">
        <v>1</v>
      </c>
      <c r="R258" t="s">
        <v>70</v>
      </c>
      <c r="S258">
        <v>12</v>
      </c>
      <c r="T258">
        <v>7</v>
      </c>
      <c r="U258">
        <v>5</v>
      </c>
      <c r="W258" s="1"/>
    </row>
    <row r="259" spans="1:23" x14ac:dyDescent="0.3">
      <c r="A259">
        <v>258</v>
      </c>
      <c r="B259" t="s">
        <v>373</v>
      </c>
      <c r="C259" t="s">
        <v>14</v>
      </c>
      <c r="D259" s="13">
        <v>31225</v>
      </c>
      <c r="E259">
        <v>35</v>
      </c>
      <c r="F259" t="s">
        <v>16</v>
      </c>
      <c r="G259" t="s">
        <v>80</v>
      </c>
      <c r="H259" t="s">
        <v>39</v>
      </c>
      <c r="I259" t="s">
        <v>51</v>
      </c>
      <c r="J259" t="s">
        <v>57</v>
      </c>
      <c r="K259" s="13">
        <v>38530</v>
      </c>
      <c r="L259" t="s">
        <v>58</v>
      </c>
      <c r="M259" t="s">
        <v>88</v>
      </c>
      <c r="N259">
        <v>15</v>
      </c>
      <c r="O259" t="s">
        <v>4</v>
      </c>
      <c r="P259" s="6">
        <v>60000</v>
      </c>
      <c r="Q259">
        <v>4</v>
      </c>
      <c r="R259" t="s">
        <v>69</v>
      </c>
      <c r="S259">
        <v>5</v>
      </c>
      <c r="T259">
        <v>5</v>
      </c>
      <c r="U259">
        <v>0</v>
      </c>
      <c r="W259" s="1"/>
    </row>
    <row r="260" spans="1:23" x14ac:dyDescent="0.3">
      <c r="A260">
        <v>259</v>
      </c>
      <c r="B260" t="s">
        <v>374</v>
      </c>
      <c r="C260" t="s">
        <v>15</v>
      </c>
      <c r="D260" s="13">
        <v>29543</v>
      </c>
      <c r="E260">
        <v>40</v>
      </c>
      <c r="F260" t="s">
        <v>27</v>
      </c>
      <c r="G260" t="s">
        <v>83</v>
      </c>
      <c r="H260" t="s">
        <v>41</v>
      </c>
      <c r="I260" t="s">
        <v>52</v>
      </c>
      <c r="J260" t="s">
        <v>56</v>
      </c>
      <c r="K260" s="13">
        <v>36848</v>
      </c>
      <c r="L260" t="s">
        <v>58</v>
      </c>
      <c r="M260" t="s">
        <v>88</v>
      </c>
      <c r="N260">
        <v>20</v>
      </c>
      <c r="O260" t="s">
        <v>4</v>
      </c>
      <c r="P260" s="6">
        <v>60000</v>
      </c>
      <c r="Q260">
        <v>1</v>
      </c>
      <c r="R260" t="s">
        <v>73</v>
      </c>
      <c r="S260">
        <v>0</v>
      </c>
      <c r="T260">
        <v>0</v>
      </c>
      <c r="U260">
        <v>0</v>
      </c>
      <c r="W260" s="1"/>
    </row>
    <row r="261" spans="1:23" x14ac:dyDescent="0.3">
      <c r="A261">
        <v>260</v>
      </c>
      <c r="B261" t="s">
        <v>375</v>
      </c>
      <c r="C261" t="s">
        <v>15</v>
      </c>
      <c r="D261" s="13">
        <v>33545</v>
      </c>
      <c r="E261">
        <v>29</v>
      </c>
      <c r="F261" t="s">
        <v>16</v>
      </c>
      <c r="G261" t="s">
        <v>80</v>
      </c>
      <c r="H261" t="s">
        <v>36</v>
      </c>
      <c r="I261" t="s">
        <v>51</v>
      </c>
      <c r="J261" t="s">
        <v>56</v>
      </c>
      <c r="K261" s="13">
        <v>40850</v>
      </c>
      <c r="L261" t="s">
        <v>58</v>
      </c>
      <c r="M261" t="s">
        <v>88</v>
      </c>
      <c r="N261">
        <v>9</v>
      </c>
      <c r="O261" t="s">
        <v>65</v>
      </c>
      <c r="P261" s="6">
        <v>50000</v>
      </c>
      <c r="Q261">
        <v>4</v>
      </c>
      <c r="R261" t="s">
        <v>68</v>
      </c>
      <c r="S261">
        <v>12</v>
      </c>
      <c r="T261">
        <v>7</v>
      </c>
      <c r="U261">
        <v>5</v>
      </c>
      <c r="W261" s="1"/>
    </row>
    <row r="262" spans="1:23" x14ac:dyDescent="0.3">
      <c r="A262">
        <v>261</v>
      </c>
      <c r="B262" t="s">
        <v>376</v>
      </c>
      <c r="C262" t="s">
        <v>14</v>
      </c>
      <c r="D262" s="13">
        <v>33680</v>
      </c>
      <c r="E262">
        <v>29</v>
      </c>
      <c r="F262" t="s">
        <v>19</v>
      </c>
      <c r="G262" t="s">
        <v>80</v>
      </c>
      <c r="H262" t="s">
        <v>33</v>
      </c>
      <c r="I262" t="s">
        <v>50</v>
      </c>
      <c r="J262" t="s">
        <v>56</v>
      </c>
      <c r="K262" s="13">
        <v>40985</v>
      </c>
      <c r="L262" t="s">
        <v>60</v>
      </c>
      <c r="M262" t="s">
        <v>89</v>
      </c>
      <c r="N262">
        <v>9</v>
      </c>
      <c r="O262" t="s">
        <v>64</v>
      </c>
      <c r="P262" s="6">
        <v>40000</v>
      </c>
      <c r="Q262">
        <v>2</v>
      </c>
      <c r="R262" t="s">
        <v>71</v>
      </c>
      <c r="S262">
        <v>14</v>
      </c>
      <c r="T262">
        <v>4</v>
      </c>
      <c r="U262">
        <v>10</v>
      </c>
      <c r="W262" s="1"/>
    </row>
    <row r="263" spans="1:23" x14ac:dyDescent="0.3">
      <c r="A263">
        <v>262</v>
      </c>
      <c r="B263" t="s">
        <v>377</v>
      </c>
      <c r="C263" t="s">
        <v>14</v>
      </c>
      <c r="D263" s="13">
        <v>34795</v>
      </c>
      <c r="E263">
        <v>26</v>
      </c>
      <c r="F263" t="s">
        <v>29</v>
      </c>
      <c r="G263" t="s">
        <v>83</v>
      </c>
      <c r="H263" t="s">
        <v>35</v>
      </c>
      <c r="I263" t="s">
        <v>50</v>
      </c>
      <c r="J263" t="s">
        <v>57</v>
      </c>
      <c r="K263" s="13">
        <v>42100</v>
      </c>
      <c r="L263" t="s">
        <v>58</v>
      </c>
      <c r="M263" t="s">
        <v>88</v>
      </c>
      <c r="N263">
        <v>6</v>
      </c>
      <c r="O263" t="s">
        <v>4</v>
      </c>
      <c r="P263" s="6">
        <v>60000</v>
      </c>
      <c r="Q263">
        <v>2</v>
      </c>
      <c r="R263" t="s">
        <v>68</v>
      </c>
      <c r="S263">
        <v>7</v>
      </c>
      <c r="T263">
        <v>7</v>
      </c>
      <c r="U263">
        <v>0</v>
      </c>
      <c r="W263" s="1"/>
    </row>
    <row r="264" spans="1:23" x14ac:dyDescent="0.3">
      <c r="A264">
        <v>263</v>
      </c>
      <c r="B264" t="s">
        <v>378</v>
      </c>
      <c r="C264" t="s">
        <v>14</v>
      </c>
      <c r="D264" s="13">
        <v>29044</v>
      </c>
      <c r="E264">
        <v>41</v>
      </c>
      <c r="F264" t="s">
        <v>67</v>
      </c>
      <c r="G264" t="s">
        <v>12</v>
      </c>
      <c r="H264" t="s">
        <v>44</v>
      </c>
      <c r="I264" t="s">
        <v>53</v>
      </c>
      <c r="J264" t="s">
        <v>57</v>
      </c>
      <c r="K264" s="13">
        <v>36349</v>
      </c>
      <c r="L264" t="s">
        <v>58</v>
      </c>
      <c r="M264" t="s">
        <v>88</v>
      </c>
      <c r="N264">
        <v>21</v>
      </c>
      <c r="O264" t="s">
        <v>65</v>
      </c>
      <c r="P264" s="6">
        <v>50000</v>
      </c>
      <c r="Q264">
        <v>3</v>
      </c>
      <c r="R264" t="s">
        <v>69</v>
      </c>
      <c r="S264">
        <v>0</v>
      </c>
      <c r="T264">
        <v>0</v>
      </c>
      <c r="U264">
        <v>0</v>
      </c>
      <c r="W264" s="1"/>
    </row>
    <row r="265" spans="1:23" x14ac:dyDescent="0.3">
      <c r="A265">
        <v>264</v>
      </c>
      <c r="B265" t="s">
        <v>379</v>
      </c>
      <c r="C265" t="s">
        <v>15</v>
      </c>
      <c r="D265" s="13">
        <v>32045</v>
      </c>
      <c r="E265">
        <v>33</v>
      </c>
      <c r="F265" t="s">
        <v>18</v>
      </c>
      <c r="G265" t="s">
        <v>12</v>
      </c>
      <c r="H265" t="s">
        <v>33</v>
      </c>
      <c r="I265" t="s">
        <v>50</v>
      </c>
      <c r="J265" t="s">
        <v>56</v>
      </c>
      <c r="K265" s="13">
        <v>39350</v>
      </c>
      <c r="L265" t="s">
        <v>61</v>
      </c>
      <c r="M265" t="s">
        <v>89</v>
      </c>
      <c r="N265">
        <v>13</v>
      </c>
      <c r="O265" t="s">
        <v>4</v>
      </c>
      <c r="P265" s="6">
        <v>60000</v>
      </c>
      <c r="Q265">
        <v>4</v>
      </c>
      <c r="R265" t="s">
        <v>70</v>
      </c>
      <c r="S265">
        <v>6</v>
      </c>
      <c r="T265">
        <v>6</v>
      </c>
      <c r="U265">
        <v>0</v>
      </c>
      <c r="W265" s="1"/>
    </row>
    <row r="266" spans="1:23" x14ac:dyDescent="0.3">
      <c r="A266">
        <v>265</v>
      </c>
      <c r="B266" t="s">
        <v>380</v>
      </c>
      <c r="C266" t="s">
        <v>14</v>
      </c>
      <c r="D266" s="13">
        <v>29481</v>
      </c>
      <c r="E266">
        <v>40</v>
      </c>
      <c r="F266" t="s">
        <v>67</v>
      </c>
      <c r="G266" t="s">
        <v>12</v>
      </c>
      <c r="H266" t="s">
        <v>39</v>
      </c>
      <c r="I266" t="s">
        <v>51</v>
      </c>
      <c r="J266" t="s">
        <v>57</v>
      </c>
      <c r="K266" s="13">
        <v>36786</v>
      </c>
      <c r="L266" t="s">
        <v>58</v>
      </c>
      <c r="M266" t="s">
        <v>88</v>
      </c>
      <c r="N266">
        <v>20</v>
      </c>
      <c r="O266" t="s">
        <v>65</v>
      </c>
      <c r="P266" s="6">
        <v>50000</v>
      </c>
      <c r="Q266">
        <v>4</v>
      </c>
      <c r="R266" t="s">
        <v>73</v>
      </c>
      <c r="S266">
        <v>5</v>
      </c>
      <c r="T266">
        <v>5</v>
      </c>
      <c r="U266">
        <v>0</v>
      </c>
      <c r="W266" s="1"/>
    </row>
    <row r="267" spans="1:23" x14ac:dyDescent="0.3">
      <c r="A267">
        <v>266</v>
      </c>
      <c r="B267" t="s">
        <v>381</v>
      </c>
      <c r="C267" t="s">
        <v>14</v>
      </c>
      <c r="D267" s="13">
        <v>32788</v>
      </c>
      <c r="E267">
        <v>31</v>
      </c>
      <c r="F267" t="s">
        <v>18</v>
      </c>
      <c r="G267" t="s">
        <v>12</v>
      </c>
      <c r="H267" t="s">
        <v>46</v>
      </c>
      <c r="I267" t="s">
        <v>55</v>
      </c>
      <c r="J267" t="s">
        <v>56</v>
      </c>
      <c r="K267" s="13">
        <v>40093</v>
      </c>
      <c r="L267" t="s">
        <v>58</v>
      </c>
      <c r="M267" t="s">
        <v>88</v>
      </c>
      <c r="N267">
        <v>11</v>
      </c>
      <c r="O267" t="s">
        <v>65</v>
      </c>
      <c r="P267" s="6">
        <v>50000</v>
      </c>
      <c r="Q267">
        <v>3</v>
      </c>
      <c r="R267" t="s">
        <v>67</v>
      </c>
      <c r="S267">
        <v>8</v>
      </c>
      <c r="T267">
        <v>8</v>
      </c>
      <c r="U267">
        <v>0</v>
      </c>
    </row>
    <row r="268" spans="1:23" x14ac:dyDescent="0.3">
      <c r="A268">
        <v>267</v>
      </c>
      <c r="B268" t="s">
        <v>382</v>
      </c>
      <c r="C268" t="s">
        <v>15</v>
      </c>
      <c r="D268" s="13">
        <v>31402</v>
      </c>
      <c r="E268">
        <v>35</v>
      </c>
      <c r="F268" t="s">
        <v>16</v>
      </c>
      <c r="G268" t="s">
        <v>80</v>
      </c>
      <c r="H268" t="s">
        <v>37</v>
      </c>
      <c r="I268" t="s">
        <v>51</v>
      </c>
      <c r="J268" t="s">
        <v>56</v>
      </c>
      <c r="K268" s="13">
        <v>38707</v>
      </c>
      <c r="L268" t="s">
        <v>58</v>
      </c>
      <c r="M268" t="s">
        <v>88</v>
      </c>
      <c r="N268">
        <v>15</v>
      </c>
      <c r="O268" t="s">
        <v>63</v>
      </c>
      <c r="P268" s="6">
        <v>30000</v>
      </c>
      <c r="Q268">
        <v>3</v>
      </c>
      <c r="R268" t="s">
        <v>69</v>
      </c>
      <c r="S268">
        <v>2</v>
      </c>
      <c r="T268">
        <v>2</v>
      </c>
      <c r="U268">
        <v>0</v>
      </c>
      <c r="W268" s="1"/>
    </row>
    <row r="269" spans="1:23" x14ac:dyDescent="0.3">
      <c r="A269">
        <v>268</v>
      </c>
      <c r="B269" t="s">
        <v>383</v>
      </c>
      <c r="C269" t="s">
        <v>14</v>
      </c>
      <c r="D269" s="13">
        <v>30005</v>
      </c>
      <c r="E269">
        <v>39</v>
      </c>
      <c r="F269" t="s">
        <v>13</v>
      </c>
      <c r="G269" t="s">
        <v>12</v>
      </c>
      <c r="H269" t="s">
        <v>33</v>
      </c>
      <c r="I269" t="s">
        <v>50</v>
      </c>
      <c r="J269" t="s">
        <v>56</v>
      </c>
      <c r="K269" s="13">
        <v>37310</v>
      </c>
      <c r="L269" t="s">
        <v>61</v>
      </c>
      <c r="M269" t="s">
        <v>89</v>
      </c>
      <c r="N269">
        <v>19</v>
      </c>
      <c r="O269" t="s">
        <v>64</v>
      </c>
      <c r="P269" s="6">
        <v>40000</v>
      </c>
      <c r="Q269">
        <v>3</v>
      </c>
      <c r="R269" t="s">
        <v>67</v>
      </c>
      <c r="S269">
        <v>14</v>
      </c>
      <c r="T269">
        <v>4</v>
      </c>
      <c r="U269">
        <v>10</v>
      </c>
      <c r="W269" s="1"/>
    </row>
    <row r="270" spans="1:23" x14ac:dyDescent="0.3">
      <c r="A270">
        <v>269</v>
      </c>
      <c r="B270" t="s">
        <v>384</v>
      </c>
      <c r="C270" t="s">
        <v>15</v>
      </c>
      <c r="D270" s="13">
        <v>22221</v>
      </c>
      <c r="E270">
        <v>60</v>
      </c>
      <c r="F270" t="s">
        <v>20</v>
      </c>
      <c r="G270" t="s">
        <v>80</v>
      </c>
      <c r="H270" t="s">
        <v>45</v>
      </c>
      <c r="I270" t="s">
        <v>53</v>
      </c>
      <c r="J270" t="s">
        <v>57</v>
      </c>
      <c r="K270" s="13">
        <v>29526</v>
      </c>
      <c r="L270" t="s">
        <v>58</v>
      </c>
      <c r="M270" t="s">
        <v>88</v>
      </c>
      <c r="N270">
        <v>40</v>
      </c>
      <c r="O270" t="s">
        <v>4</v>
      </c>
      <c r="P270" s="6">
        <v>60000</v>
      </c>
      <c r="Q270">
        <v>3</v>
      </c>
      <c r="R270" t="s">
        <v>73</v>
      </c>
      <c r="S270">
        <v>14</v>
      </c>
      <c r="T270">
        <v>4</v>
      </c>
      <c r="U270">
        <v>10</v>
      </c>
      <c r="W270" s="1"/>
    </row>
    <row r="271" spans="1:23" x14ac:dyDescent="0.3">
      <c r="A271">
        <v>270</v>
      </c>
      <c r="B271" t="s">
        <v>385</v>
      </c>
      <c r="C271" t="s">
        <v>14</v>
      </c>
      <c r="D271" s="13">
        <v>29455</v>
      </c>
      <c r="E271">
        <v>40</v>
      </c>
      <c r="F271" t="s">
        <v>67</v>
      </c>
      <c r="G271" t="s">
        <v>12</v>
      </c>
      <c r="H271" t="s">
        <v>40</v>
      </c>
      <c r="I271" t="s">
        <v>52</v>
      </c>
      <c r="J271" t="s">
        <v>56</v>
      </c>
      <c r="K271" s="13">
        <v>36760</v>
      </c>
      <c r="L271" t="s">
        <v>60</v>
      </c>
      <c r="M271" t="s">
        <v>89</v>
      </c>
      <c r="N271">
        <v>20</v>
      </c>
      <c r="O271" t="s">
        <v>63</v>
      </c>
      <c r="P271" s="6">
        <v>30000</v>
      </c>
      <c r="Q271">
        <v>2</v>
      </c>
      <c r="R271" t="s">
        <v>67</v>
      </c>
      <c r="S271">
        <v>8</v>
      </c>
      <c r="T271">
        <v>8</v>
      </c>
      <c r="U271">
        <v>0</v>
      </c>
      <c r="W271" s="1"/>
    </row>
    <row r="272" spans="1:23" x14ac:dyDescent="0.3">
      <c r="A272">
        <v>271</v>
      </c>
      <c r="B272" t="s">
        <v>386</v>
      </c>
      <c r="C272" t="s">
        <v>15</v>
      </c>
      <c r="D272" s="13">
        <v>35742</v>
      </c>
      <c r="E272">
        <v>23</v>
      </c>
      <c r="F272" t="s">
        <v>66</v>
      </c>
      <c r="G272" t="s">
        <v>12</v>
      </c>
      <c r="H272" t="s">
        <v>46</v>
      </c>
      <c r="I272" t="s">
        <v>55</v>
      </c>
      <c r="J272" t="s">
        <v>56</v>
      </c>
      <c r="K272" s="13">
        <v>43047</v>
      </c>
      <c r="L272" t="s">
        <v>58</v>
      </c>
      <c r="M272" t="s">
        <v>88</v>
      </c>
      <c r="N272">
        <v>3</v>
      </c>
      <c r="O272" t="s">
        <v>63</v>
      </c>
      <c r="P272" s="6">
        <v>30000</v>
      </c>
      <c r="Q272">
        <v>3</v>
      </c>
      <c r="R272" t="s">
        <v>68</v>
      </c>
      <c r="S272">
        <v>0</v>
      </c>
      <c r="T272">
        <v>0</v>
      </c>
      <c r="U272">
        <v>0</v>
      </c>
      <c r="W272" s="1"/>
    </row>
    <row r="273" spans="1:23" x14ac:dyDescent="0.3">
      <c r="A273">
        <v>272</v>
      </c>
      <c r="B273" t="s">
        <v>387</v>
      </c>
      <c r="C273" t="s">
        <v>15</v>
      </c>
      <c r="D273" s="13">
        <v>21566</v>
      </c>
      <c r="E273">
        <v>62</v>
      </c>
      <c r="F273" t="s">
        <v>17</v>
      </c>
      <c r="G273" t="s">
        <v>82</v>
      </c>
      <c r="H273" t="s">
        <v>41</v>
      </c>
      <c r="I273" t="s">
        <v>52</v>
      </c>
      <c r="J273" t="s">
        <v>56</v>
      </c>
      <c r="K273" s="13">
        <v>28871</v>
      </c>
      <c r="L273" t="s">
        <v>58</v>
      </c>
      <c r="M273" t="s">
        <v>88</v>
      </c>
      <c r="N273">
        <v>42</v>
      </c>
      <c r="O273" t="s">
        <v>63</v>
      </c>
      <c r="P273" s="6">
        <v>30000</v>
      </c>
      <c r="Q273">
        <v>3</v>
      </c>
      <c r="R273" t="s">
        <v>67</v>
      </c>
      <c r="S273">
        <v>4</v>
      </c>
      <c r="T273">
        <v>4</v>
      </c>
      <c r="U273">
        <v>0</v>
      </c>
      <c r="W273" s="1"/>
    </row>
    <row r="274" spans="1:23" x14ac:dyDescent="0.3">
      <c r="A274">
        <v>273</v>
      </c>
      <c r="B274" t="s">
        <v>388</v>
      </c>
      <c r="C274" t="s">
        <v>15</v>
      </c>
      <c r="D274" s="13">
        <v>27580</v>
      </c>
      <c r="E274">
        <v>45</v>
      </c>
      <c r="F274" t="s">
        <v>23</v>
      </c>
      <c r="G274" t="s">
        <v>12</v>
      </c>
      <c r="H274" t="s">
        <v>36</v>
      </c>
      <c r="I274" t="s">
        <v>51</v>
      </c>
      <c r="J274" t="s">
        <v>56</v>
      </c>
      <c r="K274" s="13">
        <v>34885</v>
      </c>
      <c r="L274" t="s">
        <v>61</v>
      </c>
      <c r="M274" t="s">
        <v>89</v>
      </c>
      <c r="N274">
        <v>25</v>
      </c>
      <c r="O274" t="s">
        <v>65</v>
      </c>
      <c r="P274" s="6">
        <v>50000</v>
      </c>
      <c r="Q274">
        <v>2</v>
      </c>
      <c r="R274" t="s">
        <v>73</v>
      </c>
      <c r="S274">
        <v>0</v>
      </c>
      <c r="T274">
        <v>0</v>
      </c>
      <c r="U274">
        <v>0</v>
      </c>
      <c r="W274" s="1"/>
    </row>
    <row r="275" spans="1:23" x14ac:dyDescent="0.3">
      <c r="A275">
        <v>274</v>
      </c>
      <c r="B275" t="s">
        <v>389</v>
      </c>
      <c r="C275" t="s">
        <v>14</v>
      </c>
      <c r="D275" s="13">
        <v>29273</v>
      </c>
      <c r="E275">
        <v>41</v>
      </c>
      <c r="F275" t="s">
        <v>25</v>
      </c>
      <c r="G275" t="s">
        <v>12</v>
      </c>
      <c r="H275" t="s">
        <v>1714</v>
      </c>
      <c r="I275" t="s">
        <v>52</v>
      </c>
      <c r="J275" t="s">
        <v>57</v>
      </c>
      <c r="K275" s="13">
        <v>36578</v>
      </c>
      <c r="L275" t="s">
        <v>60</v>
      </c>
      <c r="M275" t="s">
        <v>89</v>
      </c>
      <c r="N275">
        <v>21</v>
      </c>
      <c r="O275" t="s">
        <v>64</v>
      </c>
      <c r="P275" s="6">
        <v>40000</v>
      </c>
      <c r="Q275">
        <v>3</v>
      </c>
      <c r="R275" t="s">
        <v>68</v>
      </c>
      <c r="S275">
        <v>1</v>
      </c>
      <c r="T275">
        <v>1</v>
      </c>
      <c r="U275">
        <v>0</v>
      </c>
      <c r="W275" s="1"/>
    </row>
    <row r="276" spans="1:23" x14ac:dyDescent="0.3">
      <c r="A276">
        <v>275</v>
      </c>
      <c r="B276" t="s">
        <v>390</v>
      </c>
      <c r="C276" t="s">
        <v>15</v>
      </c>
      <c r="D276" s="13">
        <v>30614</v>
      </c>
      <c r="E276">
        <v>37</v>
      </c>
      <c r="F276" t="s">
        <v>21</v>
      </c>
      <c r="G276" t="s">
        <v>12</v>
      </c>
      <c r="H276" t="s">
        <v>31</v>
      </c>
      <c r="I276" t="s">
        <v>49</v>
      </c>
      <c r="J276" t="s">
        <v>57</v>
      </c>
      <c r="K276" s="13">
        <v>37919</v>
      </c>
      <c r="L276" t="s">
        <v>61</v>
      </c>
      <c r="M276" t="s">
        <v>89</v>
      </c>
      <c r="N276">
        <v>17</v>
      </c>
      <c r="O276" t="s">
        <v>63</v>
      </c>
      <c r="P276" s="6">
        <v>30000</v>
      </c>
      <c r="Q276">
        <v>1</v>
      </c>
      <c r="R276" t="s">
        <v>70</v>
      </c>
      <c r="S276">
        <v>1</v>
      </c>
      <c r="T276">
        <v>1</v>
      </c>
      <c r="U276">
        <v>0</v>
      </c>
    </row>
    <row r="277" spans="1:23" x14ac:dyDescent="0.3">
      <c r="A277">
        <v>276</v>
      </c>
      <c r="B277" t="s">
        <v>391</v>
      </c>
      <c r="C277" t="s">
        <v>14</v>
      </c>
      <c r="D277" s="13">
        <v>28587</v>
      </c>
      <c r="E277">
        <v>43</v>
      </c>
      <c r="F277" t="s">
        <v>81</v>
      </c>
      <c r="G277" t="s">
        <v>12</v>
      </c>
      <c r="H277" t="s">
        <v>30</v>
      </c>
      <c r="I277" t="s">
        <v>49</v>
      </c>
      <c r="J277" t="s">
        <v>56</v>
      </c>
      <c r="K277" s="13">
        <v>35892</v>
      </c>
      <c r="L277" t="s">
        <v>58</v>
      </c>
      <c r="M277" t="s">
        <v>88</v>
      </c>
      <c r="N277">
        <v>23</v>
      </c>
      <c r="O277" t="s">
        <v>63</v>
      </c>
      <c r="P277" s="6">
        <v>30000</v>
      </c>
      <c r="Q277">
        <v>4</v>
      </c>
      <c r="R277" t="s">
        <v>70</v>
      </c>
      <c r="S277">
        <v>4</v>
      </c>
      <c r="T277">
        <v>4</v>
      </c>
      <c r="U277">
        <v>0</v>
      </c>
      <c r="W277" s="1"/>
    </row>
    <row r="278" spans="1:23" x14ac:dyDescent="0.3">
      <c r="A278">
        <v>277</v>
      </c>
      <c r="B278" t="s">
        <v>392</v>
      </c>
      <c r="C278" t="s">
        <v>15</v>
      </c>
      <c r="D278" s="13">
        <v>32960</v>
      </c>
      <c r="E278">
        <v>31</v>
      </c>
      <c r="F278" t="s">
        <v>24</v>
      </c>
      <c r="G278" t="s">
        <v>84</v>
      </c>
      <c r="H278" t="s">
        <v>45</v>
      </c>
      <c r="I278" t="s">
        <v>53</v>
      </c>
      <c r="J278" t="s">
        <v>57</v>
      </c>
      <c r="K278" s="13">
        <v>40265</v>
      </c>
      <c r="L278" t="s">
        <v>58</v>
      </c>
      <c r="M278" t="s">
        <v>88</v>
      </c>
      <c r="N278">
        <v>11</v>
      </c>
      <c r="O278" t="s">
        <v>65</v>
      </c>
      <c r="P278" s="6">
        <v>50000</v>
      </c>
      <c r="Q278">
        <v>2</v>
      </c>
      <c r="R278" t="s">
        <v>73</v>
      </c>
      <c r="S278">
        <v>1</v>
      </c>
      <c r="T278">
        <v>1</v>
      </c>
      <c r="U278">
        <v>0</v>
      </c>
      <c r="W278" s="1"/>
    </row>
    <row r="279" spans="1:23" x14ac:dyDescent="0.3">
      <c r="A279">
        <v>278</v>
      </c>
      <c r="B279" t="s">
        <v>393</v>
      </c>
      <c r="C279" t="s">
        <v>14</v>
      </c>
      <c r="D279" s="13">
        <v>25550</v>
      </c>
      <c r="E279">
        <v>51</v>
      </c>
      <c r="F279" t="s">
        <v>67</v>
      </c>
      <c r="G279" t="s">
        <v>12</v>
      </c>
      <c r="H279" t="s">
        <v>44</v>
      </c>
      <c r="I279" t="s">
        <v>53</v>
      </c>
      <c r="J279" t="s">
        <v>57</v>
      </c>
      <c r="K279" s="13">
        <v>32855</v>
      </c>
      <c r="L279" t="s">
        <v>58</v>
      </c>
      <c r="M279" t="s">
        <v>88</v>
      </c>
      <c r="N279">
        <v>31</v>
      </c>
      <c r="O279" t="s">
        <v>4</v>
      </c>
      <c r="P279" s="6">
        <v>60000</v>
      </c>
      <c r="Q279">
        <v>2</v>
      </c>
      <c r="R279" t="s">
        <v>73</v>
      </c>
      <c r="S279">
        <v>15</v>
      </c>
      <c r="T279">
        <v>4</v>
      </c>
      <c r="U279">
        <v>11</v>
      </c>
      <c r="W279" s="1"/>
    </row>
    <row r="280" spans="1:23" x14ac:dyDescent="0.3">
      <c r="A280">
        <v>279</v>
      </c>
      <c r="B280" t="s">
        <v>394</v>
      </c>
      <c r="C280" t="s">
        <v>14</v>
      </c>
      <c r="D280" s="13">
        <v>25915</v>
      </c>
      <c r="E280">
        <v>50</v>
      </c>
      <c r="F280" t="s">
        <v>67</v>
      </c>
      <c r="G280" t="s">
        <v>12</v>
      </c>
      <c r="H280" t="s">
        <v>34</v>
      </c>
      <c r="I280" t="s">
        <v>50</v>
      </c>
      <c r="J280" t="s">
        <v>56</v>
      </c>
      <c r="K280" s="13">
        <v>33220</v>
      </c>
      <c r="L280" t="s">
        <v>60</v>
      </c>
      <c r="M280" t="s">
        <v>89</v>
      </c>
      <c r="N280">
        <v>30</v>
      </c>
      <c r="O280" t="s">
        <v>64</v>
      </c>
      <c r="P280" s="6">
        <v>40000</v>
      </c>
      <c r="Q280">
        <v>3</v>
      </c>
      <c r="R280" t="s">
        <v>70</v>
      </c>
      <c r="S280">
        <v>3</v>
      </c>
      <c r="T280">
        <v>3</v>
      </c>
      <c r="U280">
        <v>0</v>
      </c>
      <c r="W280" s="1"/>
    </row>
    <row r="281" spans="1:23" x14ac:dyDescent="0.3">
      <c r="A281">
        <v>280</v>
      </c>
      <c r="B281" t="s">
        <v>395</v>
      </c>
      <c r="C281" t="s">
        <v>15</v>
      </c>
      <c r="D281" s="13">
        <v>30658</v>
      </c>
      <c r="E281">
        <v>37</v>
      </c>
      <c r="F281" t="s">
        <v>20</v>
      </c>
      <c r="G281" t="s">
        <v>80</v>
      </c>
      <c r="H281" t="s">
        <v>40</v>
      </c>
      <c r="I281" t="s">
        <v>52</v>
      </c>
      <c r="J281" t="s">
        <v>56</v>
      </c>
      <c r="K281" s="13">
        <v>37963</v>
      </c>
      <c r="L281" t="s">
        <v>61</v>
      </c>
      <c r="M281" t="s">
        <v>89</v>
      </c>
      <c r="N281">
        <v>17</v>
      </c>
      <c r="O281" t="s">
        <v>4</v>
      </c>
      <c r="P281" s="6">
        <v>60000</v>
      </c>
      <c r="Q281">
        <v>3</v>
      </c>
      <c r="R281" t="s">
        <v>69</v>
      </c>
      <c r="S281">
        <v>6</v>
      </c>
      <c r="T281">
        <v>6</v>
      </c>
      <c r="U281">
        <v>0</v>
      </c>
      <c r="W281" s="1"/>
    </row>
    <row r="282" spans="1:23" x14ac:dyDescent="0.3">
      <c r="A282">
        <v>281</v>
      </c>
      <c r="B282" t="s">
        <v>396</v>
      </c>
      <c r="C282" t="s">
        <v>15</v>
      </c>
      <c r="D282" s="13">
        <v>23838</v>
      </c>
      <c r="E282">
        <v>56</v>
      </c>
      <c r="F282" t="s">
        <v>28</v>
      </c>
      <c r="G282" t="s">
        <v>80</v>
      </c>
      <c r="H282" t="s">
        <v>36</v>
      </c>
      <c r="I282" t="s">
        <v>51</v>
      </c>
      <c r="J282" t="s">
        <v>56</v>
      </c>
      <c r="K282" s="13">
        <v>31143</v>
      </c>
      <c r="L282" t="s">
        <v>58</v>
      </c>
      <c r="M282" t="s">
        <v>88</v>
      </c>
      <c r="N282">
        <v>36</v>
      </c>
      <c r="O282" t="s">
        <v>63</v>
      </c>
      <c r="P282" s="6">
        <v>30000</v>
      </c>
      <c r="Q282">
        <v>3</v>
      </c>
      <c r="R282" t="s">
        <v>68</v>
      </c>
      <c r="S282">
        <v>13</v>
      </c>
      <c r="T282">
        <v>8</v>
      </c>
      <c r="U282">
        <v>5</v>
      </c>
      <c r="W282" s="1"/>
    </row>
    <row r="283" spans="1:23" x14ac:dyDescent="0.3">
      <c r="A283">
        <v>282</v>
      </c>
      <c r="B283" t="s">
        <v>397</v>
      </c>
      <c r="C283" t="s">
        <v>15</v>
      </c>
      <c r="D283" s="13">
        <v>36608</v>
      </c>
      <c r="E283">
        <v>21</v>
      </c>
      <c r="F283" t="s">
        <v>17</v>
      </c>
      <c r="G283" t="s">
        <v>82</v>
      </c>
      <c r="H283" t="s">
        <v>48</v>
      </c>
      <c r="I283" t="s">
        <v>54</v>
      </c>
      <c r="J283" t="s">
        <v>56</v>
      </c>
      <c r="K283" s="13">
        <v>43913</v>
      </c>
      <c r="L283" t="s">
        <v>60</v>
      </c>
      <c r="M283" t="s">
        <v>89</v>
      </c>
      <c r="N283">
        <v>1</v>
      </c>
      <c r="O283" t="s">
        <v>64</v>
      </c>
      <c r="P283" s="6">
        <v>40000</v>
      </c>
      <c r="Q283">
        <v>3</v>
      </c>
      <c r="R283" t="s">
        <v>68</v>
      </c>
      <c r="S283">
        <v>1</v>
      </c>
      <c r="T283">
        <v>1</v>
      </c>
      <c r="U283">
        <v>0</v>
      </c>
      <c r="W283" s="1"/>
    </row>
    <row r="284" spans="1:23" x14ac:dyDescent="0.3">
      <c r="A284">
        <v>283</v>
      </c>
      <c r="B284" t="s">
        <v>398</v>
      </c>
      <c r="C284" t="s">
        <v>14</v>
      </c>
      <c r="D284" s="13">
        <v>21093</v>
      </c>
      <c r="E284">
        <v>63</v>
      </c>
      <c r="F284" t="s">
        <v>16</v>
      </c>
      <c r="G284" t="s">
        <v>80</v>
      </c>
      <c r="H284" t="s">
        <v>44</v>
      </c>
      <c r="I284" t="s">
        <v>53</v>
      </c>
      <c r="J284" t="s">
        <v>57</v>
      </c>
      <c r="K284" s="13">
        <v>28398</v>
      </c>
      <c r="L284" t="s">
        <v>60</v>
      </c>
      <c r="M284" t="s">
        <v>89</v>
      </c>
      <c r="N284">
        <v>43</v>
      </c>
      <c r="O284" t="s">
        <v>63</v>
      </c>
      <c r="P284" s="6">
        <v>30000</v>
      </c>
      <c r="Q284">
        <v>3</v>
      </c>
      <c r="R284" t="s">
        <v>71</v>
      </c>
      <c r="S284">
        <v>14</v>
      </c>
      <c r="T284">
        <v>4</v>
      </c>
      <c r="U284">
        <v>10</v>
      </c>
      <c r="W284" s="1"/>
    </row>
    <row r="285" spans="1:23" x14ac:dyDescent="0.3">
      <c r="A285">
        <v>284</v>
      </c>
      <c r="B285" t="s">
        <v>399</v>
      </c>
      <c r="C285" t="s">
        <v>14</v>
      </c>
      <c r="D285" s="13">
        <v>33585</v>
      </c>
      <c r="E285">
        <v>29</v>
      </c>
      <c r="F285" t="s">
        <v>17</v>
      </c>
      <c r="G285" t="s">
        <v>82</v>
      </c>
      <c r="H285" t="s">
        <v>45</v>
      </c>
      <c r="I285" t="s">
        <v>53</v>
      </c>
      <c r="J285" t="s">
        <v>57</v>
      </c>
      <c r="K285" s="13">
        <v>40890</v>
      </c>
      <c r="L285" t="s">
        <v>60</v>
      </c>
      <c r="M285" t="s">
        <v>89</v>
      </c>
      <c r="N285">
        <v>9</v>
      </c>
      <c r="O285" t="s">
        <v>64</v>
      </c>
      <c r="P285" s="6">
        <v>40000</v>
      </c>
      <c r="Q285">
        <v>3</v>
      </c>
      <c r="R285" t="s">
        <v>68</v>
      </c>
      <c r="S285">
        <v>13</v>
      </c>
      <c r="T285">
        <v>8</v>
      </c>
      <c r="U285">
        <v>5</v>
      </c>
      <c r="W285" s="1"/>
    </row>
    <row r="286" spans="1:23" x14ac:dyDescent="0.3">
      <c r="A286">
        <v>285</v>
      </c>
      <c r="B286" t="s">
        <v>400</v>
      </c>
      <c r="C286" t="s">
        <v>15</v>
      </c>
      <c r="D286" s="13">
        <v>24759</v>
      </c>
      <c r="E286">
        <v>53</v>
      </c>
      <c r="F286" t="s">
        <v>24</v>
      </c>
      <c r="G286" t="s">
        <v>84</v>
      </c>
      <c r="H286" t="s">
        <v>47</v>
      </c>
      <c r="I286" t="s">
        <v>52</v>
      </c>
      <c r="J286" t="s">
        <v>56</v>
      </c>
      <c r="K286" s="13">
        <v>32064</v>
      </c>
      <c r="L286" t="s">
        <v>58</v>
      </c>
      <c r="M286" t="s">
        <v>88</v>
      </c>
      <c r="N286">
        <v>33</v>
      </c>
      <c r="O286" t="s">
        <v>64</v>
      </c>
      <c r="P286" s="6">
        <v>40000</v>
      </c>
      <c r="Q286">
        <v>4</v>
      </c>
      <c r="R286" t="s">
        <v>70</v>
      </c>
      <c r="S286">
        <v>4</v>
      </c>
      <c r="T286">
        <v>4</v>
      </c>
      <c r="U286">
        <v>0</v>
      </c>
      <c r="W286" s="1"/>
    </row>
    <row r="287" spans="1:23" x14ac:dyDescent="0.3">
      <c r="A287">
        <v>286</v>
      </c>
      <c r="B287" t="s">
        <v>401</v>
      </c>
      <c r="C287" t="s">
        <v>14</v>
      </c>
      <c r="D287" s="13">
        <v>35262</v>
      </c>
      <c r="E287">
        <v>24</v>
      </c>
      <c r="F287" t="s">
        <v>23</v>
      </c>
      <c r="G287" t="s">
        <v>12</v>
      </c>
      <c r="H287" t="s">
        <v>34</v>
      </c>
      <c r="I287" t="s">
        <v>50</v>
      </c>
      <c r="J287" t="s">
        <v>56</v>
      </c>
      <c r="K287" s="13">
        <v>42567</v>
      </c>
      <c r="L287" t="s">
        <v>58</v>
      </c>
      <c r="M287" t="s">
        <v>88</v>
      </c>
      <c r="N287">
        <v>4</v>
      </c>
      <c r="O287" t="s">
        <v>64</v>
      </c>
      <c r="P287" s="6">
        <v>40000</v>
      </c>
      <c r="Q287">
        <v>3</v>
      </c>
      <c r="R287" t="s">
        <v>71</v>
      </c>
      <c r="S287">
        <v>14</v>
      </c>
      <c r="T287">
        <v>4</v>
      </c>
      <c r="U287">
        <v>10</v>
      </c>
      <c r="W287" s="1"/>
    </row>
    <row r="288" spans="1:23" x14ac:dyDescent="0.3">
      <c r="A288">
        <v>287</v>
      </c>
      <c r="B288" t="s">
        <v>402</v>
      </c>
      <c r="C288" t="s">
        <v>15</v>
      </c>
      <c r="D288" s="13">
        <v>20789</v>
      </c>
      <c r="E288">
        <v>64</v>
      </c>
      <c r="F288" t="s">
        <v>24</v>
      </c>
      <c r="G288" t="s">
        <v>84</v>
      </c>
      <c r="H288" t="s">
        <v>44</v>
      </c>
      <c r="I288" t="s">
        <v>53</v>
      </c>
      <c r="J288" t="s">
        <v>57</v>
      </c>
      <c r="K288" s="13">
        <v>28094</v>
      </c>
      <c r="L288" t="s">
        <v>58</v>
      </c>
      <c r="M288" t="s">
        <v>88</v>
      </c>
      <c r="N288">
        <v>44</v>
      </c>
      <c r="O288" t="s">
        <v>64</v>
      </c>
      <c r="P288" s="6">
        <v>40000</v>
      </c>
      <c r="Q288">
        <v>4</v>
      </c>
      <c r="R288" t="s">
        <v>68</v>
      </c>
      <c r="S288">
        <v>12</v>
      </c>
      <c r="T288">
        <v>10</v>
      </c>
      <c r="U288">
        <v>2</v>
      </c>
      <c r="W288" s="1"/>
    </row>
    <row r="289" spans="1:23" x14ac:dyDescent="0.3">
      <c r="A289">
        <v>288</v>
      </c>
      <c r="B289" t="s">
        <v>403</v>
      </c>
      <c r="C289" t="s">
        <v>14</v>
      </c>
      <c r="D289" s="13">
        <v>26834</v>
      </c>
      <c r="E289">
        <v>47</v>
      </c>
      <c r="F289" t="s">
        <v>13</v>
      </c>
      <c r="G289" t="s">
        <v>12</v>
      </c>
      <c r="H289" t="s">
        <v>33</v>
      </c>
      <c r="I289" t="s">
        <v>50</v>
      </c>
      <c r="J289" t="s">
        <v>56</v>
      </c>
      <c r="K289" s="13">
        <v>34139</v>
      </c>
      <c r="L289" t="s">
        <v>60</v>
      </c>
      <c r="M289" t="s">
        <v>89</v>
      </c>
      <c r="N289">
        <v>27</v>
      </c>
      <c r="O289" t="s">
        <v>64</v>
      </c>
      <c r="P289" s="6">
        <v>40000</v>
      </c>
      <c r="Q289">
        <v>3</v>
      </c>
      <c r="R289" t="s">
        <v>69</v>
      </c>
      <c r="S289">
        <v>2</v>
      </c>
      <c r="T289">
        <v>2</v>
      </c>
      <c r="U289">
        <v>0</v>
      </c>
      <c r="W289" s="1"/>
    </row>
    <row r="290" spans="1:23" x14ac:dyDescent="0.3">
      <c r="A290">
        <v>289</v>
      </c>
      <c r="B290" t="s">
        <v>404</v>
      </c>
      <c r="C290" t="s">
        <v>14</v>
      </c>
      <c r="D290" s="13">
        <v>31680</v>
      </c>
      <c r="E290">
        <v>34</v>
      </c>
      <c r="F290" t="s">
        <v>25</v>
      </c>
      <c r="G290" t="s">
        <v>12</v>
      </c>
      <c r="H290" t="s">
        <v>32</v>
      </c>
      <c r="I290" t="s">
        <v>49</v>
      </c>
      <c r="J290" t="s">
        <v>56</v>
      </c>
      <c r="K290" s="13">
        <v>38985</v>
      </c>
      <c r="L290" t="s">
        <v>60</v>
      </c>
      <c r="M290" t="s">
        <v>89</v>
      </c>
      <c r="N290">
        <v>14</v>
      </c>
      <c r="O290" t="s">
        <v>65</v>
      </c>
      <c r="P290" s="6">
        <v>50000</v>
      </c>
      <c r="Q290">
        <v>2</v>
      </c>
      <c r="R290" t="s">
        <v>72</v>
      </c>
      <c r="S290">
        <v>0</v>
      </c>
      <c r="T290">
        <v>0</v>
      </c>
      <c r="U290">
        <v>0</v>
      </c>
      <c r="W290" s="1"/>
    </row>
    <row r="291" spans="1:23" x14ac:dyDescent="0.3">
      <c r="A291">
        <v>290</v>
      </c>
      <c r="B291" t="s">
        <v>405</v>
      </c>
      <c r="C291" t="s">
        <v>15</v>
      </c>
      <c r="D291" s="13">
        <v>27853</v>
      </c>
      <c r="E291">
        <v>45</v>
      </c>
      <c r="F291" t="s">
        <v>81</v>
      </c>
      <c r="G291" t="s">
        <v>12</v>
      </c>
      <c r="H291" t="s">
        <v>48</v>
      </c>
      <c r="I291" t="s">
        <v>54</v>
      </c>
      <c r="J291" t="s">
        <v>56</v>
      </c>
      <c r="K291" s="13">
        <v>35158</v>
      </c>
      <c r="L291" t="s">
        <v>58</v>
      </c>
      <c r="M291" t="s">
        <v>88</v>
      </c>
      <c r="N291">
        <v>25</v>
      </c>
      <c r="O291" t="s">
        <v>65</v>
      </c>
      <c r="P291" s="6">
        <v>50000</v>
      </c>
      <c r="Q291">
        <v>1</v>
      </c>
      <c r="R291" t="s">
        <v>68</v>
      </c>
      <c r="S291">
        <v>6</v>
      </c>
      <c r="T291">
        <v>6</v>
      </c>
      <c r="U291">
        <v>0</v>
      </c>
      <c r="W291" s="1"/>
    </row>
    <row r="292" spans="1:23" x14ac:dyDescent="0.3">
      <c r="A292">
        <v>291</v>
      </c>
      <c r="B292" t="s">
        <v>406</v>
      </c>
      <c r="C292" t="s">
        <v>14</v>
      </c>
      <c r="D292" s="13">
        <v>29839</v>
      </c>
      <c r="E292">
        <v>39</v>
      </c>
      <c r="F292" t="s">
        <v>81</v>
      </c>
      <c r="G292" t="s">
        <v>12</v>
      </c>
      <c r="H292" t="s">
        <v>30</v>
      </c>
      <c r="I292" t="s">
        <v>49</v>
      </c>
      <c r="J292" t="s">
        <v>56</v>
      </c>
      <c r="K292" s="13">
        <v>37144</v>
      </c>
      <c r="L292" t="s">
        <v>60</v>
      </c>
      <c r="M292" t="s">
        <v>89</v>
      </c>
      <c r="N292">
        <v>19</v>
      </c>
      <c r="O292" t="s">
        <v>65</v>
      </c>
      <c r="P292" s="6">
        <v>50000</v>
      </c>
      <c r="Q292">
        <v>3</v>
      </c>
      <c r="R292" t="s">
        <v>70</v>
      </c>
      <c r="S292">
        <v>0</v>
      </c>
      <c r="T292">
        <v>0</v>
      </c>
      <c r="U292">
        <v>0</v>
      </c>
      <c r="W292" s="1"/>
    </row>
    <row r="293" spans="1:23" x14ac:dyDescent="0.3">
      <c r="A293">
        <v>292</v>
      </c>
      <c r="B293" t="s">
        <v>407</v>
      </c>
      <c r="C293" t="s">
        <v>15</v>
      </c>
      <c r="D293" s="13">
        <v>24831</v>
      </c>
      <c r="E293">
        <v>53</v>
      </c>
      <c r="F293" t="s">
        <v>81</v>
      </c>
      <c r="G293" t="s">
        <v>12</v>
      </c>
      <c r="H293" t="s">
        <v>1715</v>
      </c>
      <c r="I293" t="s">
        <v>52</v>
      </c>
      <c r="J293" t="s">
        <v>57</v>
      </c>
      <c r="K293" s="13">
        <v>32136</v>
      </c>
      <c r="L293" t="s">
        <v>58</v>
      </c>
      <c r="M293" t="s">
        <v>88</v>
      </c>
      <c r="N293">
        <v>33</v>
      </c>
      <c r="O293" t="s">
        <v>64</v>
      </c>
      <c r="P293" s="6">
        <v>40000</v>
      </c>
      <c r="Q293">
        <v>3</v>
      </c>
      <c r="R293" t="s">
        <v>72</v>
      </c>
      <c r="S293">
        <v>1</v>
      </c>
      <c r="T293">
        <v>1</v>
      </c>
      <c r="U293">
        <v>0</v>
      </c>
      <c r="W293" s="1"/>
    </row>
    <row r="294" spans="1:23" x14ac:dyDescent="0.3">
      <c r="A294">
        <v>293</v>
      </c>
      <c r="B294" t="s">
        <v>408</v>
      </c>
      <c r="C294" t="s">
        <v>14</v>
      </c>
      <c r="D294" s="13">
        <v>30028</v>
      </c>
      <c r="E294">
        <v>39</v>
      </c>
      <c r="F294" t="s">
        <v>24</v>
      </c>
      <c r="G294" t="s">
        <v>84</v>
      </c>
      <c r="H294" t="s">
        <v>31</v>
      </c>
      <c r="I294" t="s">
        <v>49</v>
      </c>
      <c r="J294" t="s">
        <v>57</v>
      </c>
      <c r="K294" s="13">
        <v>37333</v>
      </c>
      <c r="L294" t="s">
        <v>58</v>
      </c>
      <c r="M294" t="s">
        <v>88</v>
      </c>
      <c r="N294">
        <v>19</v>
      </c>
      <c r="O294" t="s">
        <v>63</v>
      </c>
      <c r="P294" s="6">
        <v>30000</v>
      </c>
      <c r="Q294">
        <v>3</v>
      </c>
      <c r="R294" t="s">
        <v>73</v>
      </c>
      <c r="S294">
        <v>7</v>
      </c>
      <c r="T294">
        <v>7</v>
      </c>
      <c r="U294">
        <v>0</v>
      </c>
      <c r="W294" s="1"/>
    </row>
    <row r="295" spans="1:23" x14ac:dyDescent="0.3">
      <c r="A295">
        <v>294</v>
      </c>
      <c r="B295" t="s">
        <v>409</v>
      </c>
      <c r="C295" t="s">
        <v>14</v>
      </c>
      <c r="D295" s="13">
        <v>22595</v>
      </c>
      <c r="E295">
        <v>59</v>
      </c>
      <c r="F295" t="s">
        <v>81</v>
      </c>
      <c r="G295" t="s">
        <v>12</v>
      </c>
      <c r="H295" t="s">
        <v>31</v>
      </c>
      <c r="I295" t="s">
        <v>49</v>
      </c>
      <c r="J295" t="s">
        <v>57</v>
      </c>
      <c r="K295" s="13">
        <v>29900</v>
      </c>
      <c r="L295" t="s">
        <v>58</v>
      </c>
      <c r="M295" t="s">
        <v>88</v>
      </c>
      <c r="N295">
        <v>39</v>
      </c>
      <c r="O295" t="s">
        <v>4</v>
      </c>
      <c r="P295" s="6">
        <v>60000</v>
      </c>
      <c r="Q295">
        <v>1</v>
      </c>
      <c r="R295" t="s">
        <v>73</v>
      </c>
      <c r="S295">
        <v>9</v>
      </c>
      <c r="T295">
        <v>4</v>
      </c>
      <c r="U295">
        <v>5</v>
      </c>
      <c r="W295" s="1"/>
    </row>
    <row r="296" spans="1:23" x14ac:dyDescent="0.3">
      <c r="A296">
        <v>295</v>
      </c>
      <c r="B296" t="s">
        <v>410</v>
      </c>
      <c r="C296" t="s">
        <v>15</v>
      </c>
      <c r="D296" s="13">
        <v>23282</v>
      </c>
      <c r="E296">
        <v>57</v>
      </c>
      <c r="F296" t="s">
        <v>21</v>
      </c>
      <c r="G296" t="s">
        <v>12</v>
      </c>
      <c r="H296" t="s">
        <v>36</v>
      </c>
      <c r="I296" t="s">
        <v>51</v>
      </c>
      <c r="J296" t="s">
        <v>56</v>
      </c>
      <c r="K296" s="13">
        <v>30587</v>
      </c>
      <c r="L296" t="s">
        <v>58</v>
      </c>
      <c r="M296" t="s">
        <v>88</v>
      </c>
      <c r="N296">
        <v>37</v>
      </c>
      <c r="O296" t="s">
        <v>64</v>
      </c>
      <c r="P296" s="6">
        <v>40000</v>
      </c>
      <c r="Q296">
        <v>3</v>
      </c>
      <c r="R296" t="s">
        <v>72</v>
      </c>
      <c r="S296">
        <v>15</v>
      </c>
      <c r="T296">
        <v>4</v>
      </c>
      <c r="U296">
        <v>11</v>
      </c>
      <c r="W296" s="1"/>
    </row>
    <row r="297" spans="1:23" x14ac:dyDescent="0.3">
      <c r="A297">
        <v>296</v>
      </c>
      <c r="B297" t="s">
        <v>411</v>
      </c>
      <c r="C297" t="s">
        <v>14</v>
      </c>
      <c r="D297" s="13">
        <v>21494</v>
      </c>
      <c r="E297">
        <v>62</v>
      </c>
      <c r="F297" t="s">
        <v>26</v>
      </c>
      <c r="G297" t="s">
        <v>12</v>
      </c>
      <c r="H297" t="s">
        <v>30</v>
      </c>
      <c r="I297" t="s">
        <v>49</v>
      </c>
      <c r="J297" t="s">
        <v>56</v>
      </c>
      <c r="K297" s="13">
        <v>28799</v>
      </c>
      <c r="L297" t="s">
        <v>60</v>
      </c>
      <c r="M297" t="s">
        <v>89</v>
      </c>
      <c r="N297">
        <v>42</v>
      </c>
      <c r="O297" t="s">
        <v>64</v>
      </c>
      <c r="P297" s="6">
        <v>40000</v>
      </c>
      <c r="Q297">
        <v>2</v>
      </c>
      <c r="R297" t="s">
        <v>68</v>
      </c>
      <c r="S297">
        <v>7</v>
      </c>
      <c r="T297">
        <v>7</v>
      </c>
      <c r="U297">
        <v>0</v>
      </c>
      <c r="W297" s="1"/>
    </row>
    <row r="298" spans="1:23" x14ac:dyDescent="0.3">
      <c r="A298">
        <v>297</v>
      </c>
      <c r="B298" t="s">
        <v>412</v>
      </c>
      <c r="C298" t="s">
        <v>14</v>
      </c>
      <c r="D298" s="13">
        <v>28128</v>
      </c>
      <c r="E298">
        <v>44</v>
      </c>
      <c r="F298" t="s">
        <v>13</v>
      </c>
      <c r="G298" t="s">
        <v>12</v>
      </c>
      <c r="H298" t="s">
        <v>30</v>
      </c>
      <c r="I298" t="s">
        <v>49</v>
      </c>
      <c r="J298" t="s">
        <v>56</v>
      </c>
      <c r="K298" s="13">
        <v>35433</v>
      </c>
      <c r="L298" t="s">
        <v>58</v>
      </c>
      <c r="M298" t="s">
        <v>88</v>
      </c>
      <c r="N298">
        <v>24</v>
      </c>
      <c r="O298" t="s">
        <v>65</v>
      </c>
      <c r="P298" s="6">
        <v>50000</v>
      </c>
      <c r="Q298">
        <v>3</v>
      </c>
      <c r="R298" t="s">
        <v>73</v>
      </c>
      <c r="S298">
        <v>11</v>
      </c>
      <c r="T298">
        <v>6</v>
      </c>
      <c r="U298">
        <v>5</v>
      </c>
      <c r="W298" s="1"/>
    </row>
    <row r="299" spans="1:23" x14ac:dyDescent="0.3">
      <c r="A299">
        <v>298</v>
      </c>
      <c r="B299" t="s">
        <v>413</v>
      </c>
      <c r="C299" t="s">
        <v>15</v>
      </c>
      <c r="D299" s="13">
        <v>33184</v>
      </c>
      <c r="E299">
        <v>30</v>
      </c>
      <c r="F299" t="s">
        <v>25</v>
      </c>
      <c r="G299" t="s">
        <v>12</v>
      </c>
      <c r="H299" t="s">
        <v>41</v>
      </c>
      <c r="I299" t="s">
        <v>52</v>
      </c>
      <c r="J299" t="s">
        <v>56</v>
      </c>
      <c r="K299" s="13">
        <v>40489</v>
      </c>
      <c r="L299" t="s">
        <v>58</v>
      </c>
      <c r="M299" t="s">
        <v>88</v>
      </c>
      <c r="N299">
        <v>10</v>
      </c>
      <c r="O299" t="s">
        <v>63</v>
      </c>
      <c r="P299" s="6">
        <v>30000</v>
      </c>
      <c r="Q299">
        <v>4</v>
      </c>
      <c r="R299" t="s">
        <v>73</v>
      </c>
      <c r="S299">
        <v>12</v>
      </c>
      <c r="T299">
        <v>7</v>
      </c>
      <c r="U299">
        <v>5</v>
      </c>
      <c r="W299" s="1"/>
    </row>
    <row r="300" spans="1:23" x14ac:dyDescent="0.3">
      <c r="A300">
        <v>299</v>
      </c>
      <c r="B300" t="s">
        <v>414</v>
      </c>
      <c r="C300" t="s">
        <v>14</v>
      </c>
      <c r="D300" s="13">
        <v>29973</v>
      </c>
      <c r="E300">
        <v>39</v>
      </c>
      <c r="F300" t="s">
        <v>29</v>
      </c>
      <c r="G300" t="s">
        <v>83</v>
      </c>
      <c r="H300" t="s">
        <v>35</v>
      </c>
      <c r="I300" t="s">
        <v>50</v>
      </c>
      <c r="J300" t="s">
        <v>57</v>
      </c>
      <c r="K300" s="13">
        <v>37278</v>
      </c>
      <c r="L300" t="s">
        <v>58</v>
      </c>
      <c r="M300" t="s">
        <v>88</v>
      </c>
      <c r="N300">
        <v>19</v>
      </c>
      <c r="O300" t="s">
        <v>64</v>
      </c>
      <c r="P300" s="6">
        <v>40000</v>
      </c>
      <c r="Q300">
        <v>2</v>
      </c>
      <c r="R300" t="s">
        <v>71</v>
      </c>
      <c r="S300">
        <v>14</v>
      </c>
      <c r="T300">
        <v>4</v>
      </c>
      <c r="U300">
        <v>10</v>
      </c>
      <c r="W300" s="1"/>
    </row>
    <row r="301" spans="1:23" x14ac:dyDescent="0.3">
      <c r="A301">
        <v>300</v>
      </c>
      <c r="B301" t="s">
        <v>415</v>
      </c>
      <c r="C301" t="s">
        <v>14</v>
      </c>
      <c r="D301" s="13">
        <v>28981</v>
      </c>
      <c r="E301">
        <v>41</v>
      </c>
      <c r="F301" t="s">
        <v>20</v>
      </c>
      <c r="G301" t="s">
        <v>80</v>
      </c>
      <c r="H301" t="s">
        <v>40</v>
      </c>
      <c r="I301" t="s">
        <v>52</v>
      </c>
      <c r="J301" t="s">
        <v>56</v>
      </c>
      <c r="K301" s="13">
        <v>36286</v>
      </c>
      <c r="L301" t="s">
        <v>58</v>
      </c>
      <c r="M301" t="s">
        <v>88</v>
      </c>
      <c r="N301">
        <v>21</v>
      </c>
      <c r="O301" t="s">
        <v>63</v>
      </c>
      <c r="P301" s="6">
        <v>30000</v>
      </c>
      <c r="Q301">
        <v>3</v>
      </c>
      <c r="R301" t="s">
        <v>67</v>
      </c>
      <c r="S301">
        <v>6</v>
      </c>
      <c r="T301">
        <v>6</v>
      </c>
      <c r="U301">
        <v>0</v>
      </c>
      <c r="W301" s="1"/>
    </row>
    <row r="302" spans="1:23" x14ac:dyDescent="0.3">
      <c r="A302">
        <v>301</v>
      </c>
      <c r="B302" t="s">
        <v>416</v>
      </c>
      <c r="C302" t="s">
        <v>14</v>
      </c>
      <c r="D302" s="13">
        <v>35783</v>
      </c>
      <c r="E302">
        <v>23</v>
      </c>
      <c r="F302" t="s">
        <v>21</v>
      </c>
      <c r="G302" t="s">
        <v>12</v>
      </c>
      <c r="H302" t="s">
        <v>48</v>
      </c>
      <c r="I302" t="s">
        <v>54</v>
      </c>
      <c r="J302" t="s">
        <v>56</v>
      </c>
      <c r="K302" s="13">
        <v>43088</v>
      </c>
      <c r="L302" t="s">
        <v>60</v>
      </c>
      <c r="M302" t="s">
        <v>89</v>
      </c>
      <c r="N302">
        <v>3</v>
      </c>
      <c r="O302" t="s">
        <v>4</v>
      </c>
      <c r="P302" s="6">
        <v>60000</v>
      </c>
      <c r="Q302">
        <v>2</v>
      </c>
      <c r="R302" t="s">
        <v>73</v>
      </c>
      <c r="S302">
        <v>5</v>
      </c>
      <c r="T302">
        <v>5</v>
      </c>
      <c r="U302">
        <v>0</v>
      </c>
      <c r="W302" s="1"/>
    </row>
    <row r="303" spans="1:23" x14ac:dyDescent="0.3">
      <c r="A303">
        <v>302</v>
      </c>
      <c r="B303" t="s">
        <v>417</v>
      </c>
      <c r="C303" t="s">
        <v>15</v>
      </c>
      <c r="D303" s="13">
        <v>25058</v>
      </c>
      <c r="E303">
        <v>52</v>
      </c>
      <c r="F303" t="s">
        <v>18</v>
      </c>
      <c r="G303" t="s">
        <v>12</v>
      </c>
      <c r="H303" t="s">
        <v>36</v>
      </c>
      <c r="I303" t="s">
        <v>51</v>
      </c>
      <c r="J303" t="s">
        <v>56</v>
      </c>
      <c r="K303" s="13">
        <v>32363</v>
      </c>
      <c r="L303" t="s">
        <v>58</v>
      </c>
      <c r="M303" t="s">
        <v>89</v>
      </c>
      <c r="N303">
        <v>32</v>
      </c>
      <c r="O303" t="s">
        <v>65</v>
      </c>
      <c r="P303" s="6">
        <v>50000</v>
      </c>
      <c r="Q303">
        <v>2</v>
      </c>
      <c r="R303" t="s">
        <v>69</v>
      </c>
      <c r="S303">
        <v>2</v>
      </c>
      <c r="T303">
        <v>2</v>
      </c>
      <c r="U303">
        <v>0</v>
      </c>
      <c r="W303" s="1"/>
    </row>
    <row r="304" spans="1:23" x14ac:dyDescent="0.3">
      <c r="A304">
        <v>303</v>
      </c>
      <c r="B304" t="s">
        <v>418</v>
      </c>
      <c r="C304" t="s">
        <v>14</v>
      </c>
      <c r="D304" s="13">
        <v>31290</v>
      </c>
      <c r="E304">
        <v>35</v>
      </c>
      <c r="F304" t="s">
        <v>66</v>
      </c>
      <c r="G304" t="s">
        <v>12</v>
      </c>
      <c r="H304" t="s">
        <v>48</v>
      </c>
      <c r="I304" t="s">
        <v>54</v>
      </c>
      <c r="J304" t="s">
        <v>56</v>
      </c>
      <c r="K304" s="13">
        <v>38595</v>
      </c>
      <c r="L304" t="s">
        <v>61</v>
      </c>
      <c r="M304" t="s">
        <v>89</v>
      </c>
      <c r="N304">
        <v>15</v>
      </c>
      <c r="O304" t="s">
        <v>63</v>
      </c>
      <c r="P304" s="6">
        <v>30000</v>
      </c>
      <c r="Q304">
        <v>1</v>
      </c>
      <c r="R304" t="s">
        <v>72</v>
      </c>
      <c r="S304">
        <v>1</v>
      </c>
      <c r="T304">
        <v>1</v>
      </c>
      <c r="U304">
        <v>0</v>
      </c>
      <c r="W304" s="1"/>
    </row>
    <row r="305" spans="1:23" x14ac:dyDescent="0.3">
      <c r="A305">
        <v>304</v>
      </c>
      <c r="B305" t="s">
        <v>419</v>
      </c>
      <c r="C305" t="s">
        <v>15</v>
      </c>
      <c r="D305" s="13">
        <v>33452</v>
      </c>
      <c r="E305">
        <v>29</v>
      </c>
      <c r="F305" t="s">
        <v>28</v>
      </c>
      <c r="G305" t="s">
        <v>80</v>
      </c>
      <c r="H305" t="s">
        <v>43</v>
      </c>
      <c r="I305" t="s">
        <v>53</v>
      </c>
      <c r="J305" t="s">
        <v>57</v>
      </c>
      <c r="K305" s="13">
        <v>40757</v>
      </c>
      <c r="L305" t="s">
        <v>58</v>
      </c>
      <c r="M305" t="s">
        <v>88</v>
      </c>
      <c r="N305">
        <v>9</v>
      </c>
      <c r="O305" t="s">
        <v>65</v>
      </c>
      <c r="P305" s="6">
        <v>50000</v>
      </c>
      <c r="Q305">
        <v>4</v>
      </c>
      <c r="R305" t="s">
        <v>67</v>
      </c>
      <c r="S305">
        <v>13</v>
      </c>
      <c r="T305">
        <v>8</v>
      </c>
      <c r="U305">
        <v>5</v>
      </c>
      <c r="W305" s="1"/>
    </row>
    <row r="306" spans="1:23" x14ac:dyDescent="0.3">
      <c r="A306">
        <v>305</v>
      </c>
      <c r="B306" t="s">
        <v>420</v>
      </c>
      <c r="C306" t="s">
        <v>15</v>
      </c>
      <c r="D306" s="13">
        <v>25078</v>
      </c>
      <c r="E306">
        <v>52</v>
      </c>
      <c r="F306" t="s">
        <v>29</v>
      </c>
      <c r="G306" t="s">
        <v>83</v>
      </c>
      <c r="H306" t="s">
        <v>44</v>
      </c>
      <c r="I306" t="s">
        <v>53</v>
      </c>
      <c r="J306" t="s">
        <v>57</v>
      </c>
      <c r="K306" s="13">
        <v>32383</v>
      </c>
      <c r="L306" t="s">
        <v>61</v>
      </c>
      <c r="M306" t="s">
        <v>89</v>
      </c>
      <c r="N306">
        <v>32</v>
      </c>
      <c r="O306" t="s">
        <v>4</v>
      </c>
      <c r="P306" s="6">
        <v>60000</v>
      </c>
      <c r="Q306">
        <v>3</v>
      </c>
      <c r="R306" t="s">
        <v>70</v>
      </c>
      <c r="S306">
        <v>14</v>
      </c>
      <c r="T306">
        <v>4</v>
      </c>
      <c r="U306">
        <v>10</v>
      </c>
      <c r="W306" s="1"/>
    </row>
    <row r="307" spans="1:23" x14ac:dyDescent="0.3">
      <c r="A307">
        <v>306</v>
      </c>
      <c r="B307" t="s">
        <v>421</v>
      </c>
      <c r="C307" t="s">
        <v>14</v>
      </c>
      <c r="D307" s="13">
        <v>24514</v>
      </c>
      <c r="E307">
        <v>54</v>
      </c>
      <c r="F307" t="s">
        <v>20</v>
      </c>
      <c r="G307" t="s">
        <v>80</v>
      </c>
      <c r="H307" t="s">
        <v>44</v>
      </c>
      <c r="I307" t="s">
        <v>53</v>
      </c>
      <c r="J307" t="s">
        <v>57</v>
      </c>
      <c r="K307" s="13">
        <v>31819</v>
      </c>
      <c r="L307" t="s">
        <v>58</v>
      </c>
      <c r="M307" t="s">
        <v>88</v>
      </c>
      <c r="N307">
        <v>34</v>
      </c>
      <c r="O307" t="s">
        <v>4</v>
      </c>
      <c r="P307" s="6">
        <v>60000</v>
      </c>
      <c r="Q307">
        <v>1</v>
      </c>
      <c r="R307" t="s">
        <v>68</v>
      </c>
      <c r="S307">
        <v>12</v>
      </c>
      <c r="T307">
        <v>7</v>
      </c>
      <c r="U307">
        <v>5</v>
      </c>
      <c r="W307" s="1"/>
    </row>
    <row r="308" spans="1:23" x14ac:dyDescent="0.3">
      <c r="A308">
        <v>307</v>
      </c>
      <c r="B308" t="s">
        <v>422</v>
      </c>
      <c r="C308" t="s">
        <v>15</v>
      </c>
      <c r="D308" s="13">
        <v>26284</v>
      </c>
      <c r="E308">
        <v>49</v>
      </c>
      <c r="F308" t="s">
        <v>18</v>
      </c>
      <c r="G308" t="s">
        <v>12</v>
      </c>
      <c r="H308" t="s">
        <v>42</v>
      </c>
      <c r="I308" t="s">
        <v>54</v>
      </c>
      <c r="J308" t="s">
        <v>56</v>
      </c>
      <c r="K308" s="13">
        <v>33589</v>
      </c>
      <c r="L308" t="s">
        <v>58</v>
      </c>
      <c r="M308" t="s">
        <v>89</v>
      </c>
      <c r="N308">
        <v>29</v>
      </c>
      <c r="O308" t="s">
        <v>64</v>
      </c>
      <c r="P308" s="6">
        <v>40000</v>
      </c>
      <c r="Q308">
        <v>1</v>
      </c>
      <c r="R308" t="s">
        <v>69</v>
      </c>
      <c r="S308">
        <v>13</v>
      </c>
      <c r="T308">
        <v>8</v>
      </c>
      <c r="U308">
        <v>5</v>
      </c>
      <c r="W308" s="1"/>
    </row>
    <row r="309" spans="1:23" x14ac:dyDescent="0.3">
      <c r="A309">
        <v>308</v>
      </c>
      <c r="B309" t="s">
        <v>423</v>
      </c>
      <c r="C309" t="s">
        <v>14</v>
      </c>
      <c r="D309" s="13">
        <v>29963</v>
      </c>
      <c r="E309">
        <v>39</v>
      </c>
      <c r="F309" t="s">
        <v>26</v>
      </c>
      <c r="G309" t="s">
        <v>12</v>
      </c>
      <c r="H309" t="s">
        <v>45</v>
      </c>
      <c r="I309" t="s">
        <v>53</v>
      </c>
      <c r="J309" t="s">
        <v>57</v>
      </c>
      <c r="K309" s="13">
        <v>37268</v>
      </c>
      <c r="L309" t="s">
        <v>58</v>
      </c>
      <c r="M309" t="s">
        <v>89</v>
      </c>
      <c r="N309">
        <v>19</v>
      </c>
      <c r="O309" t="s">
        <v>63</v>
      </c>
      <c r="P309" s="6">
        <v>30000</v>
      </c>
      <c r="Q309">
        <v>2</v>
      </c>
      <c r="R309" t="s">
        <v>67</v>
      </c>
      <c r="S309">
        <v>13</v>
      </c>
      <c r="T309">
        <v>8</v>
      </c>
      <c r="U309">
        <v>5</v>
      </c>
      <c r="W309" s="1"/>
    </row>
    <row r="310" spans="1:23" x14ac:dyDescent="0.3">
      <c r="A310">
        <v>309</v>
      </c>
      <c r="B310" t="s">
        <v>424</v>
      </c>
      <c r="C310" t="s">
        <v>15</v>
      </c>
      <c r="D310" s="13">
        <v>31288</v>
      </c>
      <c r="E310">
        <v>35</v>
      </c>
      <c r="F310" t="s">
        <v>66</v>
      </c>
      <c r="G310" t="s">
        <v>12</v>
      </c>
      <c r="H310" t="s">
        <v>31</v>
      </c>
      <c r="I310" t="s">
        <v>49</v>
      </c>
      <c r="J310" t="s">
        <v>57</v>
      </c>
      <c r="K310" s="13">
        <v>38593</v>
      </c>
      <c r="L310" t="s">
        <v>61</v>
      </c>
      <c r="M310" t="s">
        <v>89</v>
      </c>
      <c r="N310">
        <v>15</v>
      </c>
      <c r="O310" t="s">
        <v>64</v>
      </c>
      <c r="P310" s="6">
        <v>40000</v>
      </c>
      <c r="Q310">
        <v>3</v>
      </c>
      <c r="R310" t="s">
        <v>68</v>
      </c>
      <c r="S310">
        <v>13</v>
      </c>
      <c r="T310">
        <v>8</v>
      </c>
      <c r="U310">
        <v>5</v>
      </c>
      <c r="W310" s="1"/>
    </row>
    <row r="311" spans="1:23" x14ac:dyDescent="0.3">
      <c r="A311">
        <v>310</v>
      </c>
      <c r="B311" t="s">
        <v>425</v>
      </c>
      <c r="C311" t="s">
        <v>15</v>
      </c>
      <c r="D311" s="13">
        <v>21418</v>
      </c>
      <c r="E311">
        <v>62</v>
      </c>
      <c r="F311" t="s">
        <v>24</v>
      </c>
      <c r="G311" t="s">
        <v>84</v>
      </c>
      <c r="H311" t="s">
        <v>32</v>
      </c>
      <c r="I311" t="s">
        <v>49</v>
      </c>
      <c r="J311" t="s">
        <v>56</v>
      </c>
      <c r="K311" s="13">
        <v>28723</v>
      </c>
      <c r="L311" t="s">
        <v>58</v>
      </c>
      <c r="M311" t="s">
        <v>89</v>
      </c>
      <c r="N311">
        <v>42</v>
      </c>
      <c r="O311" t="s">
        <v>64</v>
      </c>
      <c r="P311" s="6">
        <v>40000</v>
      </c>
      <c r="Q311">
        <v>3</v>
      </c>
      <c r="R311" t="s">
        <v>69</v>
      </c>
      <c r="S311">
        <v>10</v>
      </c>
      <c r="T311">
        <v>4</v>
      </c>
      <c r="U311">
        <v>6</v>
      </c>
      <c r="W311" s="1"/>
    </row>
    <row r="312" spans="1:23" x14ac:dyDescent="0.3">
      <c r="A312">
        <v>311</v>
      </c>
      <c r="B312" t="s">
        <v>426</v>
      </c>
      <c r="C312" t="s">
        <v>14</v>
      </c>
      <c r="D312" s="13">
        <v>24834</v>
      </c>
      <c r="E312">
        <v>53</v>
      </c>
      <c r="F312" t="s">
        <v>13</v>
      </c>
      <c r="G312" t="s">
        <v>12</v>
      </c>
      <c r="H312" t="s">
        <v>46</v>
      </c>
      <c r="I312" t="s">
        <v>55</v>
      </c>
      <c r="J312" t="s">
        <v>56</v>
      </c>
      <c r="K312" s="13">
        <v>32139</v>
      </c>
      <c r="L312" t="s">
        <v>58</v>
      </c>
      <c r="M312" t="s">
        <v>88</v>
      </c>
      <c r="N312">
        <v>33</v>
      </c>
      <c r="O312" t="s">
        <v>65</v>
      </c>
      <c r="P312" s="6">
        <v>50000</v>
      </c>
      <c r="Q312">
        <v>3</v>
      </c>
      <c r="R312" t="s">
        <v>67</v>
      </c>
      <c r="S312">
        <v>11</v>
      </c>
      <c r="T312">
        <v>6</v>
      </c>
      <c r="U312">
        <v>5</v>
      </c>
      <c r="W312" s="1"/>
    </row>
    <row r="313" spans="1:23" x14ac:dyDescent="0.3">
      <c r="A313">
        <v>312</v>
      </c>
      <c r="B313" t="s">
        <v>427</v>
      </c>
      <c r="C313" t="s">
        <v>15</v>
      </c>
      <c r="D313" s="13">
        <v>36602</v>
      </c>
      <c r="E313">
        <v>21</v>
      </c>
      <c r="F313" t="s">
        <v>19</v>
      </c>
      <c r="G313" t="s">
        <v>80</v>
      </c>
      <c r="H313" t="s">
        <v>46</v>
      </c>
      <c r="I313" t="s">
        <v>55</v>
      </c>
      <c r="J313" t="s">
        <v>56</v>
      </c>
      <c r="K313" s="13">
        <v>43907</v>
      </c>
      <c r="L313" t="s">
        <v>58</v>
      </c>
      <c r="M313" t="s">
        <v>88</v>
      </c>
      <c r="N313">
        <v>1</v>
      </c>
      <c r="O313" t="s">
        <v>65</v>
      </c>
      <c r="P313" s="6">
        <v>50000</v>
      </c>
      <c r="Q313">
        <v>1</v>
      </c>
      <c r="R313" t="s">
        <v>67</v>
      </c>
      <c r="S313">
        <v>10</v>
      </c>
      <c r="T313">
        <v>4</v>
      </c>
      <c r="U313">
        <v>6</v>
      </c>
      <c r="W313" s="1"/>
    </row>
    <row r="314" spans="1:23" x14ac:dyDescent="0.3">
      <c r="A314">
        <v>313</v>
      </c>
      <c r="B314" t="s">
        <v>428</v>
      </c>
      <c r="C314" t="s">
        <v>14</v>
      </c>
      <c r="D314" s="13">
        <v>28819</v>
      </c>
      <c r="E314">
        <v>42</v>
      </c>
      <c r="F314" t="s">
        <v>19</v>
      </c>
      <c r="G314" t="s">
        <v>80</v>
      </c>
      <c r="H314" t="s">
        <v>38</v>
      </c>
      <c r="I314" t="s">
        <v>51</v>
      </c>
      <c r="J314" t="s">
        <v>57</v>
      </c>
      <c r="K314" s="13">
        <v>36124</v>
      </c>
      <c r="L314" t="s">
        <v>58</v>
      </c>
      <c r="M314" t="s">
        <v>88</v>
      </c>
      <c r="N314">
        <v>22</v>
      </c>
      <c r="O314" t="s">
        <v>65</v>
      </c>
      <c r="P314" s="6">
        <v>50000</v>
      </c>
      <c r="Q314">
        <v>1</v>
      </c>
      <c r="R314" t="s">
        <v>70</v>
      </c>
      <c r="S314">
        <v>10</v>
      </c>
      <c r="T314">
        <v>4</v>
      </c>
      <c r="U314">
        <v>6</v>
      </c>
      <c r="W314" s="1"/>
    </row>
    <row r="315" spans="1:23" x14ac:dyDescent="0.3">
      <c r="A315">
        <v>314</v>
      </c>
      <c r="B315" t="s">
        <v>429</v>
      </c>
      <c r="C315" t="s">
        <v>15</v>
      </c>
      <c r="D315" s="13">
        <v>30335</v>
      </c>
      <c r="E315">
        <v>38</v>
      </c>
      <c r="F315" t="s">
        <v>23</v>
      </c>
      <c r="G315" t="s">
        <v>12</v>
      </c>
      <c r="H315" t="s">
        <v>43</v>
      </c>
      <c r="I315" t="s">
        <v>53</v>
      </c>
      <c r="J315" t="s">
        <v>57</v>
      </c>
      <c r="K315" s="13">
        <v>37640</v>
      </c>
      <c r="L315" t="s">
        <v>61</v>
      </c>
      <c r="M315" t="s">
        <v>89</v>
      </c>
      <c r="N315">
        <v>18</v>
      </c>
      <c r="O315" t="s">
        <v>65</v>
      </c>
      <c r="P315" s="6">
        <v>50000</v>
      </c>
      <c r="Q315">
        <v>4</v>
      </c>
      <c r="R315" t="s">
        <v>69</v>
      </c>
      <c r="S315">
        <v>15</v>
      </c>
      <c r="T315">
        <v>4</v>
      </c>
      <c r="U315">
        <v>11</v>
      </c>
      <c r="W315" s="1"/>
    </row>
    <row r="316" spans="1:23" x14ac:dyDescent="0.3">
      <c r="A316">
        <v>315</v>
      </c>
      <c r="B316" t="s">
        <v>430</v>
      </c>
      <c r="C316" t="s">
        <v>14</v>
      </c>
      <c r="D316" s="13">
        <v>27571</v>
      </c>
      <c r="E316">
        <v>45</v>
      </c>
      <c r="F316" t="s">
        <v>16</v>
      </c>
      <c r="G316" t="s">
        <v>80</v>
      </c>
      <c r="H316" t="s">
        <v>37</v>
      </c>
      <c r="I316" t="s">
        <v>51</v>
      </c>
      <c r="J316" t="s">
        <v>56</v>
      </c>
      <c r="K316" s="13">
        <v>34876</v>
      </c>
      <c r="L316" t="s">
        <v>58</v>
      </c>
      <c r="M316" t="s">
        <v>88</v>
      </c>
      <c r="N316">
        <v>25</v>
      </c>
      <c r="O316" t="s">
        <v>65</v>
      </c>
      <c r="P316" s="6">
        <v>50000</v>
      </c>
      <c r="Q316">
        <v>3</v>
      </c>
      <c r="R316" t="s">
        <v>71</v>
      </c>
      <c r="S316">
        <v>11</v>
      </c>
      <c r="T316">
        <v>6</v>
      </c>
      <c r="U316">
        <v>5</v>
      </c>
      <c r="W316" s="1"/>
    </row>
    <row r="317" spans="1:23" x14ac:dyDescent="0.3">
      <c r="A317">
        <v>316</v>
      </c>
      <c r="B317" t="s">
        <v>431</v>
      </c>
      <c r="C317" t="s">
        <v>14</v>
      </c>
      <c r="D317" s="13">
        <v>26760</v>
      </c>
      <c r="E317">
        <v>48</v>
      </c>
      <c r="F317" t="s">
        <v>24</v>
      </c>
      <c r="G317" t="s">
        <v>84</v>
      </c>
      <c r="H317" t="s">
        <v>45</v>
      </c>
      <c r="I317" t="s">
        <v>53</v>
      </c>
      <c r="J317" t="s">
        <v>57</v>
      </c>
      <c r="K317" s="13">
        <v>34065</v>
      </c>
      <c r="L317" t="s">
        <v>58</v>
      </c>
      <c r="M317" t="s">
        <v>88</v>
      </c>
      <c r="N317">
        <v>28</v>
      </c>
      <c r="O317" t="s">
        <v>63</v>
      </c>
      <c r="P317" s="6">
        <v>30000</v>
      </c>
      <c r="Q317">
        <v>3</v>
      </c>
      <c r="R317" t="s">
        <v>68</v>
      </c>
      <c r="S317">
        <v>15</v>
      </c>
      <c r="T317">
        <v>4</v>
      </c>
      <c r="U317">
        <v>11</v>
      </c>
    </row>
    <row r="318" spans="1:23" x14ac:dyDescent="0.3">
      <c r="A318">
        <v>317</v>
      </c>
      <c r="B318" t="s">
        <v>432</v>
      </c>
      <c r="C318" t="s">
        <v>14</v>
      </c>
      <c r="D318" s="13">
        <v>32422</v>
      </c>
      <c r="E318">
        <v>32</v>
      </c>
      <c r="F318" t="s">
        <v>19</v>
      </c>
      <c r="G318" t="s">
        <v>80</v>
      </c>
      <c r="H318" t="s">
        <v>43</v>
      </c>
      <c r="I318" t="s">
        <v>53</v>
      </c>
      <c r="J318" t="s">
        <v>57</v>
      </c>
      <c r="K318" s="13">
        <v>39727</v>
      </c>
      <c r="L318" t="s">
        <v>58</v>
      </c>
      <c r="M318" t="s">
        <v>88</v>
      </c>
      <c r="N318">
        <v>12</v>
      </c>
      <c r="O318" t="s">
        <v>65</v>
      </c>
      <c r="P318" s="6">
        <v>50000</v>
      </c>
      <c r="Q318">
        <v>4</v>
      </c>
      <c r="R318" t="s">
        <v>67</v>
      </c>
      <c r="S318">
        <v>8</v>
      </c>
      <c r="T318">
        <v>8</v>
      </c>
      <c r="U318">
        <v>0</v>
      </c>
      <c r="W318" s="1"/>
    </row>
    <row r="319" spans="1:23" x14ac:dyDescent="0.3">
      <c r="A319">
        <v>318</v>
      </c>
      <c r="B319" t="s">
        <v>433</v>
      </c>
      <c r="C319" t="s">
        <v>14</v>
      </c>
      <c r="D319" s="13">
        <v>21417</v>
      </c>
      <c r="E319">
        <v>62</v>
      </c>
      <c r="F319" t="s">
        <v>19</v>
      </c>
      <c r="G319" t="s">
        <v>80</v>
      </c>
      <c r="H319" t="s">
        <v>38</v>
      </c>
      <c r="I319" t="s">
        <v>51</v>
      </c>
      <c r="J319" t="s">
        <v>57</v>
      </c>
      <c r="K319" s="13">
        <v>28722</v>
      </c>
      <c r="L319" t="s">
        <v>58</v>
      </c>
      <c r="M319" t="s">
        <v>88</v>
      </c>
      <c r="N319">
        <v>42</v>
      </c>
      <c r="O319" t="s">
        <v>63</v>
      </c>
      <c r="P319" s="6">
        <v>30000</v>
      </c>
      <c r="Q319">
        <v>3</v>
      </c>
      <c r="R319" t="s">
        <v>73</v>
      </c>
      <c r="S319">
        <v>1</v>
      </c>
      <c r="T319">
        <v>1</v>
      </c>
      <c r="U319">
        <v>0</v>
      </c>
      <c r="W319" s="1"/>
    </row>
    <row r="320" spans="1:23" x14ac:dyDescent="0.3">
      <c r="A320">
        <v>319</v>
      </c>
      <c r="B320" t="s">
        <v>434</v>
      </c>
      <c r="C320" t="s">
        <v>15</v>
      </c>
      <c r="D320" s="13">
        <v>22721</v>
      </c>
      <c r="E320">
        <v>59</v>
      </c>
      <c r="F320" t="s">
        <v>21</v>
      </c>
      <c r="G320" t="s">
        <v>12</v>
      </c>
      <c r="H320" t="s">
        <v>48</v>
      </c>
      <c r="I320" t="s">
        <v>54</v>
      </c>
      <c r="J320" t="s">
        <v>56</v>
      </c>
      <c r="K320" s="13">
        <v>30026</v>
      </c>
      <c r="L320" t="s">
        <v>58</v>
      </c>
      <c r="M320" t="s">
        <v>88</v>
      </c>
      <c r="N320">
        <v>39</v>
      </c>
      <c r="O320" t="s">
        <v>4</v>
      </c>
      <c r="P320" s="6">
        <v>60000</v>
      </c>
      <c r="Q320">
        <v>3</v>
      </c>
      <c r="R320" t="s">
        <v>68</v>
      </c>
      <c r="S320">
        <v>11</v>
      </c>
      <c r="T320">
        <v>6</v>
      </c>
      <c r="U320">
        <v>5</v>
      </c>
      <c r="W320" s="1"/>
    </row>
    <row r="321" spans="1:23" x14ac:dyDescent="0.3">
      <c r="A321">
        <v>320</v>
      </c>
      <c r="B321" t="s">
        <v>435</v>
      </c>
      <c r="C321" t="s">
        <v>14</v>
      </c>
      <c r="D321" s="13">
        <v>25837</v>
      </c>
      <c r="E321">
        <v>50</v>
      </c>
      <c r="F321" t="s">
        <v>16</v>
      </c>
      <c r="G321" t="s">
        <v>80</v>
      </c>
      <c r="H321" t="s">
        <v>46</v>
      </c>
      <c r="I321" t="s">
        <v>55</v>
      </c>
      <c r="J321" t="s">
        <v>56</v>
      </c>
      <c r="K321" s="13">
        <v>33142</v>
      </c>
      <c r="L321" t="s">
        <v>58</v>
      </c>
      <c r="M321" t="s">
        <v>88</v>
      </c>
      <c r="N321">
        <v>30</v>
      </c>
      <c r="O321" t="s">
        <v>65</v>
      </c>
      <c r="P321" s="6">
        <v>50000</v>
      </c>
      <c r="Q321">
        <v>2</v>
      </c>
      <c r="R321" t="s">
        <v>71</v>
      </c>
      <c r="S321">
        <v>13</v>
      </c>
      <c r="T321">
        <v>8</v>
      </c>
      <c r="U321">
        <v>5</v>
      </c>
      <c r="W321" s="1"/>
    </row>
    <row r="322" spans="1:23" x14ac:dyDescent="0.3">
      <c r="A322">
        <v>321</v>
      </c>
      <c r="B322" t="s">
        <v>436</v>
      </c>
      <c r="C322" t="s">
        <v>15</v>
      </c>
      <c r="D322" s="13">
        <v>21983</v>
      </c>
      <c r="E322">
        <v>61</v>
      </c>
      <c r="F322" t="s">
        <v>28</v>
      </c>
      <c r="G322" t="s">
        <v>80</v>
      </c>
      <c r="H322" t="s">
        <v>30</v>
      </c>
      <c r="I322" t="s">
        <v>49</v>
      </c>
      <c r="J322" t="s">
        <v>56</v>
      </c>
      <c r="K322" s="13">
        <v>29288</v>
      </c>
      <c r="L322" t="s">
        <v>58</v>
      </c>
      <c r="M322" t="s">
        <v>88</v>
      </c>
      <c r="N322">
        <v>41</v>
      </c>
      <c r="O322" t="s">
        <v>64</v>
      </c>
      <c r="P322" s="6">
        <v>40000</v>
      </c>
      <c r="Q322">
        <v>4</v>
      </c>
      <c r="R322" t="s">
        <v>69</v>
      </c>
      <c r="S322">
        <v>10</v>
      </c>
      <c r="T322">
        <v>4</v>
      </c>
      <c r="U322">
        <v>6</v>
      </c>
      <c r="W322" s="1"/>
    </row>
    <row r="323" spans="1:23" x14ac:dyDescent="0.3">
      <c r="A323">
        <v>322</v>
      </c>
      <c r="B323" t="s">
        <v>437</v>
      </c>
      <c r="C323" t="s">
        <v>14</v>
      </c>
      <c r="D323" s="13">
        <v>29275</v>
      </c>
      <c r="E323">
        <v>41</v>
      </c>
      <c r="F323" t="s">
        <v>29</v>
      </c>
      <c r="G323" t="s">
        <v>83</v>
      </c>
      <c r="H323" t="s">
        <v>47</v>
      </c>
      <c r="I323" t="s">
        <v>52</v>
      </c>
      <c r="J323" t="s">
        <v>56</v>
      </c>
      <c r="K323" s="13">
        <v>36580</v>
      </c>
      <c r="L323" t="s">
        <v>58</v>
      </c>
      <c r="M323" t="s">
        <v>89</v>
      </c>
      <c r="N323">
        <v>21</v>
      </c>
      <c r="O323" t="s">
        <v>65</v>
      </c>
      <c r="P323" s="6">
        <v>50000</v>
      </c>
      <c r="Q323">
        <v>1</v>
      </c>
      <c r="R323" t="s">
        <v>71</v>
      </c>
      <c r="S323">
        <v>15</v>
      </c>
      <c r="T323">
        <v>4</v>
      </c>
      <c r="U323">
        <v>11</v>
      </c>
      <c r="W323" s="1"/>
    </row>
    <row r="324" spans="1:23" x14ac:dyDescent="0.3">
      <c r="A324">
        <v>323</v>
      </c>
      <c r="B324" t="s">
        <v>438</v>
      </c>
      <c r="C324" t="s">
        <v>15</v>
      </c>
      <c r="D324" s="13">
        <v>21786</v>
      </c>
      <c r="E324">
        <v>61</v>
      </c>
      <c r="F324" t="s">
        <v>29</v>
      </c>
      <c r="G324" t="s">
        <v>83</v>
      </c>
      <c r="H324" t="s">
        <v>34</v>
      </c>
      <c r="I324" t="s">
        <v>50</v>
      </c>
      <c r="J324" t="s">
        <v>56</v>
      </c>
      <c r="K324" s="13">
        <v>29091</v>
      </c>
      <c r="L324" t="s">
        <v>58</v>
      </c>
      <c r="M324" t="s">
        <v>88</v>
      </c>
      <c r="N324">
        <v>41</v>
      </c>
      <c r="O324" t="s">
        <v>65</v>
      </c>
      <c r="P324" s="6">
        <v>50000</v>
      </c>
      <c r="Q324">
        <v>1</v>
      </c>
      <c r="R324" t="s">
        <v>72</v>
      </c>
      <c r="S324">
        <v>4</v>
      </c>
      <c r="T324">
        <v>4</v>
      </c>
      <c r="U324">
        <v>0</v>
      </c>
      <c r="W324" s="1"/>
    </row>
    <row r="325" spans="1:23" x14ac:dyDescent="0.3">
      <c r="A325">
        <v>324</v>
      </c>
      <c r="B325" t="s">
        <v>439</v>
      </c>
      <c r="C325" t="s">
        <v>15</v>
      </c>
      <c r="D325" s="13">
        <v>26350</v>
      </c>
      <c r="E325">
        <v>49</v>
      </c>
      <c r="F325" t="s">
        <v>22</v>
      </c>
      <c r="G325" t="s">
        <v>83</v>
      </c>
      <c r="H325" t="s">
        <v>36</v>
      </c>
      <c r="I325" t="s">
        <v>51</v>
      </c>
      <c r="J325" t="s">
        <v>56</v>
      </c>
      <c r="K325" s="13">
        <v>33655</v>
      </c>
      <c r="L325" t="s">
        <v>61</v>
      </c>
      <c r="M325" t="s">
        <v>89</v>
      </c>
      <c r="N325">
        <v>29</v>
      </c>
      <c r="O325" t="s">
        <v>65</v>
      </c>
      <c r="P325" s="6">
        <v>50000</v>
      </c>
      <c r="Q325">
        <v>3</v>
      </c>
      <c r="R325" t="s">
        <v>69</v>
      </c>
      <c r="S325">
        <v>1</v>
      </c>
      <c r="T325">
        <v>1</v>
      </c>
      <c r="U325">
        <v>0</v>
      </c>
    </row>
    <row r="326" spans="1:23" x14ac:dyDescent="0.3">
      <c r="A326">
        <v>325</v>
      </c>
      <c r="B326" t="s">
        <v>440</v>
      </c>
      <c r="C326" t="s">
        <v>14</v>
      </c>
      <c r="D326" s="13">
        <v>28737</v>
      </c>
      <c r="E326">
        <v>42</v>
      </c>
      <c r="F326" t="s">
        <v>20</v>
      </c>
      <c r="G326" t="s">
        <v>80</v>
      </c>
      <c r="H326" t="s">
        <v>42</v>
      </c>
      <c r="I326" t="s">
        <v>54</v>
      </c>
      <c r="J326" t="s">
        <v>56</v>
      </c>
      <c r="K326" s="13">
        <v>36042</v>
      </c>
      <c r="L326" t="s">
        <v>58</v>
      </c>
      <c r="M326" t="s">
        <v>89</v>
      </c>
      <c r="N326">
        <v>22</v>
      </c>
      <c r="O326" t="s">
        <v>65</v>
      </c>
      <c r="P326" s="6">
        <v>50000</v>
      </c>
      <c r="Q326">
        <v>1</v>
      </c>
      <c r="R326" t="s">
        <v>68</v>
      </c>
      <c r="S326">
        <v>5</v>
      </c>
      <c r="T326">
        <v>5</v>
      </c>
      <c r="U326">
        <v>0</v>
      </c>
      <c r="W326" s="1"/>
    </row>
    <row r="327" spans="1:23" x14ac:dyDescent="0.3">
      <c r="A327">
        <v>326</v>
      </c>
      <c r="B327" t="s">
        <v>441</v>
      </c>
      <c r="C327" t="s">
        <v>15</v>
      </c>
      <c r="D327" s="13">
        <v>31737</v>
      </c>
      <c r="E327">
        <v>34</v>
      </c>
      <c r="F327" t="s">
        <v>18</v>
      </c>
      <c r="G327" t="s">
        <v>12</v>
      </c>
      <c r="H327" t="s">
        <v>36</v>
      </c>
      <c r="I327" t="s">
        <v>51</v>
      </c>
      <c r="J327" t="s">
        <v>56</v>
      </c>
      <c r="K327" s="13">
        <v>39042</v>
      </c>
      <c r="L327" t="s">
        <v>58</v>
      </c>
      <c r="M327" t="s">
        <v>88</v>
      </c>
      <c r="N327">
        <v>14</v>
      </c>
      <c r="O327" t="s">
        <v>65</v>
      </c>
      <c r="P327" s="6">
        <v>50000</v>
      </c>
      <c r="Q327">
        <v>3</v>
      </c>
      <c r="R327" t="s">
        <v>73</v>
      </c>
      <c r="S327">
        <v>15</v>
      </c>
      <c r="T327">
        <v>4</v>
      </c>
      <c r="U327">
        <v>11</v>
      </c>
      <c r="W327" s="1"/>
    </row>
    <row r="328" spans="1:23" x14ac:dyDescent="0.3">
      <c r="A328">
        <v>327</v>
      </c>
      <c r="B328" t="s">
        <v>442</v>
      </c>
      <c r="C328" t="s">
        <v>15</v>
      </c>
      <c r="D328" s="13">
        <v>23590</v>
      </c>
      <c r="E328">
        <v>56</v>
      </c>
      <c r="F328" t="s">
        <v>25</v>
      </c>
      <c r="G328" t="s">
        <v>12</v>
      </c>
      <c r="H328" t="s">
        <v>36</v>
      </c>
      <c r="I328" t="s">
        <v>51</v>
      </c>
      <c r="J328" t="s">
        <v>56</v>
      </c>
      <c r="K328" s="13">
        <v>30895</v>
      </c>
      <c r="L328" t="s">
        <v>58</v>
      </c>
      <c r="M328" t="s">
        <v>88</v>
      </c>
      <c r="N328">
        <v>36</v>
      </c>
      <c r="O328" t="s">
        <v>65</v>
      </c>
      <c r="P328" s="6">
        <v>50000</v>
      </c>
      <c r="Q328">
        <v>1</v>
      </c>
      <c r="R328" t="s">
        <v>73</v>
      </c>
      <c r="S328">
        <v>5</v>
      </c>
      <c r="T328">
        <v>5</v>
      </c>
      <c r="U328">
        <v>0</v>
      </c>
      <c r="W328" s="1"/>
    </row>
    <row r="329" spans="1:23" x14ac:dyDescent="0.3">
      <c r="A329">
        <v>328</v>
      </c>
      <c r="B329" t="s">
        <v>443</v>
      </c>
      <c r="C329" t="s">
        <v>15</v>
      </c>
      <c r="D329" s="13">
        <v>27661</v>
      </c>
      <c r="E329">
        <v>45</v>
      </c>
      <c r="F329" t="s">
        <v>21</v>
      </c>
      <c r="G329" t="s">
        <v>12</v>
      </c>
      <c r="H329" t="s">
        <v>40</v>
      </c>
      <c r="I329" t="s">
        <v>52</v>
      </c>
      <c r="J329" t="s">
        <v>56</v>
      </c>
      <c r="K329" s="13">
        <v>34966</v>
      </c>
      <c r="L329" t="s">
        <v>58</v>
      </c>
      <c r="M329" t="s">
        <v>88</v>
      </c>
      <c r="N329">
        <v>25</v>
      </c>
      <c r="O329" t="s">
        <v>63</v>
      </c>
      <c r="P329" s="6">
        <v>30000</v>
      </c>
      <c r="Q329">
        <v>2</v>
      </c>
      <c r="R329" t="s">
        <v>68</v>
      </c>
      <c r="S329">
        <v>9</v>
      </c>
      <c r="T329">
        <v>4</v>
      </c>
      <c r="U329">
        <v>5</v>
      </c>
      <c r="W329" s="1"/>
    </row>
    <row r="330" spans="1:23" x14ac:dyDescent="0.3">
      <c r="A330">
        <v>329</v>
      </c>
      <c r="B330" t="s">
        <v>444</v>
      </c>
      <c r="C330" t="s">
        <v>14</v>
      </c>
      <c r="D330" s="13">
        <v>31522</v>
      </c>
      <c r="E330">
        <v>35</v>
      </c>
      <c r="F330" t="s">
        <v>66</v>
      </c>
      <c r="G330" t="s">
        <v>12</v>
      </c>
      <c r="H330" t="s">
        <v>39</v>
      </c>
      <c r="I330" t="s">
        <v>51</v>
      </c>
      <c r="J330" t="s">
        <v>57</v>
      </c>
      <c r="K330" s="13">
        <v>38827</v>
      </c>
      <c r="L330" t="s">
        <v>58</v>
      </c>
      <c r="M330" t="s">
        <v>88</v>
      </c>
      <c r="N330">
        <v>15</v>
      </c>
      <c r="O330" t="s">
        <v>63</v>
      </c>
      <c r="P330" s="6">
        <v>30000</v>
      </c>
      <c r="Q330">
        <v>3</v>
      </c>
      <c r="R330" t="s">
        <v>67</v>
      </c>
      <c r="S330">
        <v>2</v>
      </c>
      <c r="T330">
        <v>2</v>
      </c>
      <c r="U330">
        <v>0</v>
      </c>
      <c r="W330" s="1"/>
    </row>
    <row r="331" spans="1:23" x14ac:dyDescent="0.3">
      <c r="A331">
        <v>330</v>
      </c>
      <c r="B331" t="s">
        <v>445</v>
      </c>
      <c r="C331" t="s">
        <v>14</v>
      </c>
      <c r="D331" s="13">
        <v>30434</v>
      </c>
      <c r="E331">
        <v>38</v>
      </c>
      <c r="F331" t="s">
        <v>28</v>
      </c>
      <c r="G331" t="s">
        <v>80</v>
      </c>
      <c r="H331" t="s">
        <v>41</v>
      </c>
      <c r="I331" t="s">
        <v>52</v>
      </c>
      <c r="J331" t="s">
        <v>56</v>
      </c>
      <c r="K331" s="13">
        <v>37739</v>
      </c>
      <c r="L331" t="s">
        <v>58</v>
      </c>
      <c r="M331" t="s">
        <v>88</v>
      </c>
      <c r="N331">
        <v>18</v>
      </c>
      <c r="O331" t="s">
        <v>4</v>
      </c>
      <c r="P331" s="6">
        <v>60000</v>
      </c>
      <c r="Q331">
        <v>2</v>
      </c>
      <c r="R331" t="s">
        <v>69</v>
      </c>
      <c r="S331">
        <v>13</v>
      </c>
      <c r="T331">
        <v>8</v>
      </c>
      <c r="U331">
        <v>5</v>
      </c>
      <c r="W331" s="1"/>
    </row>
    <row r="332" spans="1:23" x14ac:dyDescent="0.3">
      <c r="A332">
        <v>331</v>
      </c>
      <c r="B332" t="s">
        <v>446</v>
      </c>
      <c r="C332" t="s">
        <v>14</v>
      </c>
      <c r="D332" s="13">
        <v>24794</v>
      </c>
      <c r="E332">
        <v>53</v>
      </c>
      <c r="F332" t="s">
        <v>20</v>
      </c>
      <c r="G332" t="s">
        <v>80</v>
      </c>
      <c r="H332" t="s">
        <v>31</v>
      </c>
      <c r="I332" t="s">
        <v>49</v>
      </c>
      <c r="J332" t="s">
        <v>57</v>
      </c>
      <c r="K332" s="13">
        <v>32099</v>
      </c>
      <c r="L332" t="s">
        <v>58</v>
      </c>
      <c r="M332" t="s">
        <v>88</v>
      </c>
      <c r="N332">
        <v>33</v>
      </c>
      <c r="O332" t="s">
        <v>4</v>
      </c>
      <c r="P332" s="6">
        <v>60000</v>
      </c>
      <c r="Q332">
        <v>3</v>
      </c>
      <c r="R332" t="s">
        <v>69</v>
      </c>
      <c r="S332">
        <v>0</v>
      </c>
      <c r="T332">
        <v>0</v>
      </c>
      <c r="U332">
        <v>0</v>
      </c>
      <c r="W332" s="1"/>
    </row>
    <row r="333" spans="1:23" x14ac:dyDescent="0.3">
      <c r="A333">
        <v>332</v>
      </c>
      <c r="B333" t="s">
        <v>447</v>
      </c>
      <c r="C333" t="s">
        <v>14</v>
      </c>
      <c r="D333" s="13">
        <v>21550</v>
      </c>
      <c r="E333">
        <v>62</v>
      </c>
      <c r="F333" t="s">
        <v>13</v>
      </c>
      <c r="G333" t="s">
        <v>12</v>
      </c>
      <c r="H333" t="s">
        <v>39</v>
      </c>
      <c r="I333" t="s">
        <v>51</v>
      </c>
      <c r="J333" t="s">
        <v>57</v>
      </c>
      <c r="K333" s="13">
        <v>28855</v>
      </c>
      <c r="L333" t="s">
        <v>58</v>
      </c>
      <c r="M333" t="s">
        <v>88</v>
      </c>
      <c r="N333">
        <v>42</v>
      </c>
      <c r="O333" t="s">
        <v>65</v>
      </c>
      <c r="P333" s="6">
        <v>50000</v>
      </c>
      <c r="Q333">
        <v>1</v>
      </c>
      <c r="R333" t="s">
        <v>68</v>
      </c>
      <c r="S333">
        <v>12</v>
      </c>
      <c r="T333">
        <v>7</v>
      </c>
      <c r="U333">
        <v>5</v>
      </c>
      <c r="W333" s="1"/>
    </row>
    <row r="334" spans="1:23" x14ac:dyDescent="0.3">
      <c r="A334">
        <v>333</v>
      </c>
      <c r="B334" t="s">
        <v>332</v>
      </c>
      <c r="C334" t="s">
        <v>14</v>
      </c>
      <c r="D334" s="13">
        <v>21288</v>
      </c>
      <c r="E334">
        <v>63</v>
      </c>
      <c r="F334" t="s">
        <v>27</v>
      </c>
      <c r="G334" t="s">
        <v>83</v>
      </c>
      <c r="H334" t="s">
        <v>48</v>
      </c>
      <c r="I334" t="s">
        <v>54</v>
      </c>
      <c r="J334" t="s">
        <v>56</v>
      </c>
      <c r="K334" s="13">
        <v>28593</v>
      </c>
      <c r="L334" t="s">
        <v>58</v>
      </c>
      <c r="M334" t="s">
        <v>88</v>
      </c>
      <c r="N334">
        <v>43</v>
      </c>
      <c r="O334" t="s">
        <v>63</v>
      </c>
      <c r="P334" s="6">
        <v>30000</v>
      </c>
      <c r="Q334">
        <v>1</v>
      </c>
      <c r="R334" t="s">
        <v>71</v>
      </c>
      <c r="S334">
        <v>9</v>
      </c>
      <c r="T334">
        <v>4</v>
      </c>
      <c r="U334">
        <v>5</v>
      </c>
      <c r="W334" s="1"/>
    </row>
    <row r="335" spans="1:23" x14ac:dyDescent="0.3">
      <c r="A335">
        <v>334</v>
      </c>
      <c r="B335" t="s">
        <v>448</v>
      </c>
      <c r="C335" t="s">
        <v>14</v>
      </c>
      <c r="D335" s="13">
        <v>25165</v>
      </c>
      <c r="E335">
        <v>52</v>
      </c>
      <c r="F335" t="s">
        <v>23</v>
      </c>
      <c r="G335" t="s">
        <v>12</v>
      </c>
      <c r="H335" t="s">
        <v>47</v>
      </c>
      <c r="I335" t="s">
        <v>52</v>
      </c>
      <c r="J335" t="s">
        <v>56</v>
      </c>
      <c r="K335" s="13">
        <v>32470</v>
      </c>
      <c r="L335" t="s">
        <v>58</v>
      </c>
      <c r="M335" t="s">
        <v>89</v>
      </c>
      <c r="N335">
        <v>32</v>
      </c>
      <c r="O335" t="s">
        <v>65</v>
      </c>
      <c r="P335" s="6">
        <v>50000</v>
      </c>
      <c r="Q335">
        <v>1</v>
      </c>
      <c r="R335" t="s">
        <v>69</v>
      </c>
      <c r="S335">
        <v>5</v>
      </c>
      <c r="T335">
        <v>5</v>
      </c>
      <c r="U335">
        <v>0</v>
      </c>
      <c r="W335" s="1"/>
    </row>
    <row r="336" spans="1:23" x14ac:dyDescent="0.3">
      <c r="A336">
        <v>335</v>
      </c>
      <c r="B336" t="s">
        <v>449</v>
      </c>
      <c r="C336" t="s">
        <v>14</v>
      </c>
      <c r="D336" s="13">
        <v>20159</v>
      </c>
      <c r="E336">
        <v>66</v>
      </c>
      <c r="F336" t="s">
        <v>18</v>
      </c>
      <c r="G336" t="s">
        <v>12</v>
      </c>
      <c r="H336" t="s">
        <v>34</v>
      </c>
      <c r="I336" t="s">
        <v>50</v>
      </c>
      <c r="J336" t="s">
        <v>56</v>
      </c>
      <c r="K336" s="13">
        <v>27464</v>
      </c>
      <c r="L336" t="s">
        <v>61</v>
      </c>
      <c r="M336" t="s">
        <v>89</v>
      </c>
      <c r="N336">
        <v>46</v>
      </c>
      <c r="O336" t="s">
        <v>63</v>
      </c>
      <c r="P336" s="6">
        <v>30000</v>
      </c>
      <c r="Q336">
        <v>3</v>
      </c>
      <c r="R336" t="s">
        <v>71</v>
      </c>
      <c r="S336">
        <v>0</v>
      </c>
      <c r="T336">
        <v>0</v>
      </c>
      <c r="U336">
        <v>0</v>
      </c>
      <c r="W336" s="1"/>
    </row>
    <row r="337" spans="1:23" x14ac:dyDescent="0.3">
      <c r="A337">
        <v>336</v>
      </c>
      <c r="B337" t="s">
        <v>450</v>
      </c>
      <c r="C337" t="s">
        <v>14</v>
      </c>
      <c r="D337" s="13">
        <v>28360</v>
      </c>
      <c r="E337">
        <v>43</v>
      </c>
      <c r="F337" t="s">
        <v>29</v>
      </c>
      <c r="G337" t="s">
        <v>83</v>
      </c>
      <c r="H337" t="s">
        <v>44</v>
      </c>
      <c r="I337" t="s">
        <v>53</v>
      </c>
      <c r="J337" t="s">
        <v>57</v>
      </c>
      <c r="K337" s="13">
        <v>35665</v>
      </c>
      <c r="L337" t="s">
        <v>58</v>
      </c>
      <c r="M337" t="s">
        <v>88</v>
      </c>
      <c r="N337">
        <v>23</v>
      </c>
      <c r="O337" t="s">
        <v>64</v>
      </c>
      <c r="P337" s="6">
        <v>40000</v>
      </c>
      <c r="Q337">
        <v>1</v>
      </c>
      <c r="R337" t="s">
        <v>70</v>
      </c>
      <c r="S337">
        <v>10</v>
      </c>
      <c r="T337">
        <v>4</v>
      </c>
      <c r="U337">
        <v>6</v>
      </c>
      <c r="W337" s="1"/>
    </row>
    <row r="338" spans="1:23" x14ac:dyDescent="0.3">
      <c r="A338">
        <v>337</v>
      </c>
      <c r="B338" t="s">
        <v>451</v>
      </c>
      <c r="C338" t="s">
        <v>14</v>
      </c>
      <c r="D338" s="13">
        <v>22400</v>
      </c>
      <c r="E338">
        <v>60</v>
      </c>
      <c r="F338" t="s">
        <v>24</v>
      </c>
      <c r="G338" t="s">
        <v>84</v>
      </c>
      <c r="H338" t="s">
        <v>32</v>
      </c>
      <c r="I338" t="s">
        <v>49</v>
      </c>
      <c r="J338" t="s">
        <v>56</v>
      </c>
      <c r="K338" s="13">
        <v>29705</v>
      </c>
      <c r="L338" t="s">
        <v>58</v>
      </c>
      <c r="M338" t="s">
        <v>88</v>
      </c>
      <c r="N338">
        <v>40</v>
      </c>
      <c r="O338" t="s">
        <v>63</v>
      </c>
      <c r="P338" s="6">
        <v>30000</v>
      </c>
      <c r="Q338">
        <v>4</v>
      </c>
      <c r="R338" t="s">
        <v>70</v>
      </c>
      <c r="S338">
        <v>6</v>
      </c>
      <c r="T338">
        <v>6</v>
      </c>
      <c r="U338">
        <v>0</v>
      </c>
      <c r="W338" s="1"/>
    </row>
    <row r="339" spans="1:23" x14ac:dyDescent="0.3">
      <c r="A339">
        <v>338</v>
      </c>
      <c r="B339" t="s">
        <v>452</v>
      </c>
      <c r="C339" t="s">
        <v>14</v>
      </c>
      <c r="D339" s="13">
        <v>25394</v>
      </c>
      <c r="E339">
        <v>51</v>
      </c>
      <c r="F339" t="s">
        <v>66</v>
      </c>
      <c r="G339" t="s">
        <v>12</v>
      </c>
      <c r="H339" t="s">
        <v>38</v>
      </c>
      <c r="I339" t="s">
        <v>51</v>
      </c>
      <c r="J339" t="s">
        <v>57</v>
      </c>
      <c r="K339" s="13">
        <v>32699</v>
      </c>
      <c r="L339" t="s">
        <v>58</v>
      </c>
      <c r="M339" t="s">
        <v>88</v>
      </c>
      <c r="N339">
        <v>31</v>
      </c>
      <c r="O339" t="s">
        <v>4</v>
      </c>
      <c r="P339" s="6">
        <v>60000</v>
      </c>
      <c r="Q339">
        <v>1</v>
      </c>
      <c r="R339" t="s">
        <v>70</v>
      </c>
      <c r="S339">
        <v>5</v>
      </c>
      <c r="T339">
        <v>5</v>
      </c>
      <c r="U339">
        <v>0</v>
      </c>
      <c r="W339" s="1"/>
    </row>
    <row r="340" spans="1:23" x14ac:dyDescent="0.3">
      <c r="A340">
        <v>339</v>
      </c>
      <c r="B340" t="s">
        <v>453</v>
      </c>
      <c r="C340" t="s">
        <v>14</v>
      </c>
      <c r="D340" s="13">
        <v>27784</v>
      </c>
      <c r="E340">
        <v>45</v>
      </c>
      <c r="F340" t="s">
        <v>26</v>
      </c>
      <c r="G340" t="s">
        <v>12</v>
      </c>
      <c r="H340" t="s">
        <v>33</v>
      </c>
      <c r="I340" t="s">
        <v>50</v>
      </c>
      <c r="J340" t="s">
        <v>56</v>
      </c>
      <c r="K340" s="13">
        <v>35089</v>
      </c>
      <c r="L340" t="s">
        <v>58</v>
      </c>
      <c r="M340" t="s">
        <v>88</v>
      </c>
      <c r="N340">
        <v>25</v>
      </c>
      <c r="O340" t="s">
        <v>63</v>
      </c>
      <c r="P340" s="6">
        <v>30000</v>
      </c>
      <c r="Q340">
        <v>4</v>
      </c>
      <c r="R340" t="s">
        <v>72</v>
      </c>
      <c r="S340">
        <v>9</v>
      </c>
      <c r="T340">
        <v>4</v>
      </c>
      <c r="U340">
        <v>5</v>
      </c>
      <c r="W340" s="1"/>
    </row>
    <row r="341" spans="1:23" x14ac:dyDescent="0.3">
      <c r="A341">
        <v>340</v>
      </c>
      <c r="B341" t="s">
        <v>454</v>
      </c>
      <c r="C341" t="s">
        <v>15</v>
      </c>
      <c r="D341" s="13">
        <v>21410</v>
      </c>
      <c r="E341">
        <v>62</v>
      </c>
      <c r="F341" t="s">
        <v>18</v>
      </c>
      <c r="G341" t="s">
        <v>12</v>
      </c>
      <c r="H341" t="s">
        <v>43</v>
      </c>
      <c r="I341" t="s">
        <v>53</v>
      </c>
      <c r="J341" t="s">
        <v>57</v>
      </c>
      <c r="K341" s="13">
        <v>28715</v>
      </c>
      <c r="L341" t="s">
        <v>58</v>
      </c>
      <c r="M341" t="s">
        <v>88</v>
      </c>
      <c r="N341">
        <v>42</v>
      </c>
      <c r="O341" t="s">
        <v>63</v>
      </c>
      <c r="P341" s="6">
        <v>30000</v>
      </c>
      <c r="Q341">
        <v>2</v>
      </c>
      <c r="R341" t="s">
        <v>70</v>
      </c>
      <c r="S341">
        <v>14</v>
      </c>
      <c r="T341">
        <v>4</v>
      </c>
      <c r="U341">
        <v>10</v>
      </c>
      <c r="W341" s="1"/>
    </row>
    <row r="342" spans="1:23" x14ac:dyDescent="0.3">
      <c r="A342">
        <v>341</v>
      </c>
      <c r="B342" t="s">
        <v>455</v>
      </c>
      <c r="C342" t="s">
        <v>15</v>
      </c>
      <c r="D342" s="13">
        <v>35828</v>
      </c>
      <c r="E342">
        <v>23</v>
      </c>
      <c r="F342" t="s">
        <v>13</v>
      </c>
      <c r="G342" t="s">
        <v>12</v>
      </c>
      <c r="H342" t="s">
        <v>38</v>
      </c>
      <c r="I342" t="s">
        <v>51</v>
      </c>
      <c r="J342" t="s">
        <v>57</v>
      </c>
      <c r="K342" s="13">
        <v>43133</v>
      </c>
      <c r="L342" t="s">
        <v>58</v>
      </c>
      <c r="M342" t="s">
        <v>88</v>
      </c>
      <c r="N342">
        <v>3</v>
      </c>
      <c r="O342" t="s">
        <v>63</v>
      </c>
      <c r="P342" s="6">
        <v>30000</v>
      </c>
      <c r="Q342">
        <v>3</v>
      </c>
      <c r="R342" t="s">
        <v>73</v>
      </c>
      <c r="S342">
        <v>1</v>
      </c>
      <c r="T342">
        <v>1</v>
      </c>
      <c r="U342">
        <v>0</v>
      </c>
      <c r="W342" s="1"/>
    </row>
    <row r="343" spans="1:23" x14ac:dyDescent="0.3">
      <c r="A343">
        <v>342</v>
      </c>
      <c r="B343" t="s">
        <v>456</v>
      </c>
      <c r="C343" t="s">
        <v>14</v>
      </c>
      <c r="D343" s="13">
        <v>27065</v>
      </c>
      <c r="E343">
        <v>47</v>
      </c>
      <c r="F343" t="s">
        <v>25</v>
      </c>
      <c r="G343" t="s">
        <v>12</v>
      </c>
      <c r="H343" t="s">
        <v>33</v>
      </c>
      <c r="I343" t="s">
        <v>50</v>
      </c>
      <c r="J343" t="s">
        <v>56</v>
      </c>
      <c r="K343" s="13">
        <v>34370</v>
      </c>
      <c r="L343" t="s">
        <v>58</v>
      </c>
      <c r="M343" t="s">
        <v>89</v>
      </c>
      <c r="N343">
        <v>27</v>
      </c>
      <c r="O343" t="s">
        <v>63</v>
      </c>
      <c r="P343" s="6">
        <v>30000</v>
      </c>
      <c r="Q343">
        <v>3</v>
      </c>
      <c r="R343" t="s">
        <v>69</v>
      </c>
      <c r="S343">
        <v>10</v>
      </c>
      <c r="T343">
        <v>4</v>
      </c>
      <c r="U343">
        <v>6</v>
      </c>
      <c r="W343" s="1"/>
    </row>
    <row r="344" spans="1:23" x14ac:dyDescent="0.3">
      <c r="A344">
        <v>343</v>
      </c>
      <c r="B344" t="s">
        <v>457</v>
      </c>
      <c r="C344" t="s">
        <v>15</v>
      </c>
      <c r="D344" s="13">
        <v>25784</v>
      </c>
      <c r="E344">
        <v>50</v>
      </c>
      <c r="F344" t="s">
        <v>13</v>
      </c>
      <c r="G344" t="s">
        <v>12</v>
      </c>
      <c r="H344" t="s">
        <v>32</v>
      </c>
      <c r="I344" t="s">
        <v>49</v>
      </c>
      <c r="J344" t="s">
        <v>56</v>
      </c>
      <c r="K344" s="13">
        <v>33089</v>
      </c>
      <c r="L344" t="s">
        <v>58</v>
      </c>
      <c r="M344" t="s">
        <v>88</v>
      </c>
      <c r="N344">
        <v>30</v>
      </c>
      <c r="O344" t="s">
        <v>64</v>
      </c>
      <c r="P344" s="6">
        <v>40000</v>
      </c>
      <c r="Q344">
        <v>4</v>
      </c>
      <c r="R344" t="s">
        <v>73</v>
      </c>
      <c r="S344">
        <v>5</v>
      </c>
      <c r="T344">
        <v>5</v>
      </c>
      <c r="U344">
        <v>0</v>
      </c>
      <c r="W344" s="1"/>
    </row>
    <row r="345" spans="1:23" x14ac:dyDescent="0.3">
      <c r="A345">
        <v>344</v>
      </c>
      <c r="B345" t="s">
        <v>458</v>
      </c>
      <c r="C345" t="s">
        <v>14</v>
      </c>
      <c r="D345" s="13">
        <v>22471</v>
      </c>
      <c r="E345">
        <v>59</v>
      </c>
      <c r="F345" t="s">
        <v>28</v>
      </c>
      <c r="G345" t="s">
        <v>80</v>
      </c>
      <c r="H345" t="s">
        <v>31</v>
      </c>
      <c r="I345" t="s">
        <v>49</v>
      </c>
      <c r="J345" t="s">
        <v>57</v>
      </c>
      <c r="K345" s="13">
        <v>29776</v>
      </c>
      <c r="L345" t="s">
        <v>58</v>
      </c>
      <c r="M345" t="s">
        <v>88</v>
      </c>
      <c r="N345">
        <v>39</v>
      </c>
      <c r="O345" t="s">
        <v>4</v>
      </c>
      <c r="P345" s="6">
        <v>60000</v>
      </c>
      <c r="Q345">
        <v>4</v>
      </c>
      <c r="R345" t="s">
        <v>73</v>
      </c>
      <c r="S345">
        <v>2</v>
      </c>
      <c r="T345">
        <v>2</v>
      </c>
      <c r="U345">
        <v>0</v>
      </c>
      <c r="W345" s="1"/>
    </row>
    <row r="346" spans="1:23" x14ac:dyDescent="0.3">
      <c r="A346">
        <v>345</v>
      </c>
      <c r="B346" t="s">
        <v>459</v>
      </c>
      <c r="C346" t="s">
        <v>15</v>
      </c>
      <c r="D346" s="13">
        <v>26709</v>
      </c>
      <c r="E346">
        <v>48</v>
      </c>
      <c r="F346" t="s">
        <v>18</v>
      </c>
      <c r="G346" t="s">
        <v>12</v>
      </c>
      <c r="H346" t="s">
        <v>1712</v>
      </c>
      <c r="I346" t="s">
        <v>55</v>
      </c>
      <c r="J346" t="s">
        <v>57</v>
      </c>
      <c r="K346" s="13">
        <v>34014</v>
      </c>
      <c r="L346" t="s">
        <v>58</v>
      </c>
      <c r="M346" t="s">
        <v>88</v>
      </c>
      <c r="N346">
        <v>28</v>
      </c>
      <c r="O346" t="s">
        <v>64</v>
      </c>
      <c r="P346" s="6">
        <v>40000</v>
      </c>
      <c r="Q346">
        <v>3</v>
      </c>
      <c r="R346" t="s">
        <v>68</v>
      </c>
      <c r="S346">
        <v>2</v>
      </c>
      <c r="T346">
        <v>2</v>
      </c>
      <c r="U346">
        <v>0</v>
      </c>
    </row>
    <row r="347" spans="1:23" x14ac:dyDescent="0.3">
      <c r="A347">
        <v>346</v>
      </c>
      <c r="B347" t="s">
        <v>460</v>
      </c>
      <c r="C347" t="s">
        <v>14</v>
      </c>
      <c r="D347" s="13">
        <v>33156</v>
      </c>
      <c r="E347">
        <v>30</v>
      </c>
      <c r="F347" t="s">
        <v>18</v>
      </c>
      <c r="G347" t="s">
        <v>12</v>
      </c>
      <c r="H347" t="s">
        <v>44</v>
      </c>
      <c r="I347" t="s">
        <v>53</v>
      </c>
      <c r="J347" t="s">
        <v>57</v>
      </c>
      <c r="K347" s="13">
        <v>40461</v>
      </c>
      <c r="L347" t="s">
        <v>58</v>
      </c>
      <c r="M347" t="s">
        <v>88</v>
      </c>
      <c r="N347">
        <v>10</v>
      </c>
      <c r="O347" t="s">
        <v>63</v>
      </c>
      <c r="P347" s="6">
        <v>30000</v>
      </c>
      <c r="Q347">
        <v>3</v>
      </c>
      <c r="R347" t="s">
        <v>72</v>
      </c>
      <c r="S347">
        <v>0</v>
      </c>
      <c r="T347">
        <v>0</v>
      </c>
      <c r="U347">
        <v>0</v>
      </c>
      <c r="W347" s="1"/>
    </row>
    <row r="348" spans="1:23" x14ac:dyDescent="0.3">
      <c r="A348">
        <v>347</v>
      </c>
      <c r="B348" t="s">
        <v>461</v>
      </c>
      <c r="C348" t="s">
        <v>14</v>
      </c>
      <c r="D348" s="13">
        <v>31649</v>
      </c>
      <c r="E348">
        <v>34</v>
      </c>
      <c r="F348" t="s">
        <v>18</v>
      </c>
      <c r="G348" t="s">
        <v>12</v>
      </c>
      <c r="H348" t="s">
        <v>36</v>
      </c>
      <c r="I348" t="s">
        <v>51</v>
      </c>
      <c r="J348" t="s">
        <v>56</v>
      </c>
      <c r="K348" s="13">
        <v>38954</v>
      </c>
      <c r="L348" t="s">
        <v>58</v>
      </c>
      <c r="M348" t="s">
        <v>89</v>
      </c>
      <c r="N348">
        <v>14</v>
      </c>
      <c r="O348" t="s">
        <v>65</v>
      </c>
      <c r="P348" s="6">
        <v>50000</v>
      </c>
      <c r="Q348">
        <v>1</v>
      </c>
      <c r="R348" t="s">
        <v>70</v>
      </c>
      <c r="S348">
        <v>6</v>
      </c>
      <c r="T348">
        <v>6</v>
      </c>
      <c r="U348">
        <v>0</v>
      </c>
      <c r="W348" s="1"/>
    </row>
    <row r="349" spans="1:23" x14ac:dyDescent="0.3">
      <c r="A349">
        <v>348</v>
      </c>
      <c r="B349" t="s">
        <v>462</v>
      </c>
      <c r="C349" t="s">
        <v>15</v>
      </c>
      <c r="D349" s="13">
        <v>26857</v>
      </c>
      <c r="E349">
        <v>47</v>
      </c>
      <c r="F349" t="s">
        <v>20</v>
      </c>
      <c r="G349" t="s">
        <v>80</v>
      </c>
      <c r="H349" t="s">
        <v>45</v>
      </c>
      <c r="I349" t="s">
        <v>53</v>
      </c>
      <c r="J349" t="s">
        <v>57</v>
      </c>
      <c r="K349" s="13">
        <v>34162</v>
      </c>
      <c r="L349" t="s">
        <v>58</v>
      </c>
      <c r="M349" t="s">
        <v>88</v>
      </c>
      <c r="N349">
        <v>27</v>
      </c>
      <c r="O349" t="s">
        <v>4</v>
      </c>
      <c r="P349" s="6">
        <v>60000</v>
      </c>
      <c r="Q349">
        <v>3</v>
      </c>
      <c r="R349" t="s">
        <v>70</v>
      </c>
      <c r="S349">
        <v>9</v>
      </c>
      <c r="T349">
        <v>4</v>
      </c>
      <c r="U349">
        <v>5</v>
      </c>
      <c r="W349" s="1"/>
    </row>
    <row r="350" spans="1:23" x14ac:dyDescent="0.3">
      <c r="A350">
        <v>349</v>
      </c>
      <c r="B350" t="s">
        <v>463</v>
      </c>
      <c r="C350" t="s">
        <v>15</v>
      </c>
      <c r="D350" s="13">
        <v>36568</v>
      </c>
      <c r="E350">
        <v>21</v>
      </c>
      <c r="F350" t="s">
        <v>67</v>
      </c>
      <c r="G350" t="s">
        <v>12</v>
      </c>
      <c r="H350" t="s">
        <v>42</v>
      </c>
      <c r="I350" t="s">
        <v>54</v>
      </c>
      <c r="J350" t="s">
        <v>56</v>
      </c>
      <c r="K350" s="13">
        <v>43873</v>
      </c>
      <c r="L350" t="s">
        <v>58</v>
      </c>
      <c r="M350" t="s">
        <v>89</v>
      </c>
      <c r="N350">
        <v>1</v>
      </c>
      <c r="O350" t="s">
        <v>4</v>
      </c>
      <c r="P350" s="6">
        <v>60000</v>
      </c>
      <c r="Q350">
        <v>1</v>
      </c>
      <c r="R350" t="s">
        <v>73</v>
      </c>
      <c r="S350">
        <v>15</v>
      </c>
      <c r="T350">
        <v>4</v>
      </c>
      <c r="U350">
        <v>11</v>
      </c>
      <c r="W350" s="1"/>
    </row>
    <row r="351" spans="1:23" x14ac:dyDescent="0.3">
      <c r="A351">
        <v>350</v>
      </c>
      <c r="B351" t="s">
        <v>464</v>
      </c>
      <c r="C351" t="s">
        <v>15</v>
      </c>
      <c r="D351" s="13">
        <v>25684</v>
      </c>
      <c r="E351">
        <v>51</v>
      </c>
      <c r="F351" t="s">
        <v>26</v>
      </c>
      <c r="G351" t="s">
        <v>12</v>
      </c>
      <c r="H351" t="s">
        <v>31</v>
      </c>
      <c r="I351" t="s">
        <v>49</v>
      </c>
      <c r="J351" t="s">
        <v>57</v>
      </c>
      <c r="K351" s="13">
        <v>32989</v>
      </c>
      <c r="L351" t="s">
        <v>58</v>
      </c>
      <c r="M351" t="s">
        <v>88</v>
      </c>
      <c r="N351">
        <v>31</v>
      </c>
      <c r="O351" t="s">
        <v>65</v>
      </c>
      <c r="P351" s="6">
        <v>50000</v>
      </c>
      <c r="Q351">
        <v>2</v>
      </c>
      <c r="R351" t="s">
        <v>73</v>
      </c>
      <c r="S351">
        <v>11</v>
      </c>
      <c r="T351">
        <v>6</v>
      </c>
      <c r="U351">
        <v>5</v>
      </c>
      <c r="W351" s="1"/>
    </row>
    <row r="352" spans="1:23" x14ac:dyDescent="0.3">
      <c r="A352">
        <v>351</v>
      </c>
      <c r="B352" t="s">
        <v>465</v>
      </c>
      <c r="C352" t="s">
        <v>14</v>
      </c>
      <c r="D352" s="13">
        <v>35092</v>
      </c>
      <c r="E352">
        <v>25</v>
      </c>
      <c r="F352" t="s">
        <v>24</v>
      </c>
      <c r="G352" t="s">
        <v>84</v>
      </c>
      <c r="H352" t="s">
        <v>1712</v>
      </c>
      <c r="I352" t="s">
        <v>55</v>
      </c>
      <c r="J352" t="s">
        <v>57</v>
      </c>
      <c r="K352" s="13">
        <v>42397</v>
      </c>
      <c r="L352" t="s">
        <v>58</v>
      </c>
      <c r="M352" t="s">
        <v>88</v>
      </c>
      <c r="N352">
        <v>5</v>
      </c>
      <c r="O352" t="s">
        <v>64</v>
      </c>
      <c r="P352" s="6">
        <v>40000</v>
      </c>
      <c r="Q352">
        <v>1</v>
      </c>
      <c r="R352" t="s">
        <v>68</v>
      </c>
      <c r="S352">
        <v>6</v>
      </c>
      <c r="T352">
        <v>6</v>
      </c>
      <c r="U352">
        <v>0</v>
      </c>
      <c r="W352" s="1"/>
    </row>
    <row r="353" spans="1:23" x14ac:dyDescent="0.3">
      <c r="A353">
        <v>352</v>
      </c>
      <c r="B353" t="s">
        <v>466</v>
      </c>
      <c r="C353" t="s">
        <v>15</v>
      </c>
      <c r="D353" s="13">
        <v>32889</v>
      </c>
      <c r="E353">
        <v>31</v>
      </c>
      <c r="F353" t="s">
        <v>28</v>
      </c>
      <c r="G353" t="s">
        <v>80</v>
      </c>
      <c r="H353" t="s">
        <v>43</v>
      </c>
      <c r="I353" t="s">
        <v>53</v>
      </c>
      <c r="J353" t="s">
        <v>57</v>
      </c>
      <c r="K353" s="13">
        <v>40194</v>
      </c>
      <c r="L353" t="s">
        <v>61</v>
      </c>
      <c r="M353" t="s">
        <v>89</v>
      </c>
      <c r="N353">
        <v>11</v>
      </c>
      <c r="O353" t="s">
        <v>63</v>
      </c>
      <c r="P353" s="6">
        <v>30000</v>
      </c>
      <c r="Q353">
        <v>3</v>
      </c>
      <c r="R353" t="s">
        <v>68</v>
      </c>
      <c r="S353">
        <v>9</v>
      </c>
      <c r="T353">
        <v>4</v>
      </c>
      <c r="U353">
        <v>5</v>
      </c>
      <c r="W353" s="1"/>
    </row>
    <row r="354" spans="1:23" x14ac:dyDescent="0.3">
      <c r="A354">
        <v>353</v>
      </c>
      <c r="B354" t="s">
        <v>467</v>
      </c>
      <c r="C354" t="s">
        <v>14</v>
      </c>
      <c r="D354" s="13">
        <v>34017</v>
      </c>
      <c r="E354">
        <v>28</v>
      </c>
      <c r="F354" t="s">
        <v>21</v>
      </c>
      <c r="G354" t="s">
        <v>12</v>
      </c>
      <c r="H354" t="s">
        <v>39</v>
      </c>
      <c r="I354" t="s">
        <v>51</v>
      </c>
      <c r="J354" t="s">
        <v>57</v>
      </c>
      <c r="K354" s="13">
        <v>41322</v>
      </c>
      <c r="L354" t="s">
        <v>61</v>
      </c>
      <c r="M354" t="s">
        <v>89</v>
      </c>
      <c r="N354">
        <v>8</v>
      </c>
      <c r="O354" t="s">
        <v>4</v>
      </c>
      <c r="P354" s="6">
        <v>60000</v>
      </c>
      <c r="Q354">
        <v>1</v>
      </c>
      <c r="R354" t="s">
        <v>70</v>
      </c>
      <c r="S354">
        <v>6</v>
      </c>
      <c r="T354">
        <v>6</v>
      </c>
      <c r="U354">
        <v>0</v>
      </c>
      <c r="W354" s="1"/>
    </row>
    <row r="355" spans="1:23" x14ac:dyDescent="0.3">
      <c r="A355">
        <v>354</v>
      </c>
      <c r="B355" t="s">
        <v>353</v>
      </c>
      <c r="C355" t="s">
        <v>14</v>
      </c>
      <c r="D355" s="13">
        <v>35637</v>
      </c>
      <c r="E355">
        <v>23</v>
      </c>
      <c r="F355" t="s">
        <v>18</v>
      </c>
      <c r="G355" t="s">
        <v>12</v>
      </c>
      <c r="H355" t="s">
        <v>33</v>
      </c>
      <c r="I355" t="s">
        <v>50</v>
      </c>
      <c r="J355" t="s">
        <v>56</v>
      </c>
      <c r="K355" s="13">
        <v>42942</v>
      </c>
      <c r="L355" t="s">
        <v>61</v>
      </c>
      <c r="M355" t="s">
        <v>89</v>
      </c>
      <c r="N355">
        <v>3</v>
      </c>
      <c r="O355" t="s">
        <v>64</v>
      </c>
      <c r="P355" s="6">
        <v>40000</v>
      </c>
      <c r="Q355">
        <v>4</v>
      </c>
      <c r="R355" t="s">
        <v>71</v>
      </c>
      <c r="S355">
        <v>7</v>
      </c>
      <c r="T355">
        <v>7</v>
      </c>
      <c r="U355">
        <v>0</v>
      </c>
      <c r="W355" s="1"/>
    </row>
    <row r="356" spans="1:23" x14ac:dyDescent="0.3">
      <c r="A356">
        <v>355</v>
      </c>
      <c r="B356" t="s">
        <v>468</v>
      </c>
      <c r="C356" t="s">
        <v>15</v>
      </c>
      <c r="D356" s="13">
        <v>28377</v>
      </c>
      <c r="E356">
        <v>43</v>
      </c>
      <c r="F356" t="s">
        <v>28</v>
      </c>
      <c r="G356" t="s">
        <v>80</v>
      </c>
      <c r="H356" t="s">
        <v>40</v>
      </c>
      <c r="I356" t="s">
        <v>52</v>
      </c>
      <c r="J356" t="s">
        <v>56</v>
      </c>
      <c r="K356" s="13">
        <v>35682</v>
      </c>
      <c r="L356" t="s">
        <v>58</v>
      </c>
      <c r="M356" t="s">
        <v>88</v>
      </c>
      <c r="N356">
        <v>23</v>
      </c>
      <c r="O356" t="s">
        <v>4</v>
      </c>
      <c r="P356" s="6">
        <v>60000</v>
      </c>
      <c r="Q356">
        <v>1</v>
      </c>
      <c r="R356" t="s">
        <v>70</v>
      </c>
      <c r="S356">
        <v>4</v>
      </c>
      <c r="T356">
        <v>4</v>
      </c>
      <c r="U356">
        <v>0</v>
      </c>
      <c r="W356" s="1"/>
    </row>
    <row r="357" spans="1:23" x14ac:dyDescent="0.3">
      <c r="A357">
        <v>356</v>
      </c>
      <c r="B357" t="s">
        <v>469</v>
      </c>
      <c r="C357" t="s">
        <v>14</v>
      </c>
      <c r="D357" s="13">
        <v>23322</v>
      </c>
      <c r="E357">
        <v>57</v>
      </c>
      <c r="F357" t="s">
        <v>19</v>
      </c>
      <c r="G357" t="s">
        <v>80</v>
      </c>
      <c r="H357" t="s">
        <v>36</v>
      </c>
      <c r="I357" t="s">
        <v>51</v>
      </c>
      <c r="J357" t="s">
        <v>56</v>
      </c>
      <c r="K357" s="13">
        <v>30627</v>
      </c>
      <c r="L357" t="s">
        <v>58</v>
      </c>
      <c r="M357" t="s">
        <v>88</v>
      </c>
      <c r="N357">
        <v>37</v>
      </c>
      <c r="O357" t="s">
        <v>63</v>
      </c>
      <c r="P357" s="6">
        <v>30000</v>
      </c>
      <c r="Q357">
        <v>1</v>
      </c>
      <c r="R357" t="s">
        <v>71</v>
      </c>
      <c r="S357">
        <v>7</v>
      </c>
      <c r="T357">
        <v>7</v>
      </c>
      <c r="U357">
        <v>0</v>
      </c>
      <c r="W357" s="1"/>
    </row>
    <row r="358" spans="1:23" x14ac:dyDescent="0.3">
      <c r="A358">
        <v>357</v>
      </c>
      <c r="B358" t="s">
        <v>470</v>
      </c>
      <c r="C358" t="s">
        <v>14</v>
      </c>
      <c r="D358" s="13">
        <v>33918</v>
      </c>
      <c r="E358">
        <v>28</v>
      </c>
      <c r="F358" t="s">
        <v>25</v>
      </c>
      <c r="G358" t="s">
        <v>12</v>
      </c>
      <c r="H358" t="s">
        <v>41</v>
      </c>
      <c r="I358" t="s">
        <v>52</v>
      </c>
      <c r="J358" t="s">
        <v>56</v>
      </c>
      <c r="K358" s="13">
        <v>41223</v>
      </c>
      <c r="L358" t="s">
        <v>58</v>
      </c>
      <c r="M358" t="s">
        <v>89</v>
      </c>
      <c r="N358">
        <v>8</v>
      </c>
      <c r="O358" t="s">
        <v>65</v>
      </c>
      <c r="P358" s="6">
        <v>50000</v>
      </c>
      <c r="Q358">
        <v>1</v>
      </c>
      <c r="R358" t="s">
        <v>69</v>
      </c>
      <c r="S358">
        <v>4</v>
      </c>
      <c r="T358">
        <v>4</v>
      </c>
      <c r="U358">
        <v>0</v>
      </c>
      <c r="W358" s="1"/>
    </row>
    <row r="359" spans="1:23" x14ac:dyDescent="0.3">
      <c r="A359">
        <v>358</v>
      </c>
      <c r="B359" t="s">
        <v>471</v>
      </c>
      <c r="C359" t="s">
        <v>14</v>
      </c>
      <c r="D359" s="13">
        <v>30288</v>
      </c>
      <c r="E359">
        <v>38</v>
      </c>
      <c r="F359" t="s">
        <v>25</v>
      </c>
      <c r="G359" t="s">
        <v>12</v>
      </c>
      <c r="H359" t="s">
        <v>48</v>
      </c>
      <c r="I359" t="s">
        <v>54</v>
      </c>
      <c r="J359" t="s">
        <v>56</v>
      </c>
      <c r="K359" s="13">
        <v>37593</v>
      </c>
      <c r="L359" t="s">
        <v>61</v>
      </c>
      <c r="M359" t="s">
        <v>89</v>
      </c>
      <c r="N359">
        <v>18</v>
      </c>
      <c r="O359" t="s">
        <v>4</v>
      </c>
      <c r="P359" s="6">
        <v>60000</v>
      </c>
      <c r="Q359">
        <v>3</v>
      </c>
      <c r="R359" t="s">
        <v>71</v>
      </c>
      <c r="S359">
        <v>7</v>
      </c>
      <c r="T359">
        <v>7</v>
      </c>
      <c r="U359">
        <v>0</v>
      </c>
      <c r="W359" s="1"/>
    </row>
    <row r="360" spans="1:23" x14ac:dyDescent="0.3">
      <c r="A360">
        <v>359</v>
      </c>
      <c r="B360" t="s">
        <v>472</v>
      </c>
      <c r="C360" t="s">
        <v>15</v>
      </c>
      <c r="D360" s="13">
        <v>31631</v>
      </c>
      <c r="E360">
        <v>34</v>
      </c>
      <c r="F360" t="s">
        <v>16</v>
      </c>
      <c r="G360" t="s">
        <v>80</v>
      </c>
      <c r="H360" t="s">
        <v>35</v>
      </c>
      <c r="I360" t="s">
        <v>50</v>
      </c>
      <c r="J360" t="s">
        <v>57</v>
      </c>
      <c r="K360" s="13">
        <v>38936</v>
      </c>
      <c r="L360" t="s">
        <v>58</v>
      </c>
      <c r="M360" t="s">
        <v>88</v>
      </c>
      <c r="N360">
        <v>14</v>
      </c>
      <c r="O360" t="s">
        <v>64</v>
      </c>
      <c r="P360" s="6">
        <v>40000</v>
      </c>
      <c r="Q360">
        <v>2</v>
      </c>
      <c r="R360" t="s">
        <v>73</v>
      </c>
      <c r="S360">
        <v>6</v>
      </c>
      <c r="T360">
        <v>6</v>
      </c>
      <c r="U360">
        <v>0</v>
      </c>
    </row>
    <row r="361" spans="1:23" x14ac:dyDescent="0.3">
      <c r="A361">
        <v>360</v>
      </c>
      <c r="B361" t="s">
        <v>473</v>
      </c>
      <c r="C361" t="s">
        <v>14</v>
      </c>
      <c r="D361" s="13">
        <v>36174</v>
      </c>
      <c r="E361">
        <v>22</v>
      </c>
      <c r="F361" t="s">
        <v>24</v>
      </c>
      <c r="G361" t="s">
        <v>84</v>
      </c>
      <c r="H361" t="s">
        <v>36</v>
      </c>
      <c r="I361" t="s">
        <v>51</v>
      </c>
      <c r="J361" t="s">
        <v>56</v>
      </c>
      <c r="K361" s="13">
        <v>43479</v>
      </c>
      <c r="L361" t="s">
        <v>58</v>
      </c>
      <c r="M361" t="s">
        <v>88</v>
      </c>
      <c r="N361">
        <v>2</v>
      </c>
      <c r="O361" t="s">
        <v>64</v>
      </c>
      <c r="P361" s="6">
        <v>40000</v>
      </c>
      <c r="Q361">
        <v>3</v>
      </c>
      <c r="R361" t="s">
        <v>71</v>
      </c>
      <c r="S361">
        <v>3</v>
      </c>
      <c r="T361">
        <v>3</v>
      </c>
      <c r="U361">
        <v>0</v>
      </c>
      <c r="W361" s="1"/>
    </row>
    <row r="362" spans="1:23" x14ac:dyDescent="0.3">
      <c r="A362">
        <v>361</v>
      </c>
      <c r="B362" t="s">
        <v>474</v>
      </c>
      <c r="C362" t="s">
        <v>14</v>
      </c>
      <c r="D362" s="13">
        <v>28069</v>
      </c>
      <c r="E362">
        <v>44</v>
      </c>
      <c r="F362" t="s">
        <v>18</v>
      </c>
      <c r="G362" t="s">
        <v>12</v>
      </c>
      <c r="H362" t="s">
        <v>47</v>
      </c>
      <c r="I362" t="s">
        <v>52</v>
      </c>
      <c r="J362" t="s">
        <v>56</v>
      </c>
      <c r="K362" s="13">
        <v>35374</v>
      </c>
      <c r="L362" t="s">
        <v>61</v>
      </c>
      <c r="M362" t="s">
        <v>89</v>
      </c>
      <c r="N362">
        <v>24</v>
      </c>
      <c r="O362" t="s">
        <v>65</v>
      </c>
      <c r="P362" s="6">
        <v>50000</v>
      </c>
      <c r="Q362">
        <v>4</v>
      </c>
      <c r="R362" t="s">
        <v>72</v>
      </c>
      <c r="S362">
        <v>7</v>
      </c>
      <c r="T362">
        <v>7</v>
      </c>
      <c r="U362">
        <v>0</v>
      </c>
      <c r="W362" s="1"/>
    </row>
    <row r="363" spans="1:23" x14ac:dyDescent="0.3">
      <c r="A363">
        <v>362</v>
      </c>
      <c r="B363" t="s">
        <v>475</v>
      </c>
      <c r="C363" t="s">
        <v>14</v>
      </c>
      <c r="D363" s="13">
        <v>33421</v>
      </c>
      <c r="E363">
        <v>29</v>
      </c>
      <c r="F363" t="s">
        <v>28</v>
      </c>
      <c r="G363" t="s">
        <v>80</v>
      </c>
      <c r="H363" t="s">
        <v>38</v>
      </c>
      <c r="I363" t="s">
        <v>51</v>
      </c>
      <c r="J363" t="s">
        <v>57</v>
      </c>
      <c r="K363" s="13">
        <v>40726</v>
      </c>
      <c r="L363" t="s">
        <v>58</v>
      </c>
      <c r="M363" t="s">
        <v>88</v>
      </c>
      <c r="N363">
        <v>9</v>
      </c>
      <c r="O363" t="s">
        <v>64</v>
      </c>
      <c r="P363" s="6">
        <v>40000</v>
      </c>
      <c r="Q363">
        <v>1</v>
      </c>
      <c r="R363" t="s">
        <v>70</v>
      </c>
      <c r="S363">
        <v>13</v>
      </c>
      <c r="T363">
        <v>8</v>
      </c>
      <c r="U363">
        <v>5</v>
      </c>
      <c r="W363" s="1"/>
    </row>
    <row r="364" spans="1:23" x14ac:dyDescent="0.3">
      <c r="A364">
        <v>363</v>
      </c>
      <c r="B364" t="s">
        <v>476</v>
      </c>
      <c r="C364" t="s">
        <v>14</v>
      </c>
      <c r="D364" s="13">
        <v>35672</v>
      </c>
      <c r="E364">
        <v>23</v>
      </c>
      <c r="F364" t="s">
        <v>18</v>
      </c>
      <c r="G364" t="s">
        <v>12</v>
      </c>
      <c r="H364" t="s">
        <v>38</v>
      </c>
      <c r="I364" t="s">
        <v>51</v>
      </c>
      <c r="J364" t="s">
        <v>57</v>
      </c>
      <c r="K364" s="13">
        <v>42977</v>
      </c>
      <c r="L364" t="s">
        <v>58</v>
      </c>
      <c r="M364" t="s">
        <v>88</v>
      </c>
      <c r="N364">
        <v>3</v>
      </c>
      <c r="O364" t="s">
        <v>4</v>
      </c>
      <c r="P364" s="6">
        <v>60000</v>
      </c>
      <c r="Q364">
        <v>4</v>
      </c>
      <c r="R364" t="s">
        <v>67</v>
      </c>
      <c r="S364">
        <v>14</v>
      </c>
      <c r="T364">
        <v>4</v>
      </c>
      <c r="U364">
        <v>10</v>
      </c>
      <c r="W364" s="1"/>
    </row>
    <row r="365" spans="1:23" x14ac:dyDescent="0.3">
      <c r="A365">
        <v>364</v>
      </c>
      <c r="B365" t="s">
        <v>477</v>
      </c>
      <c r="C365" t="s">
        <v>15</v>
      </c>
      <c r="D365" s="13">
        <v>33596</v>
      </c>
      <c r="E365">
        <v>29</v>
      </c>
      <c r="F365" t="s">
        <v>26</v>
      </c>
      <c r="G365" t="s">
        <v>12</v>
      </c>
      <c r="H365" t="s">
        <v>44</v>
      </c>
      <c r="I365" t="s">
        <v>53</v>
      </c>
      <c r="J365" t="s">
        <v>57</v>
      </c>
      <c r="K365" s="13">
        <v>40901</v>
      </c>
      <c r="L365" t="s">
        <v>61</v>
      </c>
      <c r="M365" t="s">
        <v>89</v>
      </c>
      <c r="N365">
        <v>9</v>
      </c>
      <c r="O365" t="s">
        <v>63</v>
      </c>
      <c r="P365" s="6">
        <v>30000</v>
      </c>
      <c r="Q365">
        <v>3</v>
      </c>
      <c r="R365" t="s">
        <v>73</v>
      </c>
      <c r="S365">
        <v>14</v>
      </c>
      <c r="T365">
        <v>4</v>
      </c>
      <c r="U365">
        <v>10</v>
      </c>
      <c r="W365" s="1"/>
    </row>
    <row r="366" spans="1:23" x14ac:dyDescent="0.3">
      <c r="A366">
        <v>365</v>
      </c>
      <c r="B366" t="s">
        <v>478</v>
      </c>
      <c r="C366" t="s">
        <v>15</v>
      </c>
      <c r="D366" s="13">
        <v>26918</v>
      </c>
      <c r="E366">
        <v>47</v>
      </c>
      <c r="F366" t="s">
        <v>29</v>
      </c>
      <c r="G366" t="s">
        <v>83</v>
      </c>
      <c r="H366" t="s">
        <v>44</v>
      </c>
      <c r="I366" t="s">
        <v>53</v>
      </c>
      <c r="J366" t="s">
        <v>57</v>
      </c>
      <c r="K366" s="13">
        <v>34223</v>
      </c>
      <c r="L366" t="s">
        <v>58</v>
      </c>
      <c r="M366" t="s">
        <v>88</v>
      </c>
      <c r="N366">
        <v>27</v>
      </c>
      <c r="O366" t="s">
        <v>65</v>
      </c>
      <c r="P366" s="6">
        <v>50000</v>
      </c>
      <c r="Q366">
        <v>4</v>
      </c>
      <c r="R366" t="s">
        <v>68</v>
      </c>
      <c r="S366">
        <v>2</v>
      </c>
      <c r="T366">
        <v>2</v>
      </c>
      <c r="U366">
        <v>0</v>
      </c>
      <c r="W366" s="1"/>
    </row>
    <row r="367" spans="1:23" x14ac:dyDescent="0.3">
      <c r="A367">
        <v>366</v>
      </c>
      <c r="B367" t="s">
        <v>479</v>
      </c>
      <c r="C367" t="s">
        <v>15</v>
      </c>
      <c r="D367" s="13">
        <v>27267</v>
      </c>
      <c r="E367">
        <v>46</v>
      </c>
      <c r="F367" t="s">
        <v>22</v>
      </c>
      <c r="G367" t="s">
        <v>83</v>
      </c>
      <c r="H367" t="s">
        <v>43</v>
      </c>
      <c r="I367" t="s">
        <v>53</v>
      </c>
      <c r="J367" t="s">
        <v>57</v>
      </c>
      <c r="K367" s="13">
        <v>34572</v>
      </c>
      <c r="L367" t="s">
        <v>58</v>
      </c>
      <c r="M367" t="s">
        <v>88</v>
      </c>
      <c r="N367">
        <v>26</v>
      </c>
      <c r="O367" t="s">
        <v>4</v>
      </c>
      <c r="P367" s="6">
        <v>60000</v>
      </c>
      <c r="Q367">
        <v>2</v>
      </c>
      <c r="R367" t="s">
        <v>69</v>
      </c>
      <c r="S367">
        <v>10</v>
      </c>
      <c r="T367">
        <v>4</v>
      </c>
      <c r="U367">
        <v>6</v>
      </c>
      <c r="W367" s="1"/>
    </row>
    <row r="368" spans="1:23" x14ac:dyDescent="0.3">
      <c r="A368">
        <v>367</v>
      </c>
      <c r="B368" t="s">
        <v>480</v>
      </c>
      <c r="C368" t="s">
        <v>15</v>
      </c>
      <c r="D368" s="13">
        <v>25077</v>
      </c>
      <c r="E368">
        <v>52</v>
      </c>
      <c r="F368" t="s">
        <v>22</v>
      </c>
      <c r="G368" t="s">
        <v>83</v>
      </c>
      <c r="H368" t="s">
        <v>47</v>
      </c>
      <c r="I368" t="s">
        <v>52</v>
      </c>
      <c r="J368" t="s">
        <v>56</v>
      </c>
      <c r="K368" s="13">
        <v>32382</v>
      </c>
      <c r="L368" t="s">
        <v>61</v>
      </c>
      <c r="M368" t="s">
        <v>89</v>
      </c>
      <c r="N368">
        <v>32</v>
      </c>
      <c r="O368" t="s">
        <v>4</v>
      </c>
      <c r="P368" s="6">
        <v>60000</v>
      </c>
      <c r="Q368">
        <v>1</v>
      </c>
      <c r="R368" t="s">
        <v>73</v>
      </c>
      <c r="S368">
        <v>12</v>
      </c>
      <c r="T368">
        <v>7</v>
      </c>
      <c r="U368">
        <v>5</v>
      </c>
      <c r="W368" s="1"/>
    </row>
    <row r="369" spans="1:23" x14ac:dyDescent="0.3">
      <c r="A369">
        <v>368</v>
      </c>
      <c r="B369" t="s">
        <v>481</v>
      </c>
      <c r="C369" t="s">
        <v>14</v>
      </c>
      <c r="D369" s="13">
        <v>21305</v>
      </c>
      <c r="E369">
        <v>63</v>
      </c>
      <c r="F369" t="s">
        <v>21</v>
      </c>
      <c r="G369" t="s">
        <v>12</v>
      </c>
      <c r="H369" t="s">
        <v>31</v>
      </c>
      <c r="I369" t="s">
        <v>49</v>
      </c>
      <c r="J369" t="s">
        <v>57</v>
      </c>
      <c r="K369" s="13">
        <v>28610</v>
      </c>
      <c r="L369" t="s">
        <v>58</v>
      </c>
      <c r="M369" t="s">
        <v>88</v>
      </c>
      <c r="N369">
        <v>43</v>
      </c>
      <c r="O369" t="s">
        <v>65</v>
      </c>
      <c r="P369" s="6">
        <v>50000</v>
      </c>
      <c r="Q369">
        <v>3</v>
      </c>
      <c r="R369" t="s">
        <v>70</v>
      </c>
      <c r="S369">
        <v>10</v>
      </c>
      <c r="T369">
        <v>4</v>
      </c>
      <c r="U369">
        <v>6</v>
      </c>
      <c r="W369" s="1"/>
    </row>
    <row r="370" spans="1:23" x14ac:dyDescent="0.3">
      <c r="A370">
        <v>369</v>
      </c>
      <c r="B370" t="s">
        <v>482</v>
      </c>
      <c r="C370" t="s">
        <v>15</v>
      </c>
      <c r="D370" s="13">
        <v>34616</v>
      </c>
      <c r="E370">
        <v>26</v>
      </c>
      <c r="F370" t="s">
        <v>28</v>
      </c>
      <c r="G370" t="s">
        <v>80</v>
      </c>
      <c r="H370" t="s">
        <v>42</v>
      </c>
      <c r="I370" t="s">
        <v>54</v>
      </c>
      <c r="J370" t="s">
        <v>56</v>
      </c>
      <c r="K370" s="13">
        <v>41921</v>
      </c>
      <c r="L370" t="s">
        <v>58</v>
      </c>
      <c r="M370" t="s">
        <v>88</v>
      </c>
      <c r="N370">
        <v>6</v>
      </c>
      <c r="O370" t="s">
        <v>64</v>
      </c>
      <c r="P370" s="6">
        <v>40000</v>
      </c>
      <c r="Q370">
        <v>4</v>
      </c>
      <c r="R370" t="s">
        <v>67</v>
      </c>
      <c r="S370">
        <v>9</v>
      </c>
      <c r="T370">
        <v>4</v>
      </c>
      <c r="U370">
        <v>5</v>
      </c>
      <c r="W370" s="1"/>
    </row>
    <row r="371" spans="1:23" x14ac:dyDescent="0.3">
      <c r="A371">
        <v>370</v>
      </c>
      <c r="B371" t="s">
        <v>483</v>
      </c>
      <c r="C371" t="s">
        <v>15</v>
      </c>
      <c r="D371" s="13">
        <v>22664</v>
      </c>
      <c r="E371">
        <v>59</v>
      </c>
      <c r="F371" t="s">
        <v>17</v>
      </c>
      <c r="G371" t="s">
        <v>82</v>
      </c>
      <c r="H371" t="s">
        <v>36</v>
      </c>
      <c r="I371" t="s">
        <v>51</v>
      </c>
      <c r="J371" t="s">
        <v>56</v>
      </c>
      <c r="K371" s="13">
        <v>29969</v>
      </c>
      <c r="L371" t="s">
        <v>58</v>
      </c>
      <c r="M371" t="s">
        <v>89</v>
      </c>
      <c r="N371">
        <v>39</v>
      </c>
      <c r="O371" t="s">
        <v>64</v>
      </c>
      <c r="P371" s="6">
        <v>40000</v>
      </c>
      <c r="Q371">
        <v>2</v>
      </c>
      <c r="R371" t="s">
        <v>72</v>
      </c>
      <c r="S371">
        <v>11</v>
      </c>
      <c r="T371">
        <v>6</v>
      </c>
      <c r="U371">
        <v>5</v>
      </c>
      <c r="W371" s="1"/>
    </row>
    <row r="372" spans="1:23" x14ac:dyDescent="0.3">
      <c r="A372">
        <v>371</v>
      </c>
      <c r="B372" t="s">
        <v>484</v>
      </c>
      <c r="C372" t="s">
        <v>15</v>
      </c>
      <c r="D372" s="13">
        <v>20145</v>
      </c>
      <c r="E372">
        <v>66</v>
      </c>
      <c r="F372" t="s">
        <v>20</v>
      </c>
      <c r="G372" t="s">
        <v>80</v>
      </c>
      <c r="H372" t="s">
        <v>30</v>
      </c>
      <c r="I372" t="s">
        <v>49</v>
      </c>
      <c r="J372" t="s">
        <v>56</v>
      </c>
      <c r="K372" s="13">
        <v>27450</v>
      </c>
      <c r="L372" t="s">
        <v>61</v>
      </c>
      <c r="M372" t="s">
        <v>89</v>
      </c>
      <c r="N372">
        <v>46</v>
      </c>
      <c r="O372" t="s">
        <v>63</v>
      </c>
      <c r="P372" s="6">
        <v>30000</v>
      </c>
      <c r="Q372">
        <v>4</v>
      </c>
      <c r="R372" t="s">
        <v>67</v>
      </c>
      <c r="S372">
        <v>11</v>
      </c>
      <c r="T372">
        <v>6</v>
      </c>
      <c r="U372">
        <v>5</v>
      </c>
      <c r="W372" s="1"/>
    </row>
    <row r="373" spans="1:23" x14ac:dyDescent="0.3">
      <c r="A373">
        <v>372</v>
      </c>
      <c r="B373" t="s">
        <v>485</v>
      </c>
      <c r="C373" t="s">
        <v>15</v>
      </c>
      <c r="D373" s="13">
        <v>35892</v>
      </c>
      <c r="E373">
        <v>23</v>
      </c>
      <c r="F373" t="s">
        <v>67</v>
      </c>
      <c r="G373" t="s">
        <v>12</v>
      </c>
      <c r="H373" t="s">
        <v>39</v>
      </c>
      <c r="I373" t="s">
        <v>51</v>
      </c>
      <c r="J373" t="s">
        <v>57</v>
      </c>
      <c r="K373" s="13">
        <v>43197</v>
      </c>
      <c r="L373" t="s">
        <v>58</v>
      </c>
      <c r="M373" t="s">
        <v>88</v>
      </c>
      <c r="N373">
        <v>3</v>
      </c>
      <c r="O373" t="s">
        <v>64</v>
      </c>
      <c r="P373" s="6">
        <v>40000</v>
      </c>
      <c r="Q373">
        <v>2</v>
      </c>
      <c r="R373" t="s">
        <v>73</v>
      </c>
      <c r="S373">
        <v>8</v>
      </c>
      <c r="T373">
        <v>8</v>
      </c>
      <c r="U373">
        <v>0</v>
      </c>
      <c r="W373" s="1"/>
    </row>
    <row r="374" spans="1:23" x14ac:dyDescent="0.3">
      <c r="A374">
        <v>373</v>
      </c>
      <c r="B374" t="s">
        <v>486</v>
      </c>
      <c r="C374" t="s">
        <v>15</v>
      </c>
      <c r="D374" s="13">
        <v>30601</v>
      </c>
      <c r="E374">
        <v>37</v>
      </c>
      <c r="F374" t="s">
        <v>18</v>
      </c>
      <c r="G374" t="s">
        <v>12</v>
      </c>
      <c r="H374" t="s">
        <v>44</v>
      </c>
      <c r="I374" t="s">
        <v>53</v>
      </c>
      <c r="J374" t="s">
        <v>57</v>
      </c>
      <c r="K374" s="13">
        <v>37906</v>
      </c>
      <c r="L374" t="s">
        <v>58</v>
      </c>
      <c r="M374" t="s">
        <v>88</v>
      </c>
      <c r="N374">
        <v>17</v>
      </c>
      <c r="O374" t="s">
        <v>65</v>
      </c>
      <c r="P374" s="6">
        <v>50000</v>
      </c>
      <c r="Q374">
        <v>3</v>
      </c>
      <c r="R374" t="s">
        <v>68</v>
      </c>
      <c r="S374">
        <v>1</v>
      </c>
      <c r="T374">
        <v>1</v>
      </c>
      <c r="U374">
        <v>0</v>
      </c>
      <c r="W374" s="1"/>
    </row>
    <row r="375" spans="1:23" x14ac:dyDescent="0.3">
      <c r="A375">
        <v>374</v>
      </c>
      <c r="B375" t="s">
        <v>487</v>
      </c>
      <c r="C375" t="s">
        <v>15</v>
      </c>
      <c r="D375" s="13">
        <v>34709</v>
      </c>
      <c r="E375">
        <v>26</v>
      </c>
      <c r="F375" t="s">
        <v>26</v>
      </c>
      <c r="G375" t="s">
        <v>12</v>
      </c>
      <c r="H375" t="s">
        <v>31</v>
      </c>
      <c r="I375" t="s">
        <v>49</v>
      </c>
      <c r="J375" t="s">
        <v>57</v>
      </c>
      <c r="K375" s="13">
        <v>42014</v>
      </c>
      <c r="L375" t="s">
        <v>61</v>
      </c>
      <c r="M375" t="s">
        <v>89</v>
      </c>
      <c r="N375">
        <v>6</v>
      </c>
      <c r="O375" t="s">
        <v>65</v>
      </c>
      <c r="P375" s="6">
        <v>50000</v>
      </c>
      <c r="Q375">
        <v>4</v>
      </c>
      <c r="R375" t="s">
        <v>70</v>
      </c>
      <c r="S375">
        <v>2</v>
      </c>
      <c r="T375">
        <v>2</v>
      </c>
      <c r="U375">
        <v>0</v>
      </c>
      <c r="W375" s="1"/>
    </row>
    <row r="376" spans="1:23" x14ac:dyDescent="0.3">
      <c r="A376">
        <v>375</v>
      </c>
      <c r="B376" t="s">
        <v>212</v>
      </c>
      <c r="C376" t="s">
        <v>15</v>
      </c>
      <c r="D376" s="13">
        <v>35894</v>
      </c>
      <c r="E376">
        <v>23</v>
      </c>
      <c r="F376" t="s">
        <v>18</v>
      </c>
      <c r="G376" t="s">
        <v>12</v>
      </c>
      <c r="H376" t="s">
        <v>44</v>
      </c>
      <c r="I376" t="s">
        <v>53</v>
      </c>
      <c r="J376" t="s">
        <v>57</v>
      </c>
      <c r="K376" s="13">
        <v>43199</v>
      </c>
      <c r="L376" t="s">
        <v>58</v>
      </c>
      <c r="M376" t="s">
        <v>88</v>
      </c>
      <c r="N376">
        <v>3</v>
      </c>
      <c r="O376" t="s">
        <v>4</v>
      </c>
      <c r="P376" s="6">
        <v>60000</v>
      </c>
      <c r="Q376">
        <v>4</v>
      </c>
      <c r="R376" t="s">
        <v>73</v>
      </c>
      <c r="S376">
        <v>0</v>
      </c>
      <c r="T376">
        <v>0</v>
      </c>
      <c r="U376">
        <v>0</v>
      </c>
      <c r="W376" s="1"/>
    </row>
    <row r="377" spans="1:23" x14ac:dyDescent="0.3">
      <c r="A377">
        <v>376</v>
      </c>
      <c r="B377" t="s">
        <v>488</v>
      </c>
      <c r="C377" t="s">
        <v>15</v>
      </c>
      <c r="D377" s="13">
        <v>26700</v>
      </c>
      <c r="E377">
        <v>48</v>
      </c>
      <c r="F377" t="s">
        <v>21</v>
      </c>
      <c r="G377" t="s">
        <v>12</v>
      </c>
      <c r="H377" t="s">
        <v>44</v>
      </c>
      <c r="I377" t="s">
        <v>53</v>
      </c>
      <c r="J377" t="s">
        <v>57</v>
      </c>
      <c r="K377" s="13">
        <v>34005</v>
      </c>
      <c r="L377" t="s">
        <v>58</v>
      </c>
      <c r="M377" t="s">
        <v>88</v>
      </c>
      <c r="N377">
        <v>28</v>
      </c>
      <c r="O377" t="s">
        <v>64</v>
      </c>
      <c r="P377" s="6">
        <v>40000</v>
      </c>
      <c r="Q377">
        <v>1</v>
      </c>
      <c r="R377" t="s">
        <v>67</v>
      </c>
      <c r="S377">
        <v>10</v>
      </c>
      <c r="T377">
        <v>4</v>
      </c>
      <c r="U377">
        <v>6</v>
      </c>
      <c r="W377" s="1"/>
    </row>
    <row r="378" spans="1:23" x14ac:dyDescent="0.3">
      <c r="A378">
        <v>377</v>
      </c>
      <c r="B378" t="s">
        <v>489</v>
      </c>
      <c r="C378" t="s">
        <v>15</v>
      </c>
      <c r="D378" s="13">
        <v>29124</v>
      </c>
      <c r="E378">
        <v>41</v>
      </c>
      <c r="F378" t="s">
        <v>19</v>
      </c>
      <c r="G378" t="s">
        <v>80</v>
      </c>
      <c r="H378" t="s">
        <v>38</v>
      </c>
      <c r="I378" t="s">
        <v>51</v>
      </c>
      <c r="J378" t="s">
        <v>57</v>
      </c>
      <c r="K378" s="13">
        <v>36429</v>
      </c>
      <c r="L378" t="s">
        <v>58</v>
      </c>
      <c r="M378" t="s">
        <v>88</v>
      </c>
      <c r="N378">
        <v>21</v>
      </c>
      <c r="O378" t="s">
        <v>63</v>
      </c>
      <c r="P378" s="6">
        <v>30000</v>
      </c>
      <c r="Q378">
        <v>3</v>
      </c>
      <c r="R378" t="s">
        <v>70</v>
      </c>
      <c r="S378">
        <v>5</v>
      </c>
      <c r="T378">
        <v>5</v>
      </c>
      <c r="U378">
        <v>0</v>
      </c>
      <c r="W378" s="1"/>
    </row>
    <row r="379" spans="1:23" x14ac:dyDescent="0.3">
      <c r="A379">
        <v>378</v>
      </c>
      <c r="B379" t="s">
        <v>490</v>
      </c>
      <c r="C379" t="s">
        <v>15</v>
      </c>
      <c r="D379" s="13">
        <v>25968</v>
      </c>
      <c r="E379">
        <v>50</v>
      </c>
      <c r="F379" t="s">
        <v>13</v>
      </c>
      <c r="G379" t="s">
        <v>12</v>
      </c>
      <c r="H379" t="s">
        <v>35</v>
      </c>
      <c r="I379" t="s">
        <v>50</v>
      </c>
      <c r="J379" t="s">
        <v>57</v>
      </c>
      <c r="K379" s="13">
        <v>33273</v>
      </c>
      <c r="L379" t="s">
        <v>58</v>
      </c>
      <c r="M379" t="s">
        <v>88</v>
      </c>
      <c r="N379">
        <v>30</v>
      </c>
      <c r="O379" t="s">
        <v>65</v>
      </c>
      <c r="P379" s="6">
        <v>50000</v>
      </c>
      <c r="Q379">
        <v>1</v>
      </c>
      <c r="R379" t="s">
        <v>71</v>
      </c>
      <c r="S379">
        <v>14</v>
      </c>
      <c r="T379">
        <v>4</v>
      </c>
      <c r="U379">
        <v>10</v>
      </c>
      <c r="W379" s="1"/>
    </row>
    <row r="380" spans="1:23" x14ac:dyDescent="0.3">
      <c r="A380">
        <v>379</v>
      </c>
      <c r="B380" t="s">
        <v>491</v>
      </c>
      <c r="C380" t="s">
        <v>14</v>
      </c>
      <c r="D380" s="13">
        <v>21433</v>
      </c>
      <c r="E380">
        <v>62</v>
      </c>
      <c r="F380" t="s">
        <v>25</v>
      </c>
      <c r="G380" t="s">
        <v>12</v>
      </c>
      <c r="H380" t="s">
        <v>48</v>
      </c>
      <c r="I380" t="s">
        <v>54</v>
      </c>
      <c r="J380" t="s">
        <v>56</v>
      </c>
      <c r="K380" s="13">
        <v>28738</v>
      </c>
      <c r="L380" t="s">
        <v>58</v>
      </c>
      <c r="M380" t="s">
        <v>88</v>
      </c>
      <c r="N380">
        <v>42</v>
      </c>
      <c r="O380" t="s">
        <v>64</v>
      </c>
      <c r="P380" s="6">
        <v>40000</v>
      </c>
      <c r="Q380">
        <v>1</v>
      </c>
      <c r="R380" t="s">
        <v>67</v>
      </c>
      <c r="S380">
        <v>8</v>
      </c>
      <c r="T380">
        <v>8</v>
      </c>
      <c r="U380">
        <v>0</v>
      </c>
      <c r="W380" s="1"/>
    </row>
    <row r="381" spans="1:23" x14ac:dyDescent="0.3">
      <c r="A381">
        <v>380</v>
      </c>
      <c r="B381" t="s">
        <v>492</v>
      </c>
      <c r="C381" t="s">
        <v>15</v>
      </c>
      <c r="D381" s="13">
        <v>33606</v>
      </c>
      <c r="E381">
        <v>29</v>
      </c>
      <c r="F381" t="s">
        <v>23</v>
      </c>
      <c r="G381" t="s">
        <v>12</v>
      </c>
      <c r="H381" t="s">
        <v>42</v>
      </c>
      <c r="I381" t="s">
        <v>54</v>
      </c>
      <c r="J381" t="s">
        <v>56</v>
      </c>
      <c r="K381" s="13">
        <v>40911</v>
      </c>
      <c r="L381" t="s">
        <v>61</v>
      </c>
      <c r="M381" t="s">
        <v>89</v>
      </c>
      <c r="N381">
        <v>9</v>
      </c>
      <c r="O381" t="s">
        <v>65</v>
      </c>
      <c r="P381" s="6">
        <v>50000</v>
      </c>
      <c r="Q381">
        <v>3</v>
      </c>
      <c r="R381" t="s">
        <v>73</v>
      </c>
      <c r="S381">
        <v>3</v>
      </c>
      <c r="T381">
        <v>3</v>
      </c>
      <c r="U381">
        <v>0</v>
      </c>
      <c r="W381" s="1"/>
    </row>
    <row r="382" spans="1:23" x14ac:dyDescent="0.3">
      <c r="A382">
        <v>381</v>
      </c>
      <c r="B382" t="s">
        <v>493</v>
      </c>
      <c r="C382" t="s">
        <v>14</v>
      </c>
      <c r="D382" s="13">
        <v>22599</v>
      </c>
      <c r="E382">
        <v>59</v>
      </c>
      <c r="F382" t="s">
        <v>16</v>
      </c>
      <c r="G382" t="s">
        <v>80</v>
      </c>
      <c r="H382" t="s">
        <v>42</v>
      </c>
      <c r="I382" t="s">
        <v>54</v>
      </c>
      <c r="J382" t="s">
        <v>56</v>
      </c>
      <c r="K382" s="13">
        <v>29904</v>
      </c>
      <c r="L382" t="s">
        <v>58</v>
      </c>
      <c r="M382" t="s">
        <v>88</v>
      </c>
      <c r="N382">
        <v>39</v>
      </c>
      <c r="O382" t="s">
        <v>64</v>
      </c>
      <c r="P382" s="6">
        <v>40000</v>
      </c>
      <c r="Q382">
        <v>1</v>
      </c>
      <c r="R382" t="s">
        <v>67</v>
      </c>
      <c r="S382">
        <v>5</v>
      </c>
      <c r="T382">
        <v>5</v>
      </c>
      <c r="U382">
        <v>0</v>
      </c>
      <c r="W382" s="1"/>
    </row>
    <row r="383" spans="1:23" x14ac:dyDescent="0.3">
      <c r="A383">
        <v>382</v>
      </c>
      <c r="B383" t="s">
        <v>494</v>
      </c>
      <c r="C383" t="s">
        <v>14</v>
      </c>
      <c r="D383" s="13">
        <v>36215</v>
      </c>
      <c r="E383">
        <v>22</v>
      </c>
      <c r="F383" t="s">
        <v>13</v>
      </c>
      <c r="G383" t="s">
        <v>12</v>
      </c>
      <c r="H383" t="s">
        <v>44</v>
      </c>
      <c r="I383" t="s">
        <v>53</v>
      </c>
      <c r="J383" t="s">
        <v>57</v>
      </c>
      <c r="K383" s="13">
        <v>43520</v>
      </c>
      <c r="L383" t="s">
        <v>61</v>
      </c>
      <c r="M383" t="s">
        <v>89</v>
      </c>
      <c r="N383">
        <v>2</v>
      </c>
      <c r="O383" t="s">
        <v>4</v>
      </c>
      <c r="P383" s="6">
        <v>60000</v>
      </c>
      <c r="Q383">
        <v>2</v>
      </c>
      <c r="R383" t="s">
        <v>69</v>
      </c>
      <c r="S383">
        <v>7</v>
      </c>
      <c r="T383">
        <v>7</v>
      </c>
      <c r="U383">
        <v>0</v>
      </c>
      <c r="W383" s="1"/>
    </row>
    <row r="384" spans="1:23" x14ac:dyDescent="0.3">
      <c r="A384">
        <v>383</v>
      </c>
      <c r="B384" t="s">
        <v>495</v>
      </c>
      <c r="C384" t="s">
        <v>14</v>
      </c>
      <c r="D384" s="13">
        <v>23690</v>
      </c>
      <c r="E384">
        <v>56</v>
      </c>
      <c r="F384" t="s">
        <v>67</v>
      </c>
      <c r="G384" t="s">
        <v>12</v>
      </c>
      <c r="H384" t="s">
        <v>38</v>
      </c>
      <c r="I384" t="s">
        <v>51</v>
      </c>
      <c r="J384" t="s">
        <v>57</v>
      </c>
      <c r="K384" s="13">
        <v>30995</v>
      </c>
      <c r="L384" t="s">
        <v>58</v>
      </c>
      <c r="M384" t="s">
        <v>88</v>
      </c>
      <c r="N384">
        <v>36</v>
      </c>
      <c r="O384" t="s">
        <v>64</v>
      </c>
      <c r="P384" s="6">
        <v>40000</v>
      </c>
      <c r="Q384">
        <v>3</v>
      </c>
      <c r="R384" t="s">
        <v>68</v>
      </c>
      <c r="S384">
        <v>0</v>
      </c>
      <c r="T384">
        <v>0</v>
      </c>
      <c r="U384">
        <v>0</v>
      </c>
      <c r="W384" s="1"/>
    </row>
    <row r="385" spans="1:23" x14ac:dyDescent="0.3">
      <c r="A385">
        <v>384</v>
      </c>
      <c r="B385" t="s">
        <v>496</v>
      </c>
      <c r="C385" t="s">
        <v>15</v>
      </c>
      <c r="D385" s="13">
        <v>35101</v>
      </c>
      <c r="E385">
        <v>25</v>
      </c>
      <c r="F385" t="s">
        <v>16</v>
      </c>
      <c r="G385" t="s">
        <v>80</v>
      </c>
      <c r="H385" t="s">
        <v>38</v>
      </c>
      <c r="I385" t="s">
        <v>51</v>
      </c>
      <c r="J385" t="s">
        <v>57</v>
      </c>
      <c r="K385" s="13">
        <v>42406</v>
      </c>
      <c r="L385" t="s">
        <v>58</v>
      </c>
      <c r="M385" t="s">
        <v>88</v>
      </c>
      <c r="N385">
        <v>5</v>
      </c>
      <c r="O385" t="s">
        <v>4</v>
      </c>
      <c r="P385" s="6">
        <v>60000</v>
      </c>
      <c r="Q385">
        <v>1</v>
      </c>
      <c r="R385" t="s">
        <v>67</v>
      </c>
      <c r="S385">
        <v>12</v>
      </c>
      <c r="T385">
        <v>7</v>
      </c>
      <c r="U385">
        <v>5</v>
      </c>
      <c r="W385" s="1"/>
    </row>
    <row r="386" spans="1:23" x14ac:dyDescent="0.3">
      <c r="A386">
        <v>385</v>
      </c>
      <c r="B386" t="s">
        <v>497</v>
      </c>
      <c r="C386" t="s">
        <v>14</v>
      </c>
      <c r="D386" s="13">
        <v>35146</v>
      </c>
      <c r="E386">
        <v>25</v>
      </c>
      <c r="F386" t="s">
        <v>13</v>
      </c>
      <c r="G386" t="s">
        <v>12</v>
      </c>
      <c r="H386" t="s">
        <v>1712</v>
      </c>
      <c r="I386" t="s">
        <v>55</v>
      </c>
      <c r="J386" t="s">
        <v>57</v>
      </c>
      <c r="K386" s="13">
        <v>42451</v>
      </c>
      <c r="L386" t="s">
        <v>58</v>
      </c>
      <c r="M386" t="s">
        <v>88</v>
      </c>
      <c r="N386">
        <v>5</v>
      </c>
      <c r="O386" t="s">
        <v>4</v>
      </c>
      <c r="P386" s="6">
        <v>60000</v>
      </c>
      <c r="Q386">
        <v>4</v>
      </c>
      <c r="R386" t="s">
        <v>71</v>
      </c>
      <c r="S386">
        <v>9</v>
      </c>
      <c r="T386">
        <v>4</v>
      </c>
      <c r="U386">
        <v>5</v>
      </c>
      <c r="W386" s="1"/>
    </row>
    <row r="387" spans="1:23" x14ac:dyDescent="0.3">
      <c r="A387">
        <v>386</v>
      </c>
      <c r="B387" t="s">
        <v>498</v>
      </c>
      <c r="C387" t="s">
        <v>14</v>
      </c>
      <c r="D387" s="13">
        <v>32783</v>
      </c>
      <c r="E387">
        <v>31</v>
      </c>
      <c r="F387" t="s">
        <v>13</v>
      </c>
      <c r="G387" t="s">
        <v>12</v>
      </c>
      <c r="H387" t="s">
        <v>47</v>
      </c>
      <c r="I387" t="s">
        <v>52</v>
      </c>
      <c r="J387" t="s">
        <v>56</v>
      </c>
      <c r="K387" s="13">
        <v>40088</v>
      </c>
      <c r="L387" t="s">
        <v>61</v>
      </c>
      <c r="M387" t="s">
        <v>89</v>
      </c>
      <c r="N387">
        <v>11</v>
      </c>
      <c r="O387" t="s">
        <v>65</v>
      </c>
      <c r="P387" s="6">
        <v>50000</v>
      </c>
      <c r="Q387">
        <v>3</v>
      </c>
      <c r="R387" t="s">
        <v>69</v>
      </c>
      <c r="S387">
        <v>14</v>
      </c>
      <c r="T387">
        <v>4</v>
      </c>
      <c r="U387">
        <v>10</v>
      </c>
      <c r="W387" s="1"/>
    </row>
    <row r="388" spans="1:23" x14ac:dyDescent="0.3">
      <c r="A388">
        <v>387</v>
      </c>
      <c r="B388" t="s">
        <v>499</v>
      </c>
      <c r="C388" t="s">
        <v>15</v>
      </c>
      <c r="D388" s="13">
        <v>32620</v>
      </c>
      <c r="E388">
        <v>32</v>
      </c>
      <c r="F388" t="s">
        <v>81</v>
      </c>
      <c r="G388" t="s">
        <v>12</v>
      </c>
      <c r="H388" t="s">
        <v>39</v>
      </c>
      <c r="I388" t="s">
        <v>51</v>
      </c>
      <c r="J388" t="s">
        <v>57</v>
      </c>
      <c r="K388" s="13">
        <v>39925</v>
      </c>
      <c r="L388" t="s">
        <v>58</v>
      </c>
      <c r="M388" t="s">
        <v>89</v>
      </c>
      <c r="N388">
        <v>12</v>
      </c>
      <c r="O388" t="s">
        <v>4</v>
      </c>
      <c r="P388" s="6">
        <v>60000</v>
      </c>
      <c r="Q388">
        <v>4</v>
      </c>
      <c r="R388" t="s">
        <v>72</v>
      </c>
      <c r="S388">
        <v>4</v>
      </c>
      <c r="T388">
        <v>4</v>
      </c>
      <c r="U388">
        <v>0</v>
      </c>
      <c r="W388" s="1"/>
    </row>
    <row r="389" spans="1:23" x14ac:dyDescent="0.3">
      <c r="A389">
        <v>388</v>
      </c>
      <c r="B389" t="s">
        <v>118</v>
      </c>
      <c r="C389" t="s">
        <v>14</v>
      </c>
      <c r="D389" s="13">
        <v>28019</v>
      </c>
      <c r="E389">
        <v>44</v>
      </c>
      <c r="F389" t="s">
        <v>17</v>
      </c>
      <c r="G389" t="s">
        <v>82</v>
      </c>
      <c r="H389" t="s">
        <v>43</v>
      </c>
      <c r="I389" t="s">
        <v>53</v>
      </c>
      <c r="J389" t="s">
        <v>57</v>
      </c>
      <c r="K389" s="13">
        <v>35324</v>
      </c>
      <c r="L389" t="s">
        <v>61</v>
      </c>
      <c r="M389" t="s">
        <v>89</v>
      </c>
      <c r="N389">
        <v>24</v>
      </c>
      <c r="O389" t="s">
        <v>64</v>
      </c>
      <c r="P389" s="6">
        <v>40000</v>
      </c>
      <c r="Q389">
        <v>3</v>
      </c>
      <c r="R389" t="s">
        <v>73</v>
      </c>
      <c r="S389">
        <v>7</v>
      </c>
      <c r="T389">
        <v>7</v>
      </c>
      <c r="U389">
        <v>0</v>
      </c>
      <c r="W389" s="1"/>
    </row>
    <row r="390" spans="1:23" x14ac:dyDescent="0.3">
      <c r="A390">
        <v>389</v>
      </c>
      <c r="B390" t="s">
        <v>500</v>
      </c>
      <c r="C390" t="s">
        <v>15</v>
      </c>
      <c r="D390" s="13">
        <v>33091</v>
      </c>
      <c r="E390">
        <v>30</v>
      </c>
      <c r="F390" t="s">
        <v>18</v>
      </c>
      <c r="G390" t="s">
        <v>12</v>
      </c>
      <c r="H390" t="s">
        <v>47</v>
      </c>
      <c r="I390" t="s">
        <v>52</v>
      </c>
      <c r="J390" t="s">
        <v>56</v>
      </c>
      <c r="K390" s="13">
        <v>40396</v>
      </c>
      <c r="L390" t="s">
        <v>61</v>
      </c>
      <c r="M390" t="s">
        <v>89</v>
      </c>
      <c r="N390">
        <v>10</v>
      </c>
      <c r="O390" t="s">
        <v>63</v>
      </c>
      <c r="P390" s="6">
        <v>30000</v>
      </c>
      <c r="Q390">
        <v>3</v>
      </c>
      <c r="R390" t="s">
        <v>71</v>
      </c>
      <c r="S390">
        <v>3</v>
      </c>
      <c r="T390">
        <v>3</v>
      </c>
      <c r="U390">
        <v>0</v>
      </c>
      <c r="W390" s="1"/>
    </row>
    <row r="391" spans="1:23" x14ac:dyDescent="0.3">
      <c r="A391">
        <v>390</v>
      </c>
      <c r="B391" t="s">
        <v>501</v>
      </c>
      <c r="C391" t="s">
        <v>15</v>
      </c>
      <c r="D391" s="13">
        <v>25668</v>
      </c>
      <c r="E391">
        <v>51</v>
      </c>
      <c r="F391" t="s">
        <v>17</v>
      </c>
      <c r="G391" t="s">
        <v>82</v>
      </c>
      <c r="H391" t="s">
        <v>44</v>
      </c>
      <c r="I391" t="s">
        <v>53</v>
      </c>
      <c r="J391" t="s">
        <v>57</v>
      </c>
      <c r="K391" s="13">
        <v>32973</v>
      </c>
      <c r="L391" t="s">
        <v>58</v>
      </c>
      <c r="M391" t="s">
        <v>88</v>
      </c>
      <c r="N391">
        <v>31</v>
      </c>
      <c r="O391" t="s">
        <v>63</v>
      </c>
      <c r="P391" s="6">
        <v>30000</v>
      </c>
      <c r="Q391">
        <v>2</v>
      </c>
      <c r="R391" t="s">
        <v>69</v>
      </c>
      <c r="S391">
        <v>9</v>
      </c>
      <c r="T391">
        <v>4</v>
      </c>
      <c r="U391">
        <v>5</v>
      </c>
      <c r="W391" s="1"/>
    </row>
    <row r="392" spans="1:23" x14ac:dyDescent="0.3">
      <c r="A392">
        <v>391</v>
      </c>
      <c r="B392" t="s">
        <v>502</v>
      </c>
      <c r="C392" t="s">
        <v>14</v>
      </c>
      <c r="D392" s="13">
        <v>35714</v>
      </c>
      <c r="E392">
        <v>23</v>
      </c>
      <c r="F392" t="s">
        <v>17</v>
      </c>
      <c r="G392" t="s">
        <v>82</v>
      </c>
      <c r="H392" t="s">
        <v>34</v>
      </c>
      <c r="I392" t="s">
        <v>50</v>
      </c>
      <c r="J392" t="s">
        <v>56</v>
      </c>
      <c r="K392" s="13">
        <v>43019</v>
      </c>
      <c r="L392" t="s">
        <v>58</v>
      </c>
      <c r="M392" t="s">
        <v>88</v>
      </c>
      <c r="N392">
        <v>3</v>
      </c>
      <c r="O392" t="s">
        <v>4</v>
      </c>
      <c r="P392" s="6">
        <v>60000</v>
      </c>
      <c r="Q392">
        <v>2</v>
      </c>
      <c r="R392" t="s">
        <v>71</v>
      </c>
      <c r="S392">
        <v>13</v>
      </c>
      <c r="T392">
        <v>8</v>
      </c>
      <c r="U392">
        <v>5</v>
      </c>
      <c r="W392" s="1"/>
    </row>
    <row r="393" spans="1:23" x14ac:dyDescent="0.3">
      <c r="A393">
        <v>392</v>
      </c>
      <c r="B393" t="s">
        <v>503</v>
      </c>
      <c r="C393" t="s">
        <v>14</v>
      </c>
      <c r="D393" s="13">
        <v>35471</v>
      </c>
      <c r="E393">
        <v>24</v>
      </c>
      <c r="F393" t="s">
        <v>17</v>
      </c>
      <c r="G393" t="s">
        <v>82</v>
      </c>
      <c r="H393" t="s">
        <v>35</v>
      </c>
      <c r="I393" t="s">
        <v>50</v>
      </c>
      <c r="J393" t="s">
        <v>57</v>
      </c>
      <c r="K393" s="13">
        <v>42776</v>
      </c>
      <c r="L393" t="s">
        <v>61</v>
      </c>
      <c r="M393" t="s">
        <v>89</v>
      </c>
      <c r="N393">
        <v>4</v>
      </c>
      <c r="O393" t="s">
        <v>63</v>
      </c>
      <c r="P393" s="6">
        <v>30000</v>
      </c>
      <c r="Q393">
        <v>3</v>
      </c>
      <c r="R393" t="s">
        <v>72</v>
      </c>
      <c r="S393">
        <v>6</v>
      </c>
      <c r="T393">
        <v>6</v>
      </c>
      <c r="U393">
        <v>0</v>
      </c>
      <c r="W393" s="1"/>
    </row>
    <row r="394" spans="1:23" x14ac:dyDescent="0.3">
      <c r="A394">
        <v>393</v>
      </c>
      <c r="B394" t="s">
        <v>504</v>
      </c>
      <c r="C394" t="s">
        <v>15</v>
      </c>
      <c r="D394" s="13">
        <v>20573</v>
      </c>
      <c r="E394">
        <v>65</v>
      </c>
      <c r="F394" t="s">
        <v>81</v>
      </c>
      <c r="G394" t="s">
        <v>12</v>
      </c>
      <c r="H394" t="s">
        <v>33</v>
      </c>
      <c r="I394" t="s">
        <v>50</v>
      </c>
      <c r="J394" t="s">
        <v>56</v>
      </c>
      <c r="K394" s="13">
        <v>27878</v>
      </c>
      <c r="L394" t="s">
        <v>58</v>
      </c>
      <c r="M394" t="s">
        <v>88</v>
      </c>
      <c r="N394">
        <v>45</v>
      </c>
      <c r="O394" t="s">
        <v>64</v>
      </c>
      <c r="P394" s="6">
        <v>40000</v>
      </c>
      <c r="Q394">
        <v>3</v>
      </c>
      <c r="R394" t="s">
        <v>67</v>
      </c>
      <c r="S394">
        <v>10</v>
      </c>
      <c r="T394">
        <v>4</v>
      </c>
      <c r="U394">
        <v>6</v>
      </c>
      <c r="W394" s="1"/>
    </row>
    <row r="395" spans="1:23" x14ac:dyDescent="0.3">
      <c r="A395">
        <v>394</v>
      </c>
      <c r="B395" t="s">
        <v>505</v>
      </c>
      <c r="C395" t="s">
        <v>14</v>
      </c>
      <c r="D395" s="13">
        <v>21022</v>
      </c>
      <c r="E395">
        <v>63</v>
      </c>
      <c r="F395" t="s">
        <v>27</v>
      </c>
      <c r="G395" t="s">
        <v>83</v>
      </c>
      <c r="H395" t="s">
        <v>48</v>
      </c>
      <c r="I395" t="s">
        <v>54</v>
      </c>
      <c r="J395" t="s">
        <v>56</v>
      </c>
      <c r="K395" s="13">
        <v>28327</v>
      </c>
      <c r="L395" t="s">
        <v>58</v>
      </c>
      <c r="M395" t="s">
        <v>88</v>
      </c>
      <c r="N395">
        <v>43</v>
      </c>
      <c r="O395" t="s">
        <v>63</v>
      </c>
      <c r="P395" s="6">
        <v>30000</v>
      </c>
      <c r="Q395">
        <v>3</v>
      </c>
      <c r="R395" t="s">
        <v>72</v>
      </c>
      <c r="S395">
        <v>11</v>
      </c>
      <c r="T395">
        <v>6</v>
      </c>
      <c r="U395">
        <v>5</v>
      </c>
      <c r="W395" s="1"/>
    </row>
    <row r="396" spans="1:23" x14ac:dyDescent="0.3">
      <c r="A396">
        <v>395</v>
      </c>
      <c r="B396" t="s">
        <v>506</v>
      </c>
      <c r="C396" t="s">
        <v>14</v>
      </c>
      <c r="D396" s="13">
        <v>30963</v>
      </c>
      <c r="E396">
        <v>36</v>
      </c>
      <c r="F396" t="s">
        <v>25</v>
      </c>
      <c r="G396" t="s">
        <v>12</v>
      </c>
      <c r="H396" t="s">
        <v>35</v>
      </c>
      <c r="I396" t="s">
        <v>50</v>
      </c>
      <c r="J396" t="s">
        <v>57</v>
      </c>
      <c r="K396" s="13">
        <v>38268</v>
      </c>
      <c r="L396" t="s">
        <v>58</v>
      </c>
      <c r="M396" t="s">
        <v>88</v>
      </c>
      <c r="N396">
        <v>16</v>
      </c>
      <c r="O396" t="s">
        <v>64</v>
      </c>
      <c r="P396" s="6">
        <v>40000</v>
      </c>
      <c r="Q396">
        <v>4</v>
      </c>
      <c r="R396" t="s">
        <v>67</v>
      </c>
      <c r="S396">
        <v>12</v>
      </c>
      <c r="T396">
        <v>7</v>
      </c>
      <c r="U396">
        <v>5</v>
      </c>
      <c r="W396" s="1"/>
    </row>
    <row r="397" spans="1:23" x14ac:dyDescent="0.3">
      <c r="A397">
        <v>396</v>
      </c>
      <c r="B397" t="s">
        <v>507</v>
      </c>
      <c r="C397" t="s">
        <v>14</v>
      </c>
      <c r="D397" s="13">
        <v>23936</v>
      </c>
      <c r="E397">
        <v>55</v>
      </c>
      <c r="F397" t="s">
        <v>26</v>
      </c>
      <c r="G397" t="s">
        <v>12</v>
      </c>
      <c r="H397" t="s">
        <v>33</v>
      </c>
      <c r="I397" t="s">
        <v>50</v>
      </c>
      <c r="J397" t="s">
        <v>56</v>
      </c>
      <c r="K397" s="13">
        <v>31241</v>
      </c>
      <c r="L397" t="s">
        <v>58</v>
      </c>
      <c r="M397" t="s">
        <v>88</v>
      </c>
      <c r="N397">
        <v>35</v>
      </c>
      <c r="O397" t="s">
        <v>63</v>
      </c>
      <c r="P397" s="6">
        <v>30000</v>
      </c>
      <c r="Q397">
        <v>3</v>
      </c>
      <c r="R397" t="s">
        <v>68</v>
      </c>
      <c r="S397">
        <v>15</v>
      </c>
      <c r="T397">
        <v>4</v>
      </c>
      <c r="U397">
        <v>11</v>
      </c>
    </row>
    <row r="398" spans="1:23" x14ac:dyDescent="0.3">
      <c r="A398">
        <v>397</v>
      </c>
      <c r="B398" t="s">
        <v>508</v>
      </c>
      <c r="C398" t="s">
        <v>14</v>
      </c>
      <c r="D398" s="13">
        <v>26160</v>
      </c>
      <c r="E398">
        <v>49</v>
      </c>
      <c r="F398" t="s">
        <v>20</v>
      </c>
      <c r="G398" t="s">
        <v>80</v>
      </c>
      <c r="H398" t="s">
        <v>45</v>
      </c>
      <c r="I398" t="s">
        <v>53</v>
      </c>
      <c r="J398" t="s">
        <v>57</v>
      </c>
      <c r="K398" s="13">
        <v>33465</v>
      </c>
      <c r="L398" t="s">
        <v>58</v>
      </c>
      <c r="M398" t="s">
        <v>88</v>
      </c>
      <c r="N398">
        <v>29</v>
      </c>
      <c r="O398" t="s">
        <v>63</v>
      </c>
      <c r="P398" s="6">
        <v>30000</v>
      </c>
      <c r="Q398">
        <v>3</v>
      </c>
      <c r="R398" t="s">
        <v>68</v>
      </c>
      <c r="S398">
        <v>8</v>
      </c>
      <c r="T398">
        <v>8</v>
      </c>
      <c r="U398">
        <v>0</v>
      </c>
      <c r="W398" s="1"/>
    </row>
    <row r="399" spans="1:23" x14ac:dyDescent="0.3">
      <c r="A399">
        <v>398</v>
      </c>
      <c r="B399" t="s">
        <v>509</v>
      </c>
      <c r="C399" t="s">
        <v>15</v>
      </c>
      <c r="D399" s="13">
        <v>30781</v>
      </c>
      <c r="E399">
        <v>37</v>
      </c>
      <c r="F399" t="s">
        <v>19</v>
      </c>
      <c r="G399" t="s">
        <v>80</v>
      </c>
      <c r="H399" t="s">
        <v>37</v>
      </c>
      <c r="I399" t="s">
        <v>51</v>
      </c>
      <c r="J399" t="s">
        <v>56</v>
      </c>
      <c r="K399" s="13">
        <v>38086</v>
      </c>
      <c r="L399" t="s">
        <v>58</v>
      </c>
      <c r="M399" t="s">
        <v>89</v>
      </c>
      <c r="N399">
        <v>17</v>
      </c>
      <c r="O399" t="s">
        <v>4</v>
      </c>
      <c r="P399" s="6">
        <v>60000</v>
      </c>
      <c r="Q399">
        <v>3</v>
      </c>
      <c r="R399" t="s">
        <v>71</v>
      </c>
      <c r="S399">
        <v>6</v>
      </c>
      <c r="T399">
        <v>6</v>
      </c>
      <c r="U399">
        <v>0</v>
      </c>
      <c r="W399" s="1"/>
    </row>
    <row r="400" spans="1:23" x14ac:dyDescent="0.3">
      <c r="A400">
        <v>399</v>
      </c>
      <c r="B400" t="s">
        <v>510</v>
      </c>
      <c r="C400" t="s">
        <v>15</v>
      </c>
      <c r="D400" s="13">
        <v>22035</v>
      </c>
      <c r="E400">
        <v>61</v>
      </c>
      <c r="F400" t="s">
        <v>18</v>
      </c>
      <c r="G400" t="s">
        <v>12</v>
      </c>
      <c r="H400" t="s">
        <v>47</v>
      </c>
      <c r="I400" t="s">
        <v>52</v>
      </c>
      <c r="J400" t="s">
        <v>56</v>
      </c>
      <c r="K400" s="13">
        <v>29340</v>
      </c>
      <c r="L400" t="s">
        <v>58</v>
      </c>
      <c r="M400" t="s">
        <v>89</v>
      </c>
      <c r="N400">
        <v>41</v>
      </c>
      <c r="O400" t="s">
        <v>4</v>
      </c>
      <c r="P400" s="6">
        <v>60000</v>
      </c>
      <c r="Q400">
        <v>3</v>
      </c>
      <c r="R400" t="s">
        <v>70</v>
      </c>
      <c r="S400">
        <v>9</v>
      </c>
      <c r="T400">
        <v>4</v>
      </c>
      <c r="U400">
        <v>5</v>
      </c>
      <c r="W400" s="1"/>
    </row>
    <row r="401" spans="1:23" x14ac:dyDescent="0.3">
      <c r="A401">
        <v>400</v>
      </c>
      <c r="B401" t="s">
        <v>511</v>
      </c>
      <c r="C401" t="s">
        <v>14</v>
      </c>
      <c r="D401" s="13">
        <v>34858</v>
      </c>
      <c r="E401">
        <v>25</v>
      </c>
      <c r="F401" t="s">
        <v>27</v>
      </c>
      <c r="G401" t="s">
        <v>83</v>
      </c>
      <c r="H401" t="s">
        <v>48</v>
      </c>
      <c r="I401" t="s">
        <v>54</v>
      </c>
      <c r="J401" t="s">
        <v>56</v>
      </c>
      <c r="K401" s="13">
        <v>42163</v>
      </c>
      <c r="L401" t="s">
        <v>61</v>
      </c>
      <c r="M401" t="s">
        <v>89</v>
      </c>
      <c r="N401">
        <v>5</v>
      </c>
      <c r="O401" t="s">
        <v>64</v>
      </c>
      <c r="P401" s="6">
        <v>40000</v>
      </c>
      <c r="Q401">
        <v>3</v>
      </c>
      <c r="R401" t="s">
        <v>68</v>
      </c>
      <c r="S401">
        <v>0</v>
      </c>
      <c r="T401">
        <v>0</v>
      </c>
      <c r="U401">
        <v>0</v>
      </c>
      <c r="W401" s="1"/>
    </row>
    <row r="402" spans="1:23" x14ac:dyDescent="0.3">
      <c r="A402">
        <v>401</v>
      </c>
      <c r="B402" t="s">
        <v>512</v>
      </c>
      <c r="C402" t="s">
        <v>14</v>
      </c>
      <c r="D402" s="13">
        <v>34130</v>
      </c>
      <c r="E402">
        <v>27</v>
      </c>
      <c r="F402" t="s">
        <v>24</v>
      </c>
      <c r="G402" t="s">
        <v>84</v>
      </c>
      <c r="H402" t="s">
        <v>43</v>
      </c>
      <c r="I402" t="s">
        <v>53</v>
      </c>
      <c r="J402" t="s">
        <v>57</v>
      </c>
      <c r="K402" s="13">
        <v>41435</v>
      </c>
      <c r="L402" t="s">
        <v>58</v>
      </c>
      <c r="M402" t="s">
        <v>88</v>
      </c>
      <c r="N402">
        <v>7</v>
      </c>
      <c r="O402" t="s">
        <v>64</v>
      </c>
      <c r="P402" s="6">
        <v>40000</v>
      </c>
      <c r="Q402">
        <v>1</v>
      </c>
      <c r="R402" t="s">
        <v>69</v>
      </c>
      <c r="S402">
        <v>1</v>
      </c>
      <c r="T402">
        <v>1</v>
      </c>
      <c r="U402">
        <v>0</v>
      </c>
      <c r="W402" s="1"/>
    </row>
    <row r="403" spans="1:23" x14ac:dyDescent="0.3">
      <c r="A403">
        <v>402</v>
      </c>
      <c r="B403" t="s">
        <v>513</v>
      </c>
      <c r="C403" t="s">
        <v>15</v>
      </c>
      <c r="D403" s="13">
        <v>29952</v>
      </c>
      <c r="E403">
        <v>39</v>
      </c>
      <c r="F403" t="s">
        <v>24</v>
      </c>
      <c r="G403" t="s">
        <v>84</v>
      </c>
      <c r="H403" t="s">
        <v>44</v>
      </c>
      <c r="I403" t="s">
        <v>53</v>
      </c>
      <c r="J403" t="s">
        <v>57</v>
      </c>
      <c r="K403" s="13">
        <v>37257</v>
      </c>
      <c r="L403" t="s">
        <v>58</v>
      </c>
      <c r="M403" t="s">
        <v>89</v>
      </c>
      <c r="N403">
        <v>19</v>
      </c>
      <c r="O403" t="s">
        <v>65</v>
      </c>
      <c r="P403" s="6">
        <v>50000</v>
      </c>
      <c r="Q403">
        <v>1</v>
      </c>
      <c r="R403" t="s">
        <v>72</v>
      </c>
      <c r="S403">
        <v>6</v>
      </c>
      <c r="T403">
        <v>6</v>
      </c>
      <c r="U403">
        <v>0</v>
      </c>
      <c r="W403" s="1"/>
    </row>
    <row r="404" spans="1:23" x14ac:dyDescent="0.3">
      <c r="A404">
        <v>403</v>
      </c>
      <c r="B404" t="s">
        <v>514</v>
      </c>
      <c r="C404" t="s">
        <v>15</v>
      </c>
      <c r="D404" s="13">
        <v>21881</v>
      </c>
      <c r="E404">
        <v>61</v>
      </c>
      <c r="F404" t="s">
        <v>29</v>
      </c>
      <c r="G404" t="s">
        <v>83</v>
      </c>
      <c r="H404" t="s">
        <v>38</v>
      </c>
      <c r="I404" t="s">
        <v>51</v>
      </c>
      <c r="J404" t="s">
        <v>57</v>
      </c>
      <c r="K404" s="13">
        <v>29186</v>
      </c>
      <c r="L404" t="s">
        <v>58</v>
      </c>
      <c r="M404" t="s">
        <v>88</v>
      </c>
      <c r="N404">
        <v>41</v>
      </c>
      <c r="O404" t="s">
        <v>4</v>
      </c>
      <c r="P404" s="6">
        <v>60000</v>
      </c>
      <c r="Q404">
        <v>3</v>
      </c>
      <c r="R404" t="s">
        <v>71</v>
      </c>
      <c r="S404">
        <v>11</v>
      </c>
      <c r="T404">
        <v>6</v>
      </c>
      <c r="U404">
        <v>5</v>
      </c>
      <c r="W404" s="1"/>
    </row>
    <row r="405" spans="1:23" x14ac:dyDescent="0.3">
      <c r="A405">
        <v>404</v>
      </c>
      <c r="B405" t="s">
        <v>515</v>
      </c>
      <c r="C405" t="s">
        <v>14</v>
      </c>
      <c r="D405" s="13">
        <v>34180</v>
      </c>
      <c r="E405">
        <v>27</v>
      </c>
      <c r="F405" t="s">
        <v>28</v>
      </c>
      <c r="G405" t="s">
        <v>80</v>
      </c>
      <c r="H405" t="s">
        <v>35</v>
      </c>
      <c r="I405" t="s">
        <v>50</v>
      </c>
      <c r="J405" t="s">
        <v>57</v>
      </c>
      <c r="K405" s="13">
        <v>41485</v>
      </c>
      <c r="L405" t="s">
        <v>58</v>
      </c>
      <c r="M405" t="s">
        <v>88</v>
      </c>
      <c r="N405">
        <v>7</v>
      </c>
      <c r="O405" t="s">
        <v>63</v>
      </c>
      <c r="P405" s="6">
        <v>30000</v>
      </c>
      <c r="Q405">
        <v>3</v>
      </c>
      <c r="R405" t="s">
        <v>72</v>
      </c>
      <c r="S405">
        <v>13</v>
      </c>
      <c r="T405">
        <v>8</v>
      </c>
      <c r="U405">
        <v>5</v>
      </c>
      <c r="W405" s="1"/>
    </row>
    <row r="406" spans="1:23" x14ac:dyDescent="0.3">
      <c r="A406">
        <v>405</v>
      </c>
      <c r="B406" t="s">
        <v>516</v>
      </c>
      <c r="C406" t="s">
        <v>14</v>
      </c>
      <c r="D406" s="13">
        <v>24007</v>
      </c>
      <c r="E406">
        <v>55</v>
      </c>
      <c r="F406" t="s">
        <v>66</v>
      </c>
      <c r="G406" t="s">
        <v>12</v>
      </c>
      <c r="H406" t="s">
        <v>43</v>
      </c>
      <c r="I406" t="s">
        <v>53</v>
      </c>
      <c r="J406" t="s">
        <v>57</v>
      </c>
      <c r="K406" s="13">
        <v>31312</v>
      </c>
      <c r="L406" t="s">
        <v>58</v>
      </c>
      <c r="M406" t="s">
        <v>88</v>
      </c>
      <c r="N406">
        <v>35</v>
      </c>
      <c r="O406" t="s">
        <v>65</v>
      </c>
      <c r="P406" s="6">
        <v>50000</v>
      </c>
      <c r="Q406">
        <v>4</v>
      </c>
      <c r="R406" t="s">
        <v>70</v>
      </c>
      <c r="S406">
        <v>3</v>
      </c>
      <c r="T406">
        <v>3</v>
      </c>
      <c r="U406">
        <v>0</v>
      </c>
      <c r="W406" s="1"/>
    </row>
    <row r="407" spans="1:23" x14ac:dyDescent="0.3">
      <c r="A407">
        <v>406</v>
      </c>
      <c r="B407" t="s">
        <v>517</v>
      </c>
      <c r="C407" t="s">
        <v>15</v>
      </c>
      <c r="D407" s="13">
        <v>24061</v>
      </c>
      <c r="E407">
        <v>55</v>
      </c>
      <c r="F407" t="s">
        <v>22</v>
      </c>
      <c r="G407" t="s">
        <v>83</v>
      </c>
      <c r="H407" t="s">
        <v>48</v>
      </c>
      <c r="I407" t="s">
        <v>54</v>
      </c>
      <c r="J407" t="s">
        <v>56</v>
      </c>
      <c r="K407" s="13">
        <v>31366</v>
      </c>
      <c r="L407" t="s">
        <v>61</v>
      </c>
      <c r="M407" t="s">
        <v>89</v>
      </c>
      <c r="N407">
        <v>35</v>
      </c>
      <c r="O407" t="s">
        <v>65</v>
      </c>
      <c r="P407" s="6">
        <v>50000</v>
      </c>
      <c r="Q407">
        <v>4</v>
      </c>
      <c r="R407" t="s">
        <v>67</v>
      </c>
      <c r="S407">
        <v>8</v>
      </c>
      <c r="T407">
        <v>8</v>
      </c>
      <c r="U407">
        <v>0</v>
      </c>
      <c r="W407" s="1"/>
    </row>
    <row r="408" spans="1:23" x14ac:dyDescent="0.3">
      <c r="A408">
        <v>407</v>
      </c>
      <c r="B408" t="s">
        <v>518</v>
      </c>
      <c r="C408" t="s">
        <v>15</v>
      </c>
      <c r="D408" s="13">
        <v>21438</v>
      </c>
      <c r="E408">
        <v>62</v>
      </c>
      <c r="F408" t="s">
        <v>22</v>
      </c>
      <c r="G408" t="s">
        <v>83</v>
      </c>
      <c r="H408" t="s">
        <v>44</v>
      </c>
      <c r="I408" t="s">
        <v>53</v>
      </c>
      <c r="J408" t="s">
        <v>57</v>
      </c>
      <c r="K408" s="13">
        <v>28743</v>
      </c>
      <c r="L408" t="s">
        <v>58</v>
      </c>
      <c r="M408" t="s">
        <v>89</v>
      </c>
      <c r="N408">
        <v>42</v>
      </c>
      <c r="O408" t="s">
        <v>63</v>
      </c>
      <c r="P408" s="6">
        <v>30000</v>
      </c>
      <c r="Q408">
        <v>3</v>
      </c>
      <c r="R408" t="s">
        <v>73</v>
      </c>
      <c r="S408">
        <v>4</v>
      </c>
      <c r="T408">
        <v>4</v>
      </c>
      <c r="U408">
        <v>0</v>
      </c>
      <c r="W408" s="1"/>
    </row>
    <row r="409" spans="1:23" x14ac:dyDescent="0.3">
      <c r="A409">
        <v>408</v>
      </c>
      <c r="B409" t="s">
        <v>519</v>
      </c>
      <c r="C409" t="s">
        <v>15</v>
      </c>
      <c r="D409" s="13">
        <v>34242</v>
      </c>
      <c r="E409">
        <v>27</v>
      </c>
      <c r="F409" t="s">
        <v>28</v>
      </c>
      <c r="G409" t="s">
        <v>80</v>
      </c>
      <c r="H409" t="s">
        <v>41</v>
      </c>
      <c r="I409" t="s">
        <v>52</v>
      </c>
      <c r="J409" t="s">
        <v>56</v>
      </c>
      <c r="K409" s="13">
        <v>41547</v>
      </c>
      <c r="L409" t="s">
        <v>58</v>
      </c>
      <c r="M409" t="s">
        <v>89</v>
      </c>
      <c r="N409">
        <v>7</v>
      </c>
      <c r="O409" t="s">
        <v>65</v>
      </c>
      <c r="P409" s="6">
        <v>50000</v>
      </c>
      <c r="Q409">
        <v>3</v>
      </c>
      <c r="R409" t="s">
        <v>69</v>
      </c>
      <c r="S409">
        <v>13</v>
      </c>
      <c r="T409">
        <v>8</v>
      </c>
      <c r="U409">
        <v>5</v>
      </c>
      <c r="W409" s="1"/>
    </row>
    <row r="410" spans="1:23" x14ac:dyDescent="0.3">
      <c r="A410">
        <v>409</v>
      </c>
      <c r="B410" t="s">
        <v>520</v>
      </c>
      <c r="C410" t="s">
        <v>15</v>
      </c>
      <c r="D410" s="13">
        <v>20718</v>
      </c>
      <c r="E410">
        <v>64</v>
      </c>
      <c r="F410" t="s">
        <v>24</v>
      </c>
      <c r="G410" t="s">
        <v>84</v>
      </c>
      <c r="H410" t="s">
        <v>34</v>
      </c>
      <c r="I410" t="s">
        <v>50</v>
      </c>
      <c r="J410" t="s">
        <v>56</v>
      </c>
      <c r="K410" s="13">
        <v>28023</v>
      </c>
      <c r="L410" t="s">
        <v>58</v>
      </c>
      <c r="M410" t="s">
        <v>88</v>
      </c>
      <c r="N410">
        <v>44</v>
      </c>
      <c r="O410" t="s">
        <v>4</v>
      </c>
      <c r="P410" s="6">
        <v>60000</v>
      </c>
      <c r="Q410">
        <v>1</v>
      </c>
      <c r="R410" t="s">
        <v>69</v>
      </c>
      <c r="S410">
        <v>1</v>
      </c>
      <c r="T410">
        <v>1</v>
      </c>
      <c r="U410">
        <v>0</v>
      </c>
      <c r="W410" s="1"/>
    </row>
    <row r="411" spans="1:23" x14ac:dyDescent="0.3">
      <c r="A411">
        <v>410</v>
      </c>
      <c r="B411" t="s">
        <v>521</v>
      </c>
      <c r="C411" t="s">
        <v>14</v>
      </c>
      <c r="D411" s="13">
        <v>28502</v>
      </c>
      <c r="E411">
        <v>43</v>
      </c>
      <c r="F411" t="s">
        <v>81</v>
      </c>
      <c r="G411" t="s">
        <v>12</v>
      </c>
      <c r="H411" t="s">
        <v>31</v>
      </c>
      <c r="I411" t="s">
        <v>49</v>
      </c>
      <c r="J411" t="s">
        <v>57</v>
      </c>
      <c r="K411" s="13">
        <v>35807</v>
      </c>
      <c r="L411" t="s">
        <v>58</v>
      </c>
      <c r="M411" t="s">
        <v>88</v>
      </c>
      <c r="N411">
        <v>23</v>
      </c>
      <c r="O411" t="s">
        <v>4</v>
      </c>
      <c r="P411" s="6">
        <v>60000</v>
      </c>
      <c r="Q411">
        <v>4</v>
      </c>
      <c r="R411" t="s">
        <v>70</v>
      </c>
      <c r="S411">
        <v>13</v>
      </c>
      <c r="T411">
        <v>8</v>
      </c>
      <c r="U411">
        <v>5</v>
      </c>
      <c r="W411" s="1"/>
    </row>
    <row r="412" spans="1:23" x14ac:dyDescent="0.3">
      <c r="A412">
        <v>411</v>
      </c>
      <c r="B412" t="s">
        <v>522</v>
      </c>
      <c r="C412" t="s">
        <v>14</v>
      </c>
      <c r="D412" s="13">
        <v>23802</v>
      </c>
      <c r="E412">
        <v>56</v>
      </c>
      <c r="F412" t="s">
        <v>26</v>
      </c>
      <c r="G412" t="s">
        <v>12</v>
      </c>
      <c r="H412" t="s">
        <v>1712</v>
      </c>
      <c r="I412" t="s">
        <v>55</v>
      </c>
      <c r="J412" t="s">
        <v>57</v>
      </c>
      <c r="K412" s="13">
        <v>31107</v>
      </c>
      <c r="L412" t="s">
        <v>58</v>
      </c>
      <c r="M412" t="s">
        <v>88</v>
      </c>
      <c r="N412">
        <v>36</v>
      </c>
      <c r="O412" t="s">
        <v>64</v>
      </c>
      <c r="P412" s="6">
        <v>40000</v>
      </c>
      <c r="Q412">
        <v>3</v>
      </c>
      <c r="R412" t="s">
        <v>69</v>
      </c>
      <c r="S412">
        <v>1</v>
      </c>
      <c r="T412">
        <v>1</v>
      </c>
      <c r="U412">
        <v>0</v>
      </c>
      <c r="W412" s="1"/>
    </row>
    <row r="413" spans="1:23" x14ac:dyDescent="0.3">
      <c r="A413">
        <v>412</v>
      </c>
      <c r="B413" t="s">
        <v>523</v>
      </c>
      <c r="C413" t="s">
        <v>15</v>
      </c>
      <c r="D413" s="13">
        <v>36114</v>
      </c>
      <c r="E413">
        <v>22</v>
      </c>
      <c r="F413" t="s">
        <v>67</v>
      </c>
      <c r="G413" t="s">
        <v>12</v>
      </c>
      <c r="H413" t="s">
        <v>36</v>
      </c>
      <c r="I413" t="s">
        <v>51</v>
      </c>
      <c r="J413" t="s">
        <v>56</v>
      </c>
      <c r="K413" s="13">
        <v>43419</v>
      </c>
      <c r="L413" t="s">
        <v>58</v>
      </c>
      <c r="M413" t="s">
        <v>88</v>
      </c>
      <c r="N413">
        <v>2</v>
      </c>
      <c r="O413" t="s">
        <v>4</v>
      </c>
      <c r="P413" s="6">
        <v>60000</v>
      </c>
      <c r="Q413">
        <v>3</v>
      </c>
      <c r="R413" t="s">
        <v>73</v>
      </c>
      <c r="S413">
        <v>4</v>
      </c>
      <c r="T413">
        <v>4</v>
      </c>
      <c r="U413">
        <v>0</v>
      </c>
      <c r="W413" s="1"/>
    </row>
    <row r="414" spans="1:23" x14ac:dyDescent="0.3">
      <c r="A414">
        <v>413</v>
      </c>
      <c r="B414" t="s">
        <v>524</v>
      </c>
      <c r="C414" t="s">
        <v>15</v>
      </c>
      <c r="D414" s="13">
        <v>24283</v>
      </c>
      <c r="E414">
        <v>54</v>
      </c>
      <c r="F414" t="s">
        <v>81</v>
      </c>
      <c r="G414" t="s">
        <v>12</v>
      </c>
      <c r="H414" t="s">
        <v>35</v>
      </c>
      <c r="I414" t="s">
        <v>50</v>
      </c>
      <c r="J414" t="s">
        <v>57</v>
      </c>
      <c r="K414" s="13">
        <v>31588</v>
      </c>
      <c r="L414" t="s">
        <v>58</v>
      </c>
      <c r="M414" t="s">
        <v>88</v>
      </c>
      <c r="N414">
        <v>34</v>
      </c>
      <c r="O414" t="s">
        <v>4</v>
      </c>
      <c r="P414" s="6">
        <v>60000</v>
      </c>
      <c r="Q414">
        <v>2</v>
      </c>
      <c r="R414" t="s">
        <v>67</v>
      </c>
      <c r="S414">
        <v>10</v>
      </c>
      <c r="T414">
        <v>4</v>
      </c>
      <c r="U414">
        <v>6</v>
      </c>
      <c r="W414" s="1"/>
    </row>
    <row r="415" spans="1:23" x14ac:dyDescent="0.3">
      <c r="A415">
        <v>414</v>
      </c>
      <c r="B415" t="s">
        <v>525</v>
      </c>
      <c r="C415" t="s">
        <v>14</v>
      </c>
      <c r="D415" s="13">
        <v>22701</v>
      </c>
      <c r="E415">
        <v>59</v>
      </c>
      <c r="F415" t="s">
        <v>28</v>
      </c>
      <c r="G415" t="s">
        <v>80</v>
      </c>
      <c r="H415" t="s">
        <v>32</v>
      </c>
      <c r="I415" t="s">
        <v>49</v>
      </c>
      <c r="J415" t="s">
        <v>56</v>
      </c>
      <c r="K415" s="13">
        <v>30006</v>
      </c>
      <c r="L415" t="s">
        <v>61</v>
      </c>
      <c r="M415" t="s">
        <v>89</v>
      </c>
      <c r="N415">
        <v>39</v>
      </c>
      <c r="O415" t="s">
        <v>64</v>
      </c>
      <c r="P415" s="6">
        <v>40000</v>
      </c>
      <c r="Q415">
        <v>3</v>
      </c>
      <c r="R415" t="s">
        <v>71</v>
      </c>
      <c r="S415">
        <v>7</v>
      </c>
      <c r="T415">
        <v>7</v>
      </c>
      <c r="U415">
        <v>0</v>
      </c>
      <c r="W415" s="1"/>
    </row>
    <row r="416" spans="1:23" x14ac:dyDescent="0.3">
      <c r="A416">
        <v>415</v>
      </c>
      <c r="B416" t="s">
        <v>526</v>
      </c>
      <c r="C416" t="s">
        <v>14</v>
      </c>
      <c r="D416" s="13">
        <v>29583</v>
      </c>
      <c r="E416">
        <v>40</v>
      </c>
      <c r="F416" t="s">
        <v>28</v>
      </c>
      <c r="G416" t="s">
        <v>80</v>
      </c>
      <c r="H416" t="s">
        <v>47</v>
      </c>
      <c r="I416" t="s">
        <v>52</v>
      </c>
      <c r="J416" t="s">
        <v>56</v>
      </c>
      <c r="K416" s="13">
        <v>36888</v>
      </c>
      <c r="L416" t="s">
        <v>58</v>
      </c>
      <c r="M416" t="s">
        <v>88</v>
      </c>
      <c r="N416">
        <v>20</v>
      </c>
      <c r="O416" t="s">
        <v>65</v>
      </c>
      <c r="P416" s="6">
        <v>50000</v>
      </c>
      <c r="Q416">
        <v>1</v>
      </c>
      <c r="R416" t="s">
        <v>69</v>
      </c>
      <c r="S416">
        <v>11</v>
      </c>
      <c r="T416">
        <v>6</v>
      </c>
      <c r="U416">
        <v>5</v>
      </c>
      <c r="W416" s="1"/>
    </row>
    <row r="417" spans="1:23" x14ac:dyDescent="0.3">
      <c r="A417">
        <v>416</v>
      </c>
      <c r="B417" t="s">
        <v>527</v>
      </c>
      <c r="C417" t="s">
        <v>15</v>
      </c>
      <c r="D417" s="13">
        <v>27009</v>
      </c>
      <c r="E417">
        <v>47</v>
      </c>
      <c r="F417" t="s">
        <v>22</v>
      </c>
      <c r="G417" t="s">
        <v>83</v>
      </c>
      <c r="H417" t="s">
        <v>40</v>
      </c>
      <c r="I417" t="s">
        <v>52</v>
      </c>
      <c r="J417" t="s">
        <v>56</v>
      </c>
      <c r="K417" s="13">
        <v>34314</v>
      </c>
      <c r="L417" t="s">
        <v>61</v>
      </c>
      <c r="M417" t="s">
        <v>89</v>
      </c>
      <c r="N417">
        <v>27</v>
      </c>
      <c r="O417" t="s">
        <v>63</v>
      </c>
      <c r="P417" s="6">
        <v>30000</v>
      </c>
      <c r="Q417">
        <v>3</v>
      </c>
      <c r="R417" t="s">
        <v>70</v>
      </c>
      <c r="S417">
        <v>7</v>
      </c>
      <c r="T417">
        <v>7</v>
      </c>
      <c r="U417">
        <v>0</v>
      </c>
      <c r="W417" s="1"/>
    </row>
    <row r="418" spans="1:23" x14ac:dyDescent="0.3">
      <c r="A418">
        <v>417</v>
      </c>
      <c r="B418" t="s">
        <v>528</v>
      </c>
      <c r="C418" t="s">
        <v>15</v>
      </c>
      <c r="D418" s="13">
        <v>22489</v>
      </c>
      <c r="E418">
        <v>59</v>
      </c>
      <c r="F418" t="s">
        <v>17</v>
      </c>
      <c r="G418" t="s">
        <v>82</v>
      </c>
      <c r="H418" t="s">
        <v>41</v>
      </c>
      <c r="I418" t="s">
        <v>52</v>
      </c>
      <c r="J418" t="s">
        <v>56</v>
      </c>
      <c r="K418" s="13">
        <v>29794</v>
      </c>
      <c r="L418" t="s">
        <v>58</v>
      </c>
      <c r="M418" t="s">
        <v>88</v>
      </c>
      <c r="N418">
        <v>39</v>
      </c>
      <c r="O418" t="s">
        <v>63</v>
      </c>
      <c r="P418" s="6">
        <v>30000</v>
      </c>
      <c r="Q418">
        <v>3</v>
      </c>
      <c r="R418" t="s">
        <v>72</v>
      </c>
      <c r="S418">
        <v>0</v>
      </c>
      <c r="T418">
        <v>0</v>
      </c>
      <c r="U418">
        <v>0</v>
      </c>
      <c r="W418" s="1"/>
    </row>
    <row r="419" spans="1:23" x14ac:dyDescent="0.3">
      <c r="A419">
        <v>418</v>
      </c>
      <c r="B419" t="s">
        <v>529</v>
      </c>
      <c r="C419" t="s">
        <v>15</v>
      </c>
      <c r="D419" s="13">
        <v>30206</v>
      </c>
      <c r="E419">
        <v>38</v>
      </c>
      <c r="F419" t="s">
        <v>25</v>
      </c>
      <c r="G419" t="s">
        <v>12</v>
      </c>
      <c r="H419" t="s">
        <v>43</v>
      </c>
      <c r="I419" t="s">
        <v>53</v>
      </c>
      <c r="J419" t="s">
        <v>57</v>
      </c>
      <c r="K419" s="13">
        <v>37511</v>
      </c>
      <c r="L419" t="s">
        <v>58</v>
      </c>
      <c r="M419" t="s">
        <v>89</v>
      </c>
      <c r="N419">
        <v>18</v>
      </c>
      <c r="O419" t="s">
        <v>4</v>
      </c>
      <c r="P419" s="6">
        <v>60000</v>
      </c>
      <c r="Q419">
        <v>3</v>
      </c>
      <c r="R419" t="s">
        <v>67</v>
      </c>
      <c r="S419">
        <v>6</v>
      </c>
      <c r="T419">
        <v>6</v>
      </c>
      <c r="U419">
        <v>0</v>
      </c>
    </row>
    <row r="420" spans="1:23" x14ac:dyDescent="0.3">
      <c r="A420">
        <v>419</v>
      </c>
      <c r="B420" t="s">
        <v>530</v>
      </c>
      <c r="C420" t="s">
        <v>14</v>
      </c>
      <c r="D420" s="13">
        <v>29881</v>
      </c>
      <c r="E420">
        <v>39</v>
      </c>
      <c r="F420" t="s">
        <v>29</v>
      </c>
      <c r="G420" t="s">
        <v>83</v>
      </c>
      <c r="H420" t="s">
        <v>37</v>
      </c>
      <c r="I420" t="s">
        <v>51</v>
      </c>
      <c r="J420" t="s">
        <v>56</v>
      </c>
      <c r="K420" s="13">
        <v>37186</v>
      </c>
      <c r="L420" t="s">
        <v>58</v>
      </c>
      <c r="M420" t="s">
        <v>89</v>
      </c>
      <c r="N420">
        <v>19</v>
      </c>
      <c r="O420" t="s">
        <v>65</v>
      </c>
      <c r="P420" s="6">
        <v>50000</v>
      </c>
      <c r="Q420">
        <v>1</v>
      </c>
      <c r="R420" t="s">
        <v>69</v>
      </c>
      <c r="S420">
        <v>1</v>
      </c>
      <c r="T420">
        <v>1</v>
      </c>
      <c r="U420">
        <v>0</v>
      </c>
      <c r="W420" s="1"/>
    </row>
    <row r="421" spans="1:23" x14ac:dyDescent="0.3">
      <c r="A421">
        <v>420</v>
      </c>
      <c r="B421" t="s">
        <v>531</v>
      </c>
      <c r="C421" t="s">
        <v>14</v>
      </c>
      <c r="D421" s="13">
        <v>28603</v>
      </c>
      <c r="E421">
        <v>43</v>
      </c>
      <c r="F421" t="s">
        <v>18</v>
      </c>
      <c r="G421" t="s">
        <v>12</v>
      </c>
      <c r="H421" t="s">
        <v>33</v>
      </c>
      <c r="I421" t="s">
        <v>50</v>
      </c>
      <c r="J421" t="s">
        <v>56</v>
      </c>
      <c r="K421" s="13">
        <v>35908</v>
      </c>
      <c r="L421" t="s">
        <v>58</v>
      </c>
      <c r="M421" t="s">
        <v>88</v>
      </c>
      <c r="N421">
        <v>23</v>
      </c>
      <c r="O421" t="s">
        <v>65</v>
      </c>
      <c r="P421" s="6">
        <v>50000</v>
      </c>
      <c r="Q421">
        <v>2</v>
      </c>
      <c r="R421" t="s">
        <v>71</v>
      </c>
      <c r="S421">
        <v>5</v>
      </c>
      <c r="T421">
        <v>5</v>
      </c>
      <c r="U421">
        <v>0</v>
      </c>
      <c r="W421" s="1"/>
    </row>
    <row r="422" spans="1:23" x14ac:dyDescent="0.3">
      <c r="A422">
        <v>421</v>
      </c>
      <c r="B422" t="s">
        <v>532</v>
      </c>
      <c r="C422" t="s">
        <v>14</v>
      </c>
      <c r="D422" s="13">
        <v>30120</v>
      </c>
      <c r="E422">
        <v>38</v>
      </c>
      <c r="F422" t="s">
        <v>66</v>
      </c>
      <c r="G422" t="s">
        <v>12</v>
      </c>
      <c r="H422" t="s">
        <v>47</v>
      </c>
      <c r="I422" t="s">
        <v>52</v>
      </c>
      <c r="J422" t="s">
        <v>56</v>
      </c>
      <c r="K422" s="13">
        <v>37425</v>
      </c>
      <c r="L422" t="s">
        <v>58</v>
      </c>
      <c r="M422" t="s">
        <v>89</v>
      </c>
      <c r="N422">
        <v>18</v>
      </c>
      <c r="O422" t="s">
        <v>63</v>
      </c>
      <c r="P422" s="6">
        <v>30000</v>
      </c>
      <c r="Q422">
        <v>3</v>
      </c>
      <c r="R422" t="s">
        <v>69</v>
      </c>
      <c r="S422">
        <v>4</v>
      </c>
      <c r="T422">
        <v>4</v>
      </c>
      <c r="U422">
        <v>0</v>
      </c>
      <c r="W422" s="1"/>
    </row>
    <row r="423" spans="1:23" x14ac:dyDescent="0.3">
      <c r="A423">
        <v>422</v>
      </c>
      <c r="B423" t="s">
        <v>533</v>
      </c>
      <c r="C423" t="s">
        <v>14</v>
      </c>
      <c r="D423" s="13">
        <v>31651</v>
      </c>
      <c r="E423">
        <v>34</v>
      </c>
      <c r="F423" t="s">
        <v>26</v>
      </c>
      <c r="G423" t="s">
        <v>12</v>
      </c>
      <c r="H423" t="s">
        <v>45</v>
      </c>
      <c r="I423" t="s">
        <v>53</v>
      </c>
      <c r="J423" t="s">
        <v>57</v>
      </c>
      <c r="K423" s="13">
        <v>38956</v>
      </c>
      <c r="L423" t="s">
        <v>58</v>
      </c>
      <c r="M423" t="s">
        <v>88</v>
      </c>
      <c r="N423">
        <v>14</v>
      </c>
      <c r="O423" t="s">
        <v>65</v>
      </c>
      <c r="P423" s="6">
        <v>50000</v>
      </c>
      <c r="Q423">
        <v>4</v>
      </c>
      <c r="R423" t="s">
        <v>70</v>
      </c>
      <c r="S423">
        <v>10</v>
      </c>
      <c r="T423">
        <v>4</v>
      </c>
      <c r="U423">
        <v>6</v>
      </c>
      <c r="W423" s="1"/>
    </row>
    <row r="424" spans="1:23" x14ac:dyDescent="0.3">
      <c r="A424">
        <v>423</v>
      </c>
      <c r="B424" t="s">
        <v>534</v>
      </c>
      <c r="C424" t="s">
        <v>14</v>
      </c>
      <c r="D424" s="13">
        <v>23772</v>
      </c>
      <c r="E424">
        <v>56</v>
      </c>
      <c r="F424" t="s">
        <v>20</v>
      </c>
      <c r="G424" t="s">
        <v>80</v>
      </c>
      <c r="H424" t="s">
        <v>37</v>
      </c>
      <c r="I424" t="s">
        <v>51</v>
      </c>
      <c r="J424" t="s">
        <v>56</v>
      </c>
      <c r="K424" s="13">
        <v>31077</v>
      </c>
      <c r="L424" t="s">
        <v>58</v>
      </c>
      <c r="M424" t="s">
        <v>88</v>
      </c>
      <c r="N424">
        <v>36</v>
      </c>
      <c r="O424" t="s">
        <v>65</v>
      </c>
      <c r="P424" s="6">
        <v>50000</v>
      </c>
      <c r="Q424">
        <v>4</v>
      </c>
      <c r="R424" t="s">
        <v>68</v>
      </c>
      <c r="S424">
        <v>8</v>
      </c>
      <c r="T424">
        <v>8</v>
      </c>
      <c r="U424">
        <v>0</v>
      </c>
      <c r="W424" s="1"/>
    </row>
    <row r="425" spans="1:23" x14ac:dyDescent="0.3">
      <c r="A425">
        <v>424</v>
      </c>
      <c r="B425" t="s">
        <v>535</v>
      </c>
      <c r="C425" t="s">
        <v>15</v>
      </c>
      <c r="D425" s="13">
        <v>28772</v>
      </c>
      <c r="E425">
        <v>42</v>
      </c>
      <c r="F425" t="s">
        <v>81</v>
      </c>
      <c r="G425" t="s">
        <v>12</v>
      </c>
      <c r="H425" t="s">
        <v>36</v>
      </c>
      <c r="I425" t="s">
        <v>51</v>
      </c>
      <c r="J425" t="s">
        <v>56</v>
      </c>
      <c r="K425" s="13">
        <v>36077</v>
      </c>
      <c r="L425" t="s">
        <v>58</v>
      </c>
      <c r="M425" t="s">
        <v>88</v>
      </c>
      <c r="N425">
        <v>22</v>
      </c>
      <c r="O425" t="s">
        <v>65</v>
      </c>
      <c r="P425" s="6">
        <v>50000</v>
      </c>
      <c r="Q425">
        <v>1</v>
      </c>
      <c r="R425" t="s">
        <v>69</v>
      </c>
      <c r="S425">
        <v>12</v>
      </c>
      <c r="T425">
        <v>7</v>
      </c>
      <c r="U425">
        <v>5</v>
      </c>
    </row>
    <row r="426" spans="1:23" x14ac:dyDescent="0.3">
      <c r="A426">
        <v>425</v>
      </c>
      <c r="B426" t="s">
        <v>536</v>
      </c>
      <c r="C426" t="s">
        <v>15</v>
      </c>
      <c r="D426" s="13">
        <v>20162</v>
      </c>
      <c r="E426">
        <v>66</v>
      </c>
      <c r="F426" t="s">
        <v>22</v>
      </c>
      <c r="G426" t="s">
        <v>83</v>
      </c>
      <c r="H426" t="s">
        <v>33</v>
      </c>
      <c r="I426" t="s">
        <v>50</v>
      </c>
      <c r="J426" t="s">
        <v>56</v>
      </c>
      <c r="K426" s="13">
        <v>27467</v>
      </c>
      <c r="L426" t="s">
        <v>61</v>
      </c>
      <c r="M426" t="s">
        <v>89</v>
      </c>
      <c r="N426">
        <v>46</v>
      </c>
      <c r="O426" t="s">
        <v>64</v>
      </c>
      <c r="P426" s="6">
        <v>40000</v>
      </c>
      <c r="Q426">
        <v>3</v>
      </c>
      <c r="R426" t="s">
        <v>72</v>
      </c>
      <c r="S426">
        <v>15</v>
      </c>
      <c r="T426">
        <v>4</v>
      </c>
      <c r="U426">
        <v>11</v>
      </c>
      <c r="W426" s="1"/>
    </row>
    <row r="427" spans="1:23" x14ac:dyDescent="0.3">
      <c r="A427">
        <v>426</v>
      </c>
      <c r="B427" t="s">
        <v>537</v>
      </c>
      <c r="C427" t="s">
        <v>15</v>
      </c>
      <c r="D427" s="13">
        <v>31119</v>
      </c>
      <c r="E427">
        <v>36</v>
      </c>
      <c r="F427" t="s">
        <v>29</v>
      </c>
      <c r="G427" t="s">
        <v>83</v>
      </c>
      <c r="H427" t="s">
        <v>35</v>
      </c>
      <c r="I427" t="s">
        <v>50</v>
      </c>
      <c r="J427" t="s">
        <v>57</v>
      </c>
      <c r="K427" s="13">
        <v>38424</v>
      </c>
      <c r="L427" t="s">
        <v>58</v>
      </c>
      <c r="M427" t="s">
        <v>88</v>
      </c>
      <c r="N427">
        <v>16</v>
      </c>
      <c r="O427" t="s">
        <v>4</v>
      </c>
      <c r="P427" s="6">
        <v>60000</v>
      </c>
      <c r="Q427">
        <v>4</v>
      </c>
      <c r="R427" t="s">
        <v>67</v>
      </c>
      <c r="S427">
        <v>14</v>
      </c>
      <c r="T427">
        <v>4</v>
      </c>
      <c r="U427">
        <v>10</v>
      </c>
    </row>
    <row r="428" spans="1:23" x14ac:dyDescent="0.3">
      <c r="A428">
        <v>427</v>
      </c>
      <c r="B428" t="s">
        <v>538</v>
      </c>
      <c r="C428" t="s">
        <v>15</v>
      </c>
      <c r="D428" s="13">
        <v>32494</v>
      </c>
      <c r="E428">
        <v>32</v>
      </c>
      <c r="F428" t="s">
        <v>21</v>
      </c>
      <c r="G428" t="s">
        <v>12</v>
      </c>
      <c r="H428" t="s">
        <v>30</v>
      </c>
      <c r="I428" t="s">
        <v>49</v>
      </c>
      <c r="J428" t="s">
        <v>56</v>
      </c>
      <c r="K428" s="13">
        <v>39799</v>
      </c>
      <c r="L428" t="s">
        <v>61</v>
      </c>
      <c r="M428" t="s">
        <v>89</v>
      </c>
      <c r="N428">
        <v>12</v>
      </c>
      <c r="O428" t="s">
        <v>65</v>
      </c>
      <c r="P428" s="6">
        <v>50000</v>
      </c>
      <c r="Q428">
        <v>2</v>
      </c>
      <c r="R428" t="s">
        <v>70</v>
      </c>
      <c r="S428">
        <v>15</v>
      </c>
      <c r="T428">
        <v>4</v>
      </c>
      <c r="U428">
        <v>11</v>
      </c>
      <c r="W428" s="1"/>
    </row>
    <row r="429" spans="1:23" x14ac:dyDescent="0.3">
      <c r="A429">
        <v>428</v>
      </c>
      <c r="B429" t="s">
        <v>539</v>
      </c>
      <c r="C429" t="s">
        <v>15</v>
      </c>
      <c r="D429" s="13">
        <v>24893</v>
      </c>
      <c r="E429">
        <v>53</v>
      </c>
      <c r="F429" t="s">
        <v>29</v>
      </c>
      <c r="G429" t="s">
        <v>83</v>
      </c>
      <c r="H429" t="s">
        <v>38</v>
      </c>
      <c r="I429" t="s">
        <v>51</v>
      </c>
      <c r="J429" t="s">
        <v>57</v>
      </c>
      <c r="K429" s="13">
        <v>32198</v>
      </c>
      <c r="L429" t="s">
        <v>58</v>
      </c>
      <c r="M429" t="s">
        <v>88</v>
      </c>
      <c r="N429">
        <v>33</v>
      </c>
      <c r="O429" t="s">
        <v>4</v>
      </c>
      <c r="P429" s="6">
        <v>60000</v>
      </c>
      <c r="Q429">
        <v>2</v>
      </c>
      <c r="R429" t="s">
        <v>68</v>
      </c>
      <c r="S429">
        <v>0</v>
      </c>
      <c r="T429">
        <v>0</v>
      </c>
      <c r="U429">
        <v>0</v>
      </c>
      <c r="W429" s="1"/>
    </row>
    <row r="430" spans="1:23" x14ac:dyDescent="0.3">
      <c r="A430">
        <v>429</v>
      </c>
      <c r="B430" t="s">
        <v>540</v>
      </c>
      <c r="C430" t="s">
        <v>14</v>
      </c>
      <c r="D430" s="13">
        <v>23925</v>
      </c>
      <c r="E430">
        <v>55</v>
      </c>
      <c r="F430" t="s">
        <v>28</v>
      </c>
      <c r="G430" t="s">
        <v>80</v>
      </c>
      <c r="H430" t="s">
        <v>35</v>
      </c>
      <c r="I430" t="s">
        <v>50</v>
      </c>
      <c r="J430" t="s">
        <v>57</v>
      </c>
      <c r="K430" s="13">
        <v>31230</v>
      </c>
      <c r="L430" t="s">
        <v>58</v>
      </c>
      <c r="M430" t="s">
        <v>88</v>
      </c>
      <c r="N430">
        <v>35</v>
      </c>
      <c r="O430" t="s">
        <v>64</v>
      </c>
      <c r="P430" s="6">
        <v>40000</v>
      </c>
      <c r="Q430">
        <v>1</v>
      </c>
      <c r="R430" t="s">
        <v>69</v>
      </c>
      <c r="S430">
        <v>13</v>
      </c>
      <c r="T430">
        <v>8</v>
      </c>
      <c r="U430">
        <v>5</v>
      </c>
      <c r="W430" s="1"/>
    </row>
    <row r="431" spans="1:23" x14ac:dyDescent="0.3">
      <c r="A431">
        <v>430</v>
      </c>
      <c r="B431" t="s">
        <v>541</v>
      </c>
      <c r="C431" t="s">
        <v>14</v>
      </c>
      <c r="D431" s="13">
        <v>21855</v>
      </c>
      <c r="E431">
        <v>61</v>
      </c>
      <c r="F431" t="s">
        <v>18</v>
      </c>
      <c r="G431" t="s">
        <v>12</v>
      </c>
      <c r="H431" t="s">
        <v>35</v>
      </c>
      <c r="I431" t="s">
        <v>50</v>
      </c>
      <c r="J431" t="s">
        <v>57</v>
      </c>
      <c r="K431" s="13">
        <v>29160</v>
      </c>
      <c r="L431" t="s">
        <v>61</v>
      </c>
      <c r="M431" t="s">
        <v>89</v>
      </c>
      <c r="N431">
        <v>41</v>
      </c>
      <c r="O431" t="s">
        <v>63</v>
      </c>
      <c r="P431" s="6">
        <v>30000</v>
      </c>
      <c r="Q431">
        <v>4</v>
      </c>
      <c r="R431" t="s">
        <v>69</v>
      </c>
      <c r="S431">
        <v>9</v>
      </c>
      <c r="T431">
        <v>4</v>
      </c>
      <c r="U431">
        <v>5</v>
      </c>
      <c r="W431" s="1"/>
    </row>
    <row r="432" spans="1:23" x14ac:dyDescent="0.3">
      <c r="A432">
        <v>431</v>
      </c>
      <c r="B432" t="s">
        <v>542</v>
      </c>
      <c r="C432" t="s">
        <v>14</v>
      </c>
      <c r="D432" s="13">
        <v>35328</v>
      </c>
      <c r="E432">
        <v>24</v>
      </c>
      <c r="F432" t="s">
        <v>17</v>
      </c>
      <c r="G432" t="s">
        <v>82</v>
      </c>
      <c r="H432" t="s">
        <v>48</v>
      </c>
      <c r="I432" t="s">
        <v>54</v>
      </c>
      <c r="J432" t="s">
        <v>56</v>
      </c>
      <c r="K432" s="13">
        <v>42633</v>
      </c>
      <c r="L432" t="s">
        <v>58</v>
      </c>
      <c r="M432" t="s">
        <v>88</v>
      </c>
      <c r="N432">
        <v>4</v>
      </c>
      <c r="O432" t="s">
        <v>65</v>
      </c>
      <c r="P432" s="6">
        <v>50000</v>
      </c>
      <c r="Q432">
        <v>1</v>
      </c>
      <c r="R432" t="s">
        <v>70</v>
      </c>
      <c r="S432">
        <v>11</v>
      </c>
      <c r="T432">
        <v>6</v>
      </c>
      <c r="U432">
        <v>5</v>
      </c>
    </row>
    <row r="433" spans="1:23" x14ac:dyDescent="0.3">
      <c r="A433">
        <v>432</v>
      </c>
      <c r="B433" t="s">
        <v>543</v>
      </c>
      <c r="C433" t="s">
        <v>14</v>
      </c>
      <c r="D433" s="13">
        <v>36862</v>
      </c>
      <c r="E433">
        <v>20</v>
      </c>
      <c r="F433" t="s">
        <v>28</v>
      </c>
      <c r="G433" t="s">
        <v>80</v>
      </c>
      <c r="H433" t="s">
        <v>31</v>
      </c>
      <c r="I433" t="s">
        <v>49</v>
      </c>
      <c r="J433" t="s">
        <v>57</v>
      </c>
      <c r="K433" s="13">
        <v>43801</v>
      </c>
      <c r="L433" t="s">
        <v>61</v>
      </c>
      <c r="M433" t="s">
        <v>89</v>
      </c>
      <c r="N433">
        <v>1</v>
      </c>
      <c r="O433" t="s">
        <v>4</v>
      </c>
      <c r="P433" s="6">
        <v>60000</v>
      </c>
      <c r="Q433">
        <v>1</v>
      </c>
      <c r="R433" t="s">
        <v>73</v>
      </c>
      <c r="S433">
        <v>14</v>
      </c>
      <c r="T433">
        <v>4</v>
      </c>
      <c r="U433">
        <v>10</v>
      </c>
      <c r="W433" s="1"/>
    </row>
    <row r="434" spans="1:23" x14ac:dyDescent="0.3">
      <c r="A434">
        <v>433</v>
      </c>
      <c r="B434" t="s">
        <v>544</v>
      </c>
      <c r="C434" t="s">
        <v>14</v>
      </c>
      <c r="D434" s="13">
        <v>31334</v>
      </c>
      <c r="E434">
        <v>35</v>
      </c>
      <c r="F434" t="s">
        <v>22</v>
      </c>
      <c r="G434" t="s">
        <v>83</v>
      </c>
      <c r="H434" t="s">
        <v>36</v>
      </c>
      <c r="I434" t="s">
        <v>51</v>
      </c>
      <c r="J434" t="s">
        <v>56</v>
      </c>
      <c r="K434" s="13">
        <v>38639</v>
      </c>
      <c r="L434" t="s">
        <v>58</v>
      </c>
      <c r="M434" t="s">
        <v>88</v>
      </c>
      <c r="N434">
        <v>15</v>
      </c>
      <c r="O434" t="s">
        <v>65</v>
      </c>
      <c r="P434" s="6">
        <v>50000</v>
      </c>
      <c r="Q434">
        <v>3</v>
      </c>
      <c r="R434" t="s">
        <v>68</v>
      </c>
      <c r="S434">
        <v>11</v>
      </c>
      <c r="T434">
        <v>6</v>
      </c>
      <c r="U434">
        <v>5</v>
      </c>
      <c r="W434" s="1"/>
    </row>
    <row r="435" spans="1:23" x14ac:dyDescent="0.3">
      <c r="A435">
        <v>434</v>
      </c>
      <c r="B435" t="s">
        <v>545</v>
      </c>
      <c r="C435" t="s">
        <v>15</v>
      </c>
      <c r="D435" s="13">
        <v>33718</v>
      </c>
      <c r="E435">
        <v>29</v>
      </c>
      <c r="F435" t="s">
        <v>17</v>
      </c>
      <c r="G435" t="s">
        <v>82</v>
      </c>
      <c r="H435" t="s">
        <v>35</v>
      </c>
      <c r="I435" t="s">
        <v>50</v>
      </c>
      <c r="J435" t="s">
        <v>57</v>
      </c>
      <c r="K435" s="13">
        <v>41023</v>
      </c>
      <c r="L435" t="s">
        <v>58</v>
      </c>
      <c r="M435" t="s">
        <v>89</v>
      </c>
      <c r="N435">
        <v>9</v>
      </c>
      <c r="O435" t="s">
        <v>65</v>
      </c>
      <c r="P435" s="6">
        <v>50000</v>
      </c>
      <c r="Q435">
        <v>4</v>
      </c>
      <c r="R435" t="s">
        <v>73</v>
      </c>
      <c r="S435">
        <v>9</v>
      </c>
      <c r="T435">
        <v>4</v>
      </c>
      <c r="U435">
        <v>5</v>
      </c>
      <c r="W435" s="1"/>
    </row>
    <row r="436" spans="1:23" x14ac:dyDescent="0.3">
      <c r="A436">
        <v>435</v>
      </c>
      <c r="B436" t="s">
        <v>546</v>
      </c>
      <c r="C436" t="s">
        <v>14</v>
      </c>
      <c r="D436" s="13">
        <v>30066</v>
      </c>
      <c r="E436">
        <v>39</v>
      </c>
      <c r="F436" t="s">
        <v>25</v>
      </c>
      <c r="G436" t="s">
        <v>12</v>
      </c>
      <c r="H436" t="s">
        <v>39</v>
      </c>
      <c r="I436" t="s">
        <v>51</v>
      </c>
      <c r="J436" t="s">
        <v>57</v>
      </c>
      <c r="K436" s="13">
        <v>37371</v>
      </c>
      <c r="L436" t="s">
        <v>61</v>
      </c>
      <c r="M436" t="s">
        <v>89</v>
      </c>
      <c r="N436">
        <v>19</v>
      </c>
      <c r="O436" t="s">
        <v>65</v>
      </c>
      <c r="P436" s="6">
        <v>50000</v>
      </c>
      <c r="Q436">
        <v>1</v>
      </c>
      <c r="R436" t="s">
        <v>70</v>
      </c>
      <c r="S436">
        <v>1</v>
      </c>
      <c r="T436">
        <v>1</v>
      </c>
      <c r="U436">
        <v>0</v>
      </c>
      <c r="W436" s="1"/>
    </row>
    <row r="437" spans="1:23" x14ac:dyDescent="0.3">
      <c r="A437">
        <v>436</v>
      </c>
      <c r="B437" t="s">
        <v>547</v>
      </c>
      <c r="C437" t="s">
        <v>14</v>
      </c>
      <c r="D437" s="13">
        <v>20504</v>
      </c>
      <c r="E437">
        <v>65</v>
      </c>
      <c r="F437" t="s">
        <v>17</v>
      </c>
      <c r="G437" t="s">
        <v>82</v>
      </c>
      <c r="H437" t="s">
        <v>32</v>
      </c>
      <c r="I437" t="s">
        <v>49</v>
      </c>
      <c r="J437" t="s">
        <v>56</v>
      </c>
      <c r="K437" s="13">
        <v>27809</v>
      </c>
      <c r="L437" t="s">
        <v>58</v>
      </c>
      <c r="M437" t="s">
        <v>88</v>
      </c>
      <c r="N437">
        <v>45</v>
      </c>
      <c r="O437" t="s">
        <v>65</v>
      </c>
      <c r="P437" s="6">
        <v>50000</v>
      </c>
      <c r="Q437">
        <v>1</v>
      </c>
      <c r="R437" t="s">
        <v>69</v>
      </c>
      <c r="S437">
        <v>7</v>
      </c>
      <c r="T437">
        <v>7</v>
      </c>
      <c r="U437">
        <v>0</v>
      </c>
      <c r="W437" s="1"/>
    </row>
    <row r="438" spans="1:23" x14ac:dyDescent="0.3">
      <c r="A438">
        <v>437</v>
      </c>
      <c r="B438" t="s">
        <v>548</v>
      </c>
      <c r="C438" t="s">
        <v>14</v>
      </c>
      <c r="D438" s="13">
        <v>25061</v>
      </c>
      <c r="E438">
        <v>52</v>
      </c>
      <c r="F438" t="s">
        <v>22</v>
      </c>
      <c r="G438" t="s">
        <v>83</v>
      </c>
      <c r="H438" t="s">
        <v>38</v>
      </c>
      <c r="I438" t="s">
        <v>51</v>
      </c>
      <c r="J438" t="s">
        <v>57</v>
      </c>
      <c r="K438" s="13">
        <v>32366</v>
      </c>
      <c r="L438" t="s">
        <v>61</v>
      </c>
      <c r="M438" t="s">
        <v>89</v>
      </c>
      <c r="N438">
        <v>32</v>
      </c>
      <c r="O438" t="s">
        <v>63</v>
      </c>
      <c r="P438" s="6">
        <v>30000</v>
      </c>
      <c r="Q438">
        <v>4</v>
      </c>
      <c r="R438" t="s">
        <v>69</v>
      </c>
      <c r="S438">
        <v>9</v>
      </c>
      <c r="T438">
        <v>4</v>
      </c>
      <c r="U438">
        <v>5</v>
      </c>
      <c r="W438" s="1"/>
    </row>
    <row r="439" spans="1:23" x14ac:dyDescent="0.3">
      <c r="A439">
        <v>438</v>
      </c>
      <c r="B439" t="s">
        <v>549</v>
      </c>
      <c r="C439" t="s">
        <v>15</v>
      </c>
      <c r="D439" s="13">
        <v>29110</v>
      </c>
      <c r="E439">
        <v>41</v>
      </c>
      <c r="F439" t="s">
        <v>25</v>
      </c>
      <c r="G439" t="s">
        <v>12</v>
      </c>
      <c r="H439" t="s">
        <v>42</v>
      </c>
      <c r="I439" t="s">
        <v>54</v>
      </c>
      <c r="J439" t="s">
        <v>56</v>
      </c>
      <c r="K439" s="13">
        <v>36415</v>
      </c>
      <c r="L439" t="s">
        <v>58</v>
      </c>
      <c r="M439" t="s">
        <v>88</v>
      </c>
      <c r="N439">
        <v>21</v>
      </c>
      <c r="O439" t="s">
        <v>63</v>
      </c>
      <c r="P439" s="6">
        <v>30000</v>
      </c>
      <c r="Q439">
        <v>4</v>
      </c>
      <c r="R439" t="s">
        <v>68</v>
      </c>
      <c r="S439">
        <v>10</v>
      </c>
      <c r="T439">
        <v>4</v>
      </c>
      <c r="U439">
        <v>6</v>
      </c>
      <c r="W439" s="1"/>
    </row>
    <row r="440" spans="1:23" x14ac:dyDescent="0.3">
      <c r="A440">
        <v>439</v>
      </c>
      <c r="B440" t="s">
        <v>550</v>
      </c>
      <c r="C440" t="s">
        <v>14</v>
      </c>
      <c r="D440" s="13">
        <v>24495</v>
      </c>
      <c r="E440">
        <v>54</v>
      </c>
      <c r="F440" t="s">
        <v>28</v>
      </c>
      <c r="G440" t="s">
        <v>80</v>
      </c>
      <c r="H440" t="s">
        <v>33</v>
      </c>
      <c r="I440" t="s">
        <v>50</v>
      </c>
      <c r="J440" t="s">
        <v>56</v>
      </c>
      <c r="K440" s="13">
        <v>31800</v>
      </c>
      <c r="L440" t="s">
        <v>61</v>
      </c>
      <c r="M440" t="s">
        <v>89</v>
      </c>
      <c r="N440">
        <v>34</v>
      </c>
      <c r="O440" t="s">
        <v>63</v>
      </c>
      <c r="P440" s="6">
        <v>30000</v>
      </c>
      <c r="Q440">
        <v>3</v>
      </c>
      <c r="R440" t="s">
        <v>70</v>
      </c>
      <c r="S440">
        <v>8</v>
      </c>
      <c r="T440">
        <v>8</v>
      </c>
      <c r="U440">
        <v>0</v>
      </c>
      <c r="W440" s="1"/>
    </row>
    <row r="441" spans="1:23" x14ac:dyDescent="0.3">
      <c r="A441">
        <v>440</v>
      </c>
      <c r="B441" t="s">
        <v>551</v>
      </c>
      <c r="C441" t="s">
        <v>15</v>
      </c>
      <c r="D441" s="13">
        <v>26146</v>
      </c>
      <c r="E441">
        <v>49</v>
      </c>
      <c r="F441" t="s">
        <v>25</v>
      </c>
      <c r="G441" t="s">
        <v>12</v>
      </c>
      <c r="H441" t="s">
        <v>34</v>
      </c>
      <c r="I441" t="s">
        <v>50</v>
      </c>
      <c r="J441" t="s">
        <v>56</v>
      </c>
      <c r="K441" s="13">
        <v>33451</v>
      </c>
      <c r="L441" t="s">
        <v>58</v>
      </c>
      <c r="M441" t="s">
        <v>89</v>
      </c>
      <c r="N441">
        <v>29</v>
      </c>
      <c r="O441" t="s">
        <v>4</v>
      </c>
      <c r="P441" s="6">
        <v>60000</v>
      </c>
      <c r="Q441">
        <v>4</v>
      </c>
      <c r="R441" t="s">
        <v>69</v>
      </c>
      <c r="S441">
        <v>6</v>
      </c>
      <c r="T441">
        <v>6</v>
      </c>
      <c r="U441">
        <v>0</v>
      </c>
    </row>
    <row r="442" spans="1:23" x14ac:dyDescent="0.3">
      <c r="A442">
        <v>441</v>
      </c>
      <c r="B442" t="s">
        <v>552</v>
      </c>
      <c r="C442" t="s">
        <v>14</v>
      </c>
      <c r="D442" s="13">
        <v>29174</v>
      </c>
      <c r="E442">
        <v>41</v>
      </c>
      <c r="F442" t="s">
        <v>20</v>
      </c>
      <c r="G442" t="s">
        <v>80</v>
      </c>
      <c r="H442" t="s">
        <v>36</v>
      </c>
      <c r="I442" t="s">
        <v>51</v>
      </c>
      <c r="J442" t="s">
        <v>56</v>
      </c>
      <c r="K442" s="13">
        <v>36479</v>
      </c>
      <c r="L442" t="s">
        <v>58</v>
      </c>
      <c r="M442" t="s">
        <v>88</v>
      </c>
      <c r="N442">
        <v>21</v>
      </c>
      <c r="O442" t="s">
        <v>4</v>
      </c>
      <c r="P442" s="6">
        <v>60000</v>
      </c>
      <c r="Q442">
        <v>3</v>
      </c>
      <c r="R442" t="s">
        <v>73</v>
      </c>
      <c r="S442">
        <v>5</v>
      </c>
      <c r="T442">
        <v>5</v>
      </c>
      <c r="U442">
        <v>0</v>
      </c>
      <c r="W442" s="1"/>
    </row>
    <row r="443" spans="1:23" x14ac:dyDescent="0.3">
      <c r="A443">
        <v>442</v>
      </c>
      <c r="B443" t="s">
        <v>553</v>
      </c>
      <c r="C443" t="s">
        <v>15</v>
      </c>
      <c r="D443" s="13">
        <v>31243</v>
      </c>
      <c r="E443">
        <v>35</v>
      </c>
      <c r="F443" t="s">
        <v>27</v>
      </c>
      <c r="G443" t="s">
        <v>83</v>
      </c>
      <c r="H443" t="s">
        <v>33</v>
      </c>
      <c r="I443" t="s">
        <v>50</v>
      </c>
      <c r="J443" t="s">
        <v>56</v>
      </c>
      <c r="K443" s="13">
        <v>38548</v>
      </c>
      <c r="L443" t="s">
        <v>58</v>
      </c>
      <c r="M443" t="s">
        <v>88</v>
      </c>
      <c r="N443">
        <v>15</v>
      </c>
      <c r="O443" t="s">
        <v>63</v>
      </c>
      <c r="P443" s="6">
        <v>30000</v>
      </c>
      <c r="Q443">
        <v>4</v>
      </c>
      <c r="R443" t="s">
        <v>72</v>
      </c>
      <c r="S443">
        <v>10</v>
      </c>
      <c r="T443">
        <v>4</v>
      </c>
      <c r="U443">
        <v>6</v>
      </c>
    </row>
    <row r="444" spans="1:23" x14ac:dyDescent="0.3">
      <c r="A444">
        <v>443</v>
      </c>
      <c r="B444" t="s">
        <v>554</v>
      </c>
      <c r="C444" t="s">
        <v>14</v>
      </c>
      <c r="D444" s="13">
        <v>31618</v>
      </c>
      <c r="E444">
        <v>34</v>
      </c>
      <c r="F444" t="s">
        <v>25</v>
      </c>
      <c r="G444" t="s">
        <v>12</v>
      </c>
      <c r="H444" t="s">
        <v>30</v>
      </c>
      <c r="I444" t="s">
        <v>49</v>
      </c>
      <c r="J444" t="s">
        <v>56</v>
      </c>
      <c r="K444" s="13">
        <v>38923</v>
      </c>
      <c r="L444" t="s">
        <v>58</v>
      </c>
      <c r="M444" t="s">
        <v>88</v>
      </c>
      <c r="N444">
        <v>14</v>
      </c>
      <c r="O444" t="s">
        <v>63</v>
      </c>
      <c r="P444" s="6">
        <v>30000</v>
      </c>
      <c r="Q444">
        <v>3</v>
      </c>
      <c r="R444" t="s">
        <v>72</v>
      </c>
      <c r="S444">
        <v>15</v>
      </c>
      <c r="T444">
        <v>4</v>
      </c>
      <c r="U444">
        <v>11</v>
      </c>
      <c r="W444" s="1"/>
    </row>
    <row r="445" spans="1:23" x14ac:dyDescent="0.3">
      <c r="A445">
        <v>444</v>
      </c>
      <c r="B445" t="s">
        <v>555</v>
      </c>
      <c r="C445" t="s">
        <v>15</v>
      </c>
      <c r="D445" s="13">
        <v>21836</v>
      </c>
      <c r="E445">
        <v>61</v>
      </c>
      <c r="F445" t="s">
        <v>66</v>
      </c>
      <c r="G445" t="s">
        <v>12</v>
      </c>
      <c r="H445" t="s">
        <v>30</v>
      </c>
      <c r="I445" t="s">
        <v>49</v>
      </c>
      <c r="J445" t="s">
        <v>56</v>
      </c>
      <c r="K445" s="13">
        <v>29141</v>
      </c>
      <c r="L445" t="s">
        <v>58</v>
      </c>
      <c r="M445" t="s">
        <v>88</v>
      </c>
      <c r="N445">
        <v>41</v>
      </c>
      <c r="O445" t="s">
        <v>65</v>
      </c>
      <c r="P445" s="6">
        <v>50000</v>
      </c>
      <c r="Q445">
        <v>4</v>
      </c>
      <c r="R445" t="s">
        <v>68</v>
      </c>
      <c r="S445">
        <v>11</v>
      </c>
      <c r="T445">
        <v>6</v>
      </c>
      <c r="U445">
        <v>5</v>
      </c>
      <c r="W445" s="1"/>
    </row>
    <row r="446" spans="1:23" x14ac:dyDescent="0.3">
      <c r="A446">
        <v>445</v>
      </c>
      <c r="B446" t="s">
        <v>556</v>
      </c>
      <c r="C446" t="s">
        <v>15</v>
      </c>
      <c r="D446" s="13">
        <v>35441</v>
      </c>
      <c r="E446">
        <v>24</v>
      </c>
      <c r="F446" t="s">
        <v>21</v>
      </c>
      <c r="G446" t="s">
        <v>12</v>
      </c>
      <c r="H446" t="s">
        <v>34</v>
      </c>
      <c r="I446" t="s">
        <v>50</v>
      </c>
      <c r="J446" t="s">
        <v>56</v>
      </c>
      <c r="K446" s="13">
        <v>42746</v>
      </c>
      <c r="L446" t="s">
        <v>58</v>
      </c>
      <c r="M446" t="s">
        <v>88</v>
      </c>
      <c r="N446">
        <v>4</v>
      </c>
      <c r="O446" t="s">
        <v>65</v>
      </c>
      <c r="P446" s="6">
        <v>50000</v>
      </c>
      <c r="Q446">
        <v>1</v>
      </c>
      <c r="R446" t="s">
        <v>68</v>
      </c>
      <c r="S446">
        <v>3</v>
      </c>
      <c r="T446">
        <v>3</v>
      </c>
      <c r="U446">
        <v>0</v>
      </c>
      <c r="W446" s="1"/>
    </row>
    <row r="447" spans="1:23" x14ac:dyDescent="0.3">
      <c r="A447">
        <v>446</v>
      </c>
      <c r="B447" t="s">
        <v>557</v>
      </c>
      <c r="C447" t="s">
        <v>15</v>
      </c>
      <c r="D447" s="13">
        <v>22459</v>
      </c>
      <c r="E447">
        <v>59</v>
      </c>
      <c r="F447" t="s">
        <v>67</v>
      </c>
      <c r="G447" t="s">
        <v>12</v>
      </c>
      <c r="H447" t="s">
        <v>38</v>
      </c>
      <c r="I447" t="s">
        <v>51</v>
      </c>
      <c r="J447" t="s">
        <v>57</v>
      </c>
      <c r="K447" s="13">
        <v>29764</v>
      </c>
      <c r="L447" t="s">
        <v>58</v>
      </c>
      <c r="M447" t="s">
        <v>88</v>
      </c>
      <c r="N447">
        <v>39</v>
      </c>
      <c r="O447" t="s">
        <v>64</v>
      </c>
      <c r="P447" s="6">
        <v>40000</v>
      </c>
      <c r="Q447">
        <v>1</v>
      </c>
      <c r="R447" t="s">
        <v>72</v>
      </c>
      <c r="S447">
        <v>0</v>
      </c>
      <c r="T447">
        <v>0</v>
      </c>
      <c r="U447">
        <v>0</v>
      </c>
      <c r="W447" s="1"/>
    </row>
    <row r="448" spans="1:23" x14ac:dyDescent="0.3">
      <c r="A448">
        <v>447</v>
      </c>
      <c r="B448" t="s">
        <v>558</v>
      </c>
      <c r="C448" t="s">
        <v>14</v>
      </c>
      <c r="D448" s="13">
        <v>37148</v>
      </c>
      <c r="E448">
        <v>19</v>
      </c>
      <c r="F448" t="s">
        <v>23</v>
      </c>
      <c r="G448" t="s">
        <v>12</v>
      </c>
      <c r="H448" t="s">
        <v>40</v>
      </c>
      <c r="I448" t="s">
        <v>52</v>
      </c>
      <c r="J448" t="s">
        <v>56</v>
      </c>
      <c r="K448" s="13">
        <v>43357</v>
      </c>
      <c r="L448" t="s">
        <v>58</v>
      </c>
      <c r="M448" t="s">
        <v>89</v>
      </c>
      <c r="N448">
        <v>2</v>
      </c>
      <c r="O448" t="s">
        <v>4</v>
      </c>
      <c r="P448" s="6">
        <v>60000</v>
      </c>
      <c r="Q448">
        <v>4</v>
      </c>
      <c r="R448" t="s">
        <v>67</v>
      </c>
      <c r="S448">
        <v>12</v>
      </c>
      <c r="T448">
        <v>7</v>
      </c>
      <c r="U448">
        <v>5</v>
      </c>
    </row>
    <row r="449" spans="1:23" x14ac:dyDescent="0.3">
      <c r="A449">
        <v>448</v>
      </c>
      <c r="B449" t="s">
        <v>559</v>
      </c>
      <c r="C449" t="s">
        <v>15</v>
      </c>
      <c r="D449" s="13">
        <v>35760</v>
      </c>
      <c r="E449">
        <v>23</v>
      </c>
      <c r="F449" t="s">
        <v>81</v>
      </c>
      <c r="G449" t="s">
        <v>12</v>
      </c>
      <c r="H449" t="s">
        <v>41</v>
      </c>
      <c r="I449" t="s">
        <v>52</v>
      </c>
      <c r="J449" t="s">
        <v>56</v>
      </c>
      <c r="K449" s="13">
        <v>43065</v>
      </c>
      <c r="L449" t="s">
        <v>58</v>
      </c>
      <c r="M449" t="s">
        <v>88</v>
      </c>
      <c r="N449">
        <v>3</v>
      </c>
      <c r="O449" t="s">
        <v>63</v>
      </c>
      <c r="P449" s="6">
        <v>30000</v>
      </c>
      <c r="Q449">
        <v>3</v>
      </c>
      <c r="R449" t="s">
        <v>71</v>
      </c>
      <c r="S449">
        <v>3</v>
      </c>
      <c r="T449">
        <v>3</v>
      </c>
      <c r="U449">
        <v>0</v>
      </c>
      <c r="W449" s="1"/>
    </row>
    <row r="450" spans="1:23" x14ac:dyDescent="0.3">
      <c r="A450">
        <v>449</v>
      </c>
      <c r="B450" t="s">
        <v>560</v>
      </c>
      <c r="C450" t="s">
        <v>15</v>
      </c>
      <c r="D450" s="13">
        <v>25773</v>
      </c>
      <c r="E450">
        <v>50</v>
      </c>
      <c r="F450" t="s">
        <v>18</v>
      </c>
      <c r="G450" t="s">
        <v>12</v>
      </c>
      <c r="H450" t="s">
        <v>32</v>
      </c>
      <c r="I450" t="s">
        <v>49</v>
      </c>
      <c r="J450" t="s">
        <v>56</v>
      </c>
      <c r="K450" s="13">
        <v>33078</v>
      </c>
      <c r="L450" t="s">
        <v>58</v>
      </c>
      <c r="M450" t="s">
        <v>88</v>
      </c>
      <c r="N450">
        <v>30</v>
      </c>
      <c r="O450" t="s">
        <v>64</v>
      </c>
      <c r="P450" s="6">
        <v>40000</v>
      </c>
      <c r="Q450">
        <v>3</v>
      </c>
      <c r="R450" t="s">
        <v>73</v>
      </c>
      <c r="S450">
        <v>10</v>
      </c>
      <c r="T450">
        <v>4</v>
      </c>
      <c r="U450">
        <v>6</v>
      </c>
      <c r="W450" s="1"/>
    </row>
    <row r="451" spans="1:23" x14ac:dyDescent="0.3">
      <c r="A451">
        <v>450</v>
      </c>
      <c r="B451" t="s">
        <v>561</v>
      </c>
      <c r="C451" t="s">
        <v>14</v>
      </c>
      <c r="D451" s="13">
        <v>31322</v>
      </c>
      <c r="E451">
        <v>35</v>
      </c>
      <c r="F451" t="s">
        <v>24</v>
      </c>
      <c r="G451" t="s">
        <v>84</v>
      </c>
      <c r="H451" t="s">
        <v>31</v>
      </c>
      <c r="I451" t="s">
        <v>49</v>
      </c>
      <c r="J451" t="s">
        <v>57</v>
      </c>
      <c r="K451" s="13">
        <v>38627</v>
      </c>
      <c r="L451" t="s">
        <v>58</v>
      </c>
      <c r="M451" t="s">
        <v>88</v>
      </c>
      <c r="N451">
        <v>15</v>
      </c>
      <c r="O451" t="s">
        <v>64</v>
      </c>
      <c r="P451" s="6">
        <v>40000</v>
      </c>
      <c r="Q451">
        <v>3</v>
      </c>
      <c r="R451" t="s">
        <v>68</v>
      </c>
      <c r="S451">
        <v>8</v>
      </c>
      <c r="T451">
        <v>8</v>
      </c>
      <c r="U451">
        <v>0</v>
      </c>
      <c r="W451" s="1"/>
    </row>
    <row r="452" spans="1:23" x14ac:dyDescent="0.3">
      <c r="A452">
        <v>451</v>
      </c>
      <c r="B452" t="s">
        <v>562</v>
      </c>
      <c r="C452" t="s">
        <v>15</v>
      </c>
      <c r="D452" s="13">
        <v>29520</v>
      </c>
      <c r="E452">
        <v>40</v>
      </c>
      <c r="F452" t="s">
        <v>67</v>
      </c>
      <c r="G452" t="s">
        <v>12</v>
      </c>
      <c r="H452" t="s">
        <v>47</v>
      </c>
      <c r="I452" t="s">
        <v>52</v>
      </c>
      <c r="J452" t="s">
        <v>56</v>
      </c>
      <c r="K452" s="13">
        <v>36825</v>
      </c>
      <c r="L452" t="s">
        <v>58</v>
      </c>
      <c r="M452" t="s">
        <v>88</v>
      </c>
      <c r="N452">
        <v>20</v>
      </c>
      <c r="O452" t="s">
        <v>63</v>
      </c>
      <c r="P452" s="6">
        <v>30000</v>
      </c>
      <c r="Q452">
        <v>3</v>
      </c>
      <c r="R452" t="s">
        <v>67</v>
      </c>
      <c r="S452">
        <v>1</v>
      </c>
      <c r="T452">
        <v>1</v>
      </c>
      <c r="U452">
        <v>0</v>
      </c>
      <c r="W452" s="1"/>
    </row>
    <row r="453" spans="1:23" x14ac:dyDescent="0.3">
      <c r="A453">
        <v>452</v>
      </c>
      <c r="B453" t="s">
        <v>563</v>
      </c>
      <c r="C453" t="s">
        <v>14</v>
      </c>
      <c r="D453" s="13">
        <v>21836</v>
      </c>
      <c r="E453">
        <v>61</v>
      </c>
      <c r="F453" t="s">
        <v>13</v>
      </c>
      <c r="G453" t="s">
        <v>12</v>
      </c>
      <c r="H453" t="s">
        <v>43</v>
      </c>
      <c r="I453" t="s">
        <v>53</v>
      </c>
      <c r="J453" t="s">
        <v>57</v>
      </c>
      <c r="K453" s="13">
        <v>29141</v>
      </c>
      <c r="L453" t="s">
        <v>58</v>
      </c>
      <c r="M453" t="s">
        <v>88</v>
      </c>
      <c r="N453">
        <v>41</v>
      </c>
      <c r="O453" t="s">
        <v>63</v>
      </c>
      <c r="P453" s="6">
        <v>30000</v>
      </c>
      <c r="Q453">
        <v>4</v>
      </c>
      <c r="R453" t="s">
        <v>71</v>
      </c>
      <c r="S453">
        <v>0</v>
      </c>
      <c r="T453">
        <v>0</v>
      </c>
      <c r="U453">
        <v>0</v>
      </c>
      <c r="W453" s="1"/>
    </row>
    <row r="454" spans="1:23" x14ac:dyDescent="0.3">
      <c r="A454">
        <v>453</v>
      </c>
      <c r="B454" t="s">
        <v>564</v>
      </c>
      <c r="C454" t="s">
        <v>15</v>
      </c>
      <c r="D454" s="13">
        <v>29154</v>
      </c>
      <c r="E454">
        <v>41</v>
      </c>
      <c r="F454" t="s">
        <v>21</v>
      </c>
      <c r="G454" t="s">
        <v>12</v>
      </c>
      <c r="H454" t="s">
        <v>47</v>
      </c>
      <c r="I454" t="s">
        <v>52</v>
      </c>
      <c r="J454" t="s">
        <v>56</v>
      </c>
      <c r="K454" s="13">
        <v>36459</v>
      </c>
      <c r="L454" t="s">
        <v>58</v>
      </c>
      <c r="M454" t="s">
        <v>88</v>
      </c>
      <c r="N454">
        <v>21</v>
      </c>
      <c r="O454" t="s">
        <v>4</v>
      </c>
      <c r="P454" s="6">
        <v>60000</v>
      </c>
      <c r="Q454">
        <v>4</v>
      </c>
      <c r="R454" t="s">
        <v>70</v>
      </c>
      <c r="S454">
        <v>1</v>
      </c>
      <c r="T454">
        <v>1</v>
      </c>
      <c r="U454">
        <v>0</v>
      </c>
      <c r="W454" s="1"/>
    </row>
    <row r="455" spans="1:23" x14ac:dyDescent="0.3">
      <c r="A455">
        <v>454</v>
      </c>
      <c r="B455" t="s">
        <v>565</v>
      </c>
      <c r="C455" t="s">
        <v>15</v>
      </c>
      <c r="D455" s="13">
        <v>28010</v>
      </c>
      <c r="E455">
        <v>44</v>
      </c>
      <c r="F455" t="s">
        <v>23</v>
      </c>
      <c r="G455" t="s">
        <v>12</v>
      </c>
      <c r="H455" t="s">
        <v>43</v>
      </c>
      <c r="I455" t="s">
        <v>53</v>
      </c>
      <c r="J455" t="s">
        <v>57</v>
      </c>
      <c r="K455" s="13">
        <v>35315</v>
      </c>
      <c r="L455" t="s">
        <v>58</v>
      </c>
      <c r="M455" t="s">
        <v>89</v>
      </c>
      <c r="N455">
        <v>24</v>
      </c>
      <c r="O455" t="s">
        <v>65</v>
      </c>
      <c r="P455" s="6">
        <v>50000</v>
      </c>
      <c r="Q455">
        <v>3</v>
      </c>
      <c r="R455" t="s">
        <v>67</v>
      </c>
      <c r="S455">
        <v>9</v>
      </c>
      <c r="T455">
        <v>4</v>
      </c>
      <c r="U455">
        <v>5</v>
      </c>
      <c r="W455" s="1"/>
    </row>
    <row r="456" spans="1:23" x14ac:dyDescent="0.3">
      <c r="A456">
        <v>455</v>
      </c>
      <c r="B456" t="s">
        <v>566</v>
      </c>
      <c r="C456" t="s">
        <v>15</v>
      </c>
      <c r="D456" s="13">
        <v>33984</v>
      </c>
      <c r="E456">
        <v>28</v>
      </c>
      <c r="F456" t="s">
        <v>29</v>
      </c>
      <c r="G456" t="s">
        <v>83</v>
      </c>
      <c r="H456" t="s">
        <v>30</v>
      </c>
      <c r="I456" t="s">
        <v>49</v>
      </c>
      <c r="J456" t="s">
        <v>56</v>
      </c>
      <c r="K456" s="13">
        <v>41289</v>
      </c>
      <c r="L456" t="s">
        <v>58</v>
      </c>
      <c r="M456" t="s">
        <v>88</v>
      </c>
      <c r="N456">
        <v>8</v>
      </c>
      <c r="O456" t="s">
        <v>4</v>
      </c>
      <c r="P456" s="6">
        <v>60000</v>
      </c>
      <c r="Q456">
        <v>1</v>
      </c>
      <c r="R456" t="s">
        <v>67</v>
      </c>
      <c r="S456">
        <v>14</v>
      </c>
      <c r="T456">
        <v>4</v>
      </c>
      <c r="U456">
        <v>10</v>
      </c>
      <c r="W456" s="1"/>
    </row>
    <row r="457" spans="1:23" x14ac:dyDescent="0.3">
      <c r="A457">
        <v>456</v>
      </c>
      <c r="B457" t="s">
        <v>567</v>
      </c>
      <c r="C457" t="s">
        <v>14</v>
      </c>
      <c r="D457" s="13">
        <v>27647</v>
      </c>
      <c r="E457">
        <v>45</v>
      </c>
      <c r="F457" t="s">
        <v>67</v>
      </c>
      <c r="G457" t="s">
        <v>12</v>
      </c>
      <c r="H457" t="s">
        <v>31</v>
      </c>
      <c r="I457" t="s">
        <v>49</v>
      </c>
      <c r="J457" t="s">
        <v>57</v>
      </c>
      <c r="K457" s="13">
        <v>34952</v>
      </c>
      <c r="L457" t="s">
        <v>58</v>
      </c>
      <c r="M457" t="s">
        <v>88</v>
      </c>
      <c r="N457">
        <v>25</v>
      </c>
      <c r="O457" t="s">
        <v>64</v>
      </c>
      <c r="P457" s="6">
        <v>40000</v>
      </c>
      <c r="Q457">
        <v>2</v>
      </c>
      <c r="R457" t="s">
        <v>68</v>
      </c>
      <c r="S457">
        <v>5</v>
      </c>
      <c r="T457">
        <v>5</v>
      </c>
      <c r="U457">
        <v>0</v>
      </c>
      <c r="W457" s="1"/>
    </row>
    <row r="458" spans="1:23" x14ac:dyDescent="0.3">
      <c r="A458">
        <v>457</v>
      </c>
      <c r="B458" t="s">
        <v>568</v>
      </c>
      <c r="C458" t="s">
        <v>14</v>
      </c>
      <c r="D458" s="13">
        <v>34743</v>
      </c>
      <c r="E458">
        <v>26</v>
      </c>
      <c r="F458" t="s">
        <v>18</v>
      </c>
      <c r="G458" t="s">
        <v>12</v>
      </c>
      <c r="H458" t="s">
        <v>43</v>
      </c>
      <c r="I458" t="s">
        <v>53</v>
      </c>
      <c r="J458" t="s">
        <v>57</v>
      </c>
      <c r="K458" s="13">
        <v>42048</v>
      </c>
      <c r="L458" t="s">
        <v>58</v>
      </c>
      <c r="M458" t="s">
        <v>88</v>
      </c>
      <c r="N458">
        <v>6</v>
      </c>
      <c r="O458" t="s">
        <v>4</v>
      </c>
      <c r="P458" s="6">
        <v>60000</v>
      </c>
      <c r="Q458">
        <v>1</v>
      </c>
      <c r="R458" t="s">
        <v>72</v>
      </c>
      <c r="S458">
        <v>5</v>
      </c>
      <c r="T458">
        <v>5</v>
      </c>
      <c r="U458">
        <v>0</v>
      </c>
      <c r="W458" s="1"/>
    </row>
    <row r="459" spans="1:23" x14ac:dyDescent="0.3">
      <c r="A459">
        <v>458</v>
      </c>
      <c r="B459" t="s">
        <v>569</v>
      </c>
      <c r="C459" t="s">
        <v>15</v>
      </c>
      <c r="D459" s="13">
        <v>20889</v>
      </c>
      <c r="E459">
        <v>64</v>
      </c>
      <c r="F459" t="s">
        <v>18</v>
      </c>
      <c r="G459" t="s">
        <v>12</v>
      </c>
      <c r="H459" t="s">
        <v>46</v>
      </c>
      <c r="I459" t="s">
        <v>55</v>
      </c>
      <c r="J459" t="s">
        <v>56</v>
      </c>
      <c r="K459" s="13">
        <v>28194</v>
      </c>
      <c r="L459" t="s">
        <v>58</v>
      </c>
      <c r="M459" t="s">
        <v>88</v>
      </c>
      <c r="N459">
        <v>44</v>
      </c>
      <c r="O459" t="s">
        <v>63</v>
      </c>
      <c r="P459" s="6">
        <v>30000</v>
      </c>
      <c r="Q459">
        <v>3</v>
      </c>
      <c r="R459" t="s">
        <v>70</v>
      </c>
      <c r="S459">
        <v>6</v>
      </c>
      <c r="T459">
        <v>6</v>
      </c>
      <c r="U459">
        <v>0</v>
      </c>
      <c r="W459" s="1"/>
    </row>
    <row r="460" spans="1:23" x14ac:dyDescent="0.3">
      <c r="A460">
        <v>459</v>
      </c>
      <c r="B460" t="s">
        <v>570</v>
      </c>
      <c r="C460" t="s">
        <v>15</v>
      </c>
      <c r="D460" s="13">
        <v>34214</v>
      </c>
      <c r="E460">
        <v>27</v>
      </c>
      <c r="F460" t="s">
        <v>66</v>
      </c>
      <c r="G460" t="s">
        <v>12</v>
      </c>
      <c r="H460" t="s">
        <v>46</v>
      </c>
      <c r="I460" t="s">
        <v>55</v>
      </c>
      <c r="J460" t="s">
        <v>56</v>
      </c>
      <c r="K460" s="13">
        <v>41519</v>
      </c>
      <c r="L460" t="s">
        <v>61</v>
      </c>
      <c r="M460" t="s">
        <v>89</v>
      </c>
      <c r="N460">
        <v>7</v>
      </c>
      <c r="O460" t="s">
        <v>65</v>
      </c>
      <c r="P460" s="6">
        <v>50000</v>
      </c>
      <c r="Q460">
        <v>3</v>
      </c>
      <c r="R460" t="s">
        <v>73</v>
      </c>
      <c r="S460">
        <v>15</v>
      </c>
      <c r="T460">
        <v>4</v>
      </c>
      <c r="U460">
        <v>11</v>
      </c>
      <c r="W460" s="1"/>
    </row>
    <row r="461" spans="1:23" x14ac:dyDescent="0.3">
      <c r="A461">
        <v>460</v>
      </c>
      <c r="B461" t="s">
        <v>571</v>
      </c>
      <c r="C461" t="s">
        <v>15</v>
      </c>
      <c r="D461" s="13">
        <v>27935</v>
      </c>
      <c r="E461">
        <v>44</v>
      </c>
      <c r="F461" t="s">
        <v>20</v>
      </c>
      <c r="G461" t="s">
        <v>80</v>
      </c>
      <c r="H461" t="s">
        <v>38</v>
      </c>
      <c r="I461" t="s">
        <v>51</v>
      </c>
      <c r="J461" t="s">
        <v>57</v>
      </c>
      <c r="K461" s="13">
        <v>35240</v>
      </c>
      <c r="L461" t="s">
        <v>58</v>
      </c>
      <c r="M461" t="s">
        <v>88</v>
      </c>
      <c r="N461">
        <v>24</v>
      </c>
      <c r="O461" t="s">
        <v>4</v>
      </c>
      <c r="P461" s="6">
        <v>60000</v>
      </c>
      <c r="Q461">
        <v>1</v>
      </c>
      <c r="R461" t="s">
        <v>70</v>
      </c>
      <c r="S461">
        <v>0</v>
      </c>
      <c r="T461">
        <v>0</v>
      </c>
      <c r="U461">
        <v>0</v>
      </c>
      <c r="W461" s="1"/>
    </row>
    <row r="462" spans="1:23" x14ac:dyDescent="0.3">
      <c r="A462">
        <v>461</v>
      </c>
      <c r="B462" t="s">
        <v>572</v>
      </c>
      <c r="C462" t="s">
        <v>14</v>
      </c>
      <c r="D462" s="13">
        <v>22742</v>
      </c>
      <c r="E462">
        <v>59</v>
      </c>
      <c r="F462" t="s">
        <v>22</v>
      </c>
      <c r="G462" t="s">
        <v>83</v>
      </c>
      <c r="H462" t="s">
        <v>42</v>
      </c>
      <c r="I462" t="s">
        <v>54</v>
      </c>
      <c r="J462" t="s">
        <v>56</v>
      </c>
      <c r="K462" s="13">
        <v>30047</v>
      </c>
      <c r="L462" t="s">
        <v>58</v>
      </c>
      <c r="M462" t="s">
        <v>89</v>
      </c>
      <c r="N462">
        <v>39</v>
      </c>
      <c r="O462" t="s">
        <v>65</v>
      </c>
      <c r="P462" s="6">
        <v>50000</v>
      </c>
      <c r="Q462">
        <v>2</v>
      </c>
      <c r="R462" t="s">
        <v>73</v>
      </c>
      <c r="S462">
        <v>0</v>
      </c>
      <c r="T462">
        <v>0</v>
      </c>
      <c r="U462">
        <v>0</v>
      </c>
      <c r="W462" s="1"/>
    </row>
    <row r="463" spans="1:23" x14ac:dyDescent="0.3">
      <c r="A463">
        <v>462</v>
      </c>
      <c r="B463" t="s">
        <v>573</v>
      </c>
      <c r="C463" t="s">
        <v>15</v>
      </c>
      <c r="D463" s="13">
        <v>20836</v>
      </c>
      <c r="E463">
        <v>64</v>
      </c>
      <c r="F463" t="s">
        <v>13</v>
      </c>
      <c r="G463" t="s">
        <v>12</v>
      </c>
      <c r="H463" t="s">
        <v>48</v>
      </c>
      <c r="I463" t="s">
        <v>54</v>
      </c>
      <c r="J463" t="s">
        <v>56</v>
      </c>
      <c r="K463" s="13">
        <v>28141</v>
      </c>
      <c r="L463" t="s">
        <v>58</v>
      </c>
      <c r="M463" t="s">
        <v>88</v>
      </c>
      <c r="N463">
        <v>44</v>
      </c>
      <c r="O463" t="s">
        <v>63</v>
      </c>
      <c r="P463" s="6">
        <v>30000</v>
      </c>
      <c r="Q463">
        <v>2</v>
      </c>
      <c r="R463" t="s">
        <v>67</v>
      </c>
      <c r="S463">
        <v>13</v>
      </c>
      <c r="T463">
        <v>8</v>
      </c>
      <c r="U463">
        <v>5</v>
      </c>
      <c r="W463" s="1"/>
    </row>
    <row r="464" spans="1:23" x14ac:dyDescent="0.3">
      <c r="A464">
        <v>463</v>
      </c>
      <c r="B464" t="s">
        <v>574</v>
      </c>
      <c r="C464" t="s">
        <v>14</v>
      </c>
      <c r="D464" s="13">
        <v>20149</v>
      </c>
      <c r="E464">
        <v>66</v>
      </c>
      <c r="F464" t="s">
        <v>20</v>
      </c>
      <c r="G464" t="s">
        <v>80</v>
      </c>
      <c r="H464" t="s">
        <v>39</v>
      </c>
      <c r="I464" t="s">
        <v>51</v>
      </c>
      <c r="J464" t="s">
        <v>57</v>
      </c>
      <c r="K464" s="13">
        <v>27454</v>
      </c>
      <c r="L464" t="s">
        <v>61</v>
      </c>
      <c r="M464" t="s">
        <v>89</v>
      </c>
      <c r="N464">
        <v>46</v>
      </c>
      <c r="O464" t="s">
        <v>64</v>
      </c>
      <c r="P464" s="6">
        <v>40000</v>
      </c>
      <c r="Q464">
        <v>1</v>
      </c>
      <c r="R464" t="s">
        <v>69</v>
      </c>
      <c r="S464">
        <v>8</v>
      </c>
      <c r="T464">
        <v>8</v>
      </c>
      <c r="U464">
        <v>0</v>
      </c>
      <c r="W464" s="1"/>
    </row>
    <row r="465" spans="1:23" x14ac:dyDescent="0.3">
      <c r="A465">
        <v>464</v>
      </c>
      <c r="B465" t="s">
        <v>575</v>
      </c>
      <c r="C465" t="s">
        <v>14</v>
      </c>
      <c r="D465" s="13">
        <v>23909</v>
      </c>
      <c r="E465">
        <v>55</v>
      </c>
      <c r="F465" t="s">
        <v>18</v>
      </c>
      <c r="G465" t="s">
        <v>12</v>
      </c>
      <c r="H465" t="s">
        <v>41</v>
      </c>
      <c r="I465" t="s">
        <v>52</v>
      </c>
      <c r="J465" t="s">
        <v>56</v>
      </c>
      <c r="K465" s="13">
        <v>31214</v>
      </c>
      <c r="L465" t="s">
        <v>58</v>
      </c>
      <c r="M465" t="s">
        <v>89</v>
      </c>
      <c r="N465">
        <v>35</v>
      </c>
      <c r="O465" t="s">
        <v>63</v>
      </c>
      <c r="P465" s="6">
        <v>30000</v>
      </c>
      <c r="Q465">
        <v>1</v>
      </c>
      <c r="R465" t="s">
        <v>69</v>
      </c>
      <c r="S465">
        <v>15</v>
      </c>
      <c r="T465">
        <v>4</v>
      </c>
      <c r="U465">
        <v>11</v>
      </c>
      <c r="W465" s="1"/>
    </row>
    <row r="466" spans="1:23" x14ac:dyDescent="0.3">
      <c r="A466">
        <v>465</v>
      </c>
      <c r="B466" t="s">
        <v>576</v>
      </c>
      <c r="C466" t="s">
        <v>14</v>
      </c>
      <c r="D466" s="13">
        <v>23376</v>
      </c>
      <c r="E466">
        <v>57</v>
      </c>
      <c r="F466" t="s">
        <v>20</v>
      </c>
      <c r="G466" t="s">
        <v>80</v>
      </c>
      <c r="H466" t="s">
        <v>42</v>
      </c>
      <c r="I466" t="s">
        <v>54</v>
      </c>
      <c r="J466" t="s">
        <v>56</v>
      </c>
      <c r="K466" s="13">
        <v>30681</v>
      </c>
      <c r="L466" t="s">
        <v>58</v>
      </c>
      <c r="M466" t="s">
        <v>88</v>
      </c>
      <c r="N466">
        <v>37</v>
      </c>
      <c r="O466" t="s">
        <v>63</v>
      </c>
      <c r="P466" s="6">
        <v>30000</v>
      </c>
      <c r="Q466">
        <v>1</v>
      </c>
      <c r="R466" t="s">
        <v>67</v>
      </c>
      <c r="S466">
        <v>14</v>
      </c>
      <c r="T466">
        <v>4</v>
      </c>
      <c r="U466">
        <v>10</v>
      </c>
      <c r="W466" s="1"/>
    </row>
    <row r="467" spans="1:23" x14ac:dyDescent="0.3">
      <c r="A467">
        <v>466</v>
      </c>
      <c r="B467" t="s">
        <v>577</v>
      </c>
      <c r="C467" t="s">
        <v>15</v>
      </c>
      <c r="D467" s="13">
        <v>21537</v>
      </c>
      <c r="E467">
        <v>62</v>
      </c>
      <c r="F467" t="s">
        <v>24</v>
      </c>
      <c r="G467" t="s">
        <v>84</v>
      </c>
      <c r="H467" t="s">
        <v>33</v>
      </c>
      <c r="I467" t="s">
        <v>50</v>
      </c>
      <c r="J467" t="s">
        <v>56</v>
      </c>
      <c r="K467" s="13">
        <v>28842</v>
      </c>
      <c r="L467" t="s">
        <v>58</v>
      </c>
      <c r="M467" t="s">
        <v>88</v>
      </c>
      <c r="N467">
        <v>42</v>
      </c>
      <c r="O467" t="s">
        <v>4</v>
      </c>
      <c r="P467" s="6">
        <v>60000</v>
      </c>
      <c r="Q467">
        <v>2</v>
      </c>
      <c r="R467" t="s">
        <v>72</v>
      </c>
      <c r="S467">
        <v>15</v>
      </c>
      <c r="T467">
        <v>4</v>
      </c>
      <c r="U467">
        <v>11</v>
      </c>
      <c r="W467" s="1"/>
    </row>
    <row r="468" spans="1:23" x14ac:dyDescent="0.3">
      <c r="A468">
        <v>467</v>
      </c>
      <c r="B468" t="s">
        <v>578</v>
      </c>
      <c r="C468" t="s">
        <v>14</v>
      </c>
      <c r="D468" s="13">
        <v>34283</v>
      </c>
      <c r="E468">
        <v>27</v>
      </c>
      <c r="F468" t="s">
        <v>24</v>
      </c>
      <c r="G468" t="s">
        <v>84</v>
      </c>
      <c r="H468" t="s">
        <v>44</v>
      </c>
      <c r="I468" t="s">
        <v>53</v>
      </c>
      <c r="J468" t="s">
        <v>57</v>
      </c>
      <c r="K468" s="13">
        <v>41588</v>
      </c>
      <c r="L468" t="s">
        <v>58</v>
      </c>
      <c r="M468" t="s">
        <v>88</v>
      </c>
      <c r="N468">
        <v>7</v>
      </c>
      <c r="O468" t="s">
        <v>64</v>
      </c>
      <c r="P468" s="6">
        <v>40000</v>
      </c>
      <c r="Q468">
        <v>1</v>
      </c>
      <c r="R468" t="s">
        <v>71</v>
      </c>
      <c r="S468">
        <v>13</v>
      </c>
      <c r="T468">
        <v>8</v>
      </c>
      <c r="U468">
        <v>5</v>
      </c>
      <c r="W468" s="1"/>
    </row>
    <row r="469" spans="1:23" x14ac:dyDescent="0.3">
      <c r="A469">
        <v>468</v>
      </c>
      <c r="B469" t="s">
        <v>579</v>
      </c>
      <c r="C469" t="s">
        <v>15</v>
      </c>
      <c r="D469" s="13">
        <v>22169</v>
      </c>
      <c r="E469">
        <v>60</v>
      </c>
      <c r="F469" t="s">
        <v>25</v>
      </c>
      <c r="G469" t="s">
        <v>12</v>
      </c>
      <c r="H469" t="s">
        <v>34</v>
      </c>
      <c r="I469" t="s">
        <v>50</v>
      </c>
      <c r="J469" t="s">
        <v>56</v>
      </c>
      <c r="K469" s="13">
        <v>29474</v>
      </c>
      <c r="L469" t="s">
        <v>58</v>
      </c>
      <c r="M469" t="s">
        <v>89</v>
      </c>
      <c r="N469">
        <v>40</v>
      </c>
      <c r="O469" t="s">
        <v>4</v>
      </c>
      <c r="P469" s="6">
        <v>60000</v>
      </c>
      <c r="Q469">
        <v>3</v>
      </c>
      <c r="R469" t="s">
        <v>67</v>
      </c>
      <c r="S469">
        <v>5</v>
      </c>
      <c r="T469">
        <v>5</v>
      </c>
      <c r="U469">
        <v>0</v>
      </c>
      <c r="W469" s="1"/>
    </row>
    <row r="470" spans="1:23" x14ac:dyDescent="0.3">
      <c r="A470">
        <v>469</v>
      </c>
      <c r="B470" t="s">
        <v>580</v>
      </c>
      <c r="C470" t="s">
        <v>15</v>
      </c>
      <c r="D470" s="13">
        <v>31804</v>
      </c>
      <c r="E470">
        <v>34</v>
      </c>
      <c r="F470" t="s">
        <v>16</v>
      </c>
      <c r="G470" t="s">
        <v>80</v>
      </c>
      <c r="H470" t="s">
        <v>46</v>
      </c>
      <c r="I470" t="s">
        <v>55</v>
      </c>
      <c r="J470" t="s">
        <v>56</v>
      </c>
      <c r="K470" s="13">
        <v>39109</v>
      </c>
      <c r="L470" t="s">
        <v>58</v>
      </c>
      <c r="M470" t="s">
        <v>88</v>
      </c>
      <c r="N470">
        <v>14</v>
      </c>
      <c r="O470" t="s">
        <v>64</v>
      </c>
      <c r="P470" s="6">
        <v>40000</v>
      </c>
      <c r="Q470">
        <v>1</v>
      </c>
      <c r="R470" t="s">
        <v>70</v>
      </c>
      <c r="S470">
        <v>9</v>
      </c>
      <c r="T470">
        <v>4</v>
      </c>
      <c r="U470">
        <v>5</v>
      </c>
      <c r="W470" s="1"/>
    </row>
    <row r="471" spans="1:23" x14ac:dyDescent="0.3">
      <c r="A471">
        <v>470</v>
      </c>
      <c r="B471" t="s">
        <v>581</v>
      </c>
      <c r="C471" t="s">
        <v>15</v>
      </c>
      <c r="D471" s="13">
        <v>27320</v>
      </c>
      <c r="E471">
        <v>46</v>
      </c>
      <c r="F471" t="s">
        <v>24</v>
      </c>
      <c r="G471" t="s">
        <v>84</v>
      </c>
      <c r="H471" t="s">
        <v>42</v>
      </c>
      <c r="I471" t="s">
        <v>54</v>
      </c>
      <c r="J471" t="s">
        <v>56</v>
      </c>
      <c r="K471" s="13">
        <v>34625</v>
      </c>
      <c r="L471" t="s">
        <v>58</v>
      </c>
      <c r="M471" t="s">
        <v>88</v>
      </c>
      <c r="N471">
        <v>26</v>
      </c>
      <c r="O471" t="s">
        <v>64</v>
      </c>
      <c r="P471" s="6">
        <v>40000</v>
      </c>
      <c r="Q471">
        <v>3</v>
      </c>
      <c r="R471" t="s">
        <v>67</v>
      </c>
      <c r="S471">
        <v>11</v>
      </c>
      <c r="T471">
        <v>6</v>
      </c>
      <c r="U471">
        <v>5</v>
      </c>
    </row>
    <row r="472" spans="1:23" x14ac:dyDescent="0.3">
      <c r="A472">
        <v>471</v>
      </c>
      <c r="B472" t="s">
        <v>582</v>
      </c>
      <c r="C472" t="s">
        <v>14</v>
      </c>
      <c r="D472" s="13">
        <v>22651</v>
      </c>
      <c r="E472">
        <v>59</v>
      </c>
      <c r="F472" t="s">
        <v>18</v>
      </c>
      <c r="G472" t="s">
        <v>12</v>
      </c>
      <c r="H472" t="s">
        <v>41</v>
      </c>
      <c r="I472" t="s">
        <v>52</v>
      </c>
      <c r="J472" t="s">
        <v>56</v>
      </c>
      <c r="K472" s="13">
        <v>29956</v>
      </c>
      <c r="L472" t="s">
        <v>58</v>
      </c>
      <c r="M472" t="s">
        <v>88</v>
      </c>
      <c r="N472">
        <v>39</v>
      </c>
      <c r="O472" t="s">
        <v>4</v>
      </c>
      <c r="P472" s="6">
        <v>60000</v>
      </c>
      <c r="Q472">
        <v>3</v>
      </c>
      <c r="R472" t="s">
        <v>71</v>
      </c>
      <c r="S472">
        <v>5</v>
      </c>
      <c r="T472">
        <v>5</v>
      </c>
      <c r="U472">
        <v>0</v>
      </c>
      <c r="W472" s="1"/>
    </row>
    <row r="473" spans="1:23" x14ac:dyDescent="0.3">
      <c r="A473">
        <v>472</v>
      </c>
      <c r="B473" t="s">
        <v>583</v>
      </c>
      <c r="C473" t="s">
        <v>14</v>
      </c>
      <c r="D473" s="13">
        <v>35345</v>
      </c>
      <c r="E473">
        <v>24</v>
      </c>
      <c r="F473" t="s">
        <v>81</v>
      </c>
      <c r="G473" t="s">
        <v>12</v>
      </c>
      <c r="H473" t="s">
        <v>37</v>
      </c>
      <c r="I473" t="s">
        <v>51</v>
      </c>
      <c r="J473" t="s">
        <v>56</v>
      </c>
      <c r="K473" s="13">
        <v>42650</v>
      </c>
      <c r="L473" t="s">
        <v>61</v>
      </c>
      <c r="M473" t="s">
        <v>89</v>
      </c>
      <c r="N473">
        <v>4</v>
      </c>
      <c r="O473" t="s">
        <v>63</v>
      </c>
      <c r="P473" s="6">
        <v>30000</v>
      </c>
      <c r="Q473">
        <v>1</v>
      </c>
      <c r="R473" t="s">
        <v>71</v>
      </c>
      <c r="S473">
        <v>2</v>
      </c>
      <c r="T473">
        <v>2</v>
      </c>
      <c r="U473">
        <v>0</v>
      </c>
      <c r="W473" s="1"/>
    </row>
    <row r="474" spans="1:23" x14ac:dyDescent="0.3">
      <c r="A474">
        <v>473</v>
      </c>
      <c r="B474" t="s">
        <v>584</v>
      </c>
      <c r="C474" t="s">
        <v>14</v>
      </c>
      <c r="D474" s="13">
        <v>31819</v>
      </c>
      <c r="E474">
        <v>34</v>
      </c>
      <c r="F474" t="s">
        <v>21</v>
      </c>
      <c r="G474" t="s">
        <v>12</v>
      </c>
      <c r="H474" t="s">
        <v>45</v>
      </c>
      <c r="I474" t="s">
        <v>53</v>
      </c>
      <c r="J474" t="s">
        <v>57</v>
      </c>
      <c r="K474" s="13">
        <v>39124</v>
      </c>
      <c r="L474" t="s">
        <v>58</v>
      </c>
      <c r="M474" t="s">
        <v>88</v>
      </c>
      <c r="N474">
        <v>14</v>
      </c>
      <c r="O474" t="s">
        <v>63</v>
      </c>
      <c r="P474" s="6">
        <v>30000</v>
      </c>
      <c r="Q474">
        <v>2</v>
      </c>
      <c r="R474" t="s">
        <v>71</v>
      </c>
      <c r="S474">
        <v>1</v>
      </c>
      <c r="T474">
        <v>1</v>
      </c>
      <c r="U474">
        <v>0</v>
      </c>
      <c r="W474" s="1"/>
    </row>
    <row r="475" spans="1:23" x14ac:dyDescent="0.3">
      <c r="A475">
        <v>474</v>
      </c>
      <c r="B475" t="s">
        <v>585</v>
      </c>
      <c r="C475" t="s">
        <v>14</v>
      </c>
      <c r="D475" s="13">
        <v>22391</v>
      </c>
      <c r="E475">
        <v>60</v>
      </c>
      <c r="F475" t="s">
        <v>23</v>
      </c>
      <c r="G475" t="s">
        <v>12</v>
      </c>
      <c r="H475" t="s">
        <v>32</v>
      </c>
      <c r="I475" t="s">
        <v>49</v>
      </c>
      <c r="J475" t="s">
        <v>56</v>
      </c>
      <c r="K475" s="13">
        <v>29696</v>
      </c>
      <c r="L475" t="s">
        <v>58</v>
      </c>
      <c r="M475" t="s">
        <v>88</v>
      </c>
      <c r="N475">
        <v>40</v>
      </c>
      <c r="O475" t="s">
        <v>64</v>
      </c>
      <c r="P475" s="6">
        <v>40000</v>
      </c>
      <c r="Q475">
        <v>1</v>
      </c>
      <c r="R475" t="s">
        <v>68</v>
      </c>
      <c r="S475">
        <v>9</v>
      </c>
      <c r="T475">
        <v>4</v>
      </c>
      <c r="U475">
        <v>5</v>
      </c>
      <c r="W475" s="1"/>
    </row>
    <row r="476" spans="1:23" x14ac:dyDescent="0.3">
      <c r="A476">
        <v>475</v>
      </c>
      <c r="B476" t="s">
        <v>586</v>
      </c>
      <c r="C476" t="s">
        <v>15</v>
      </c>
      <c r="D476" s="13">
        <v>29328</v>
      </c>
      <c r="E476">
        <v>41</v>
      </c>
      <c r="F476" t="s">
        <v>25</v>
      </c>
      <c r="G476" t="s">
        <v>12</v>
      </c>
      <c r="H476" t="s">
        <v>30</v>
      </c>
      <c r="I476" t="s">
        <v>49</v>
      </c>
      <c r="J476" t="s">
        <v>56</v>
      </c>
      <c r="K476" s="13">
        <v>36633</v>
      </c>
      <c r="L476" t="s">
        <v>58</v>
      </c>
      <c r="M476" t="s">
        <v>88</v>
      </c>
      <c r="N476">
        <v>21</v>
      </c>
      <c r="O476" t="s">
        <v>63</v>
      </c>
      <c r="P476" s="6">
        <v>30000</v>
      </c>
      <c r="Q476">
        <v>3</v>
      </c>
      <c r="R476" t="s">
        <v>73</v>
      </c>
      <c r="S476">
        <v>8</v>
      </c>
      <c r="T476">
        <v>8</v>
      </c>
      <c r="U476">
        <v>0</v>
      </c>
      <c r="W476" s="1"/>
    </row>
    <row r="477" spans="1:23" x14ac:dyDescent="0.3">
      <c r="A477">
        <v>476</v>
      </c>
      <c r="B477" t="s">
        <v>139</v>
      </c>
      <c r="C477" t="s">
        <v>14</v>
      </c>
      <c r="D477" s="13">
        <v>26819</v>
      </c>
      <c r="E477">
        <v>47</v>
      </c>
      <c r="F477" t="s">
        <v>16</v>
      </c>
      <c r="G477" t="s">
        <v>80</v>
      </c>
      <c r="H477" t="s">
        <v>33</v>
      </c>
      <c r="I477" t="s">
        <v>50</v>
      </c>
      <c r="J477" t="s">
        <v>56</v>
      </c>
      <c r="K477" s="13">
        <v>34124</v>
      </c>
      <c r="L477" t="s">
        <v>58</v>
      </c>
      <c r="M477" t="s">
        <v>88</v>
      </c>
      <c r="N477">
        <v>27</v>
      </c>
      <c r="O477" t="s">
        <v>4</v>
      </c>
      <c r="P477" s="6">
        <v>60000</v>
      </c>
      <c r="Q477">
        <v>2</v>
      </c>
      <c r="R477" t="s">
        <v>68</v>
      </c>
      <c r="S477">
        <v>5</v>
      </c>
      <c r="T477">
        <v>5</v>
      </c>
      <c r="U477">
        <v>0</v>
      </c>
      <c r="W477" s="1"/>
    </row>
    <row r="478" spans="1:23" x14ac:dyDescent="0.3">
      <c r="A478">
        <v>477</v>
      </c>
      <c r="B478" t="s">
        <v>587</v>
      </c>
      <c r="C478" t="s">
        <v>14</v>
      </c>
      <c r="D478" s="13">
        <v>23643</v>
      </c>
      <c r="E478">
        <v>56</v>
      </c>
      <c r="F478" t="s">
        <v>16</v>
      </c>
      <c r="G478" t="s">
        <v>80</v>
      </c>
      <c r="H478" t="s">
        <v>35</v>
      </c>
      <c r="I478" t="s">
        <v>50</v>
      </c>
      <c r="J478" t="s">
        <v>57</v>
      </c>
      <c r="K478" s="13">
        <v>30948</v>
      </c>
      <c r="L478" t="s">
        <v>58</v>
      </c>
      <c r="M478" t="s">
        <v>88</v>
      </c>
      <c r="N478">
        <v>36</v>
      </c>
      <c r="O478" t="s">
        <v>64</v>
      </c>
      <c r="P478" s="6">
        <v>40000</v>
      </c>
      <c r="Q478">
        <v>2</v>
      </c>
      <c r="R478" t="s">
        <v>67</v>
      </c>
      <c r="S478">
        <v>5</v>
      </c>
      <c r="T478">
        <v>5</v>
      </c>
      <c r="U478">
        <v>0</v>
      </c>
      <c r="W478" s="1"/>
    </row>
    <row r="479" spans="1:23" x14ac:dyDescent="0.3">
      <c r="A479">
        <v>478</v>
      </c>
      <c r="B479" t="s">
        <v>588</v>
      </c>
      <c r="C479" t="s">
        <v>15</v>
      </c>
      <c r="D479" s="13">
        <v>27608</v>
      </c>
      <c r="E479">
        <v>45</v>
      </c>
      <c r="F479" t="s">
        <v>18</v>
      </c>
      <c r="G479" t="s">
        <v>12</v>
      </c>
      <c r="H479" t="s">
        <v>47</v>
      </c>
      <c r="I479" t="s">
        <v>52</v>
      </c>
      <c r="J479" t="s">
        <v>56</v>
      </c>
      <c r="K479" s="13">
        <v>34913</v>
      </c>
      <c r="L479" t="s">
        <v>58</v>
      </c>
      <c r="M479" t="s">
        <v>89</v>
      </c>
      <c r="N479">
        <v>25</v>
      </c>
      <c r="O479" t="s">
        <v>65</v>
      </c>
      <c r="P479" s="6">
        <v>50000</v>
      </c>
      <c r="Q479">
        <v>3</v>
      </c>
      <c r="R479" t="s">
        <v>68</v>
      </c>
      <c r="S479">
        <v>7</v>
      </c>
      <c r="T479">
        <v>7</v>
      </c>
      <c r="U479">
        <v>0</v>
      </c>
      <c r="W479" s="1"/>
    </row>
    <row r="480" spans="1:23" x14ac:dyDescent="0.3">
      <c r="A480">
        <v>479</v>
      </c>
      <c r="B480" t="s">
        <v>589</v>
      </c>
      <c r="C480" t="s">
        <v>15</v>
      </c>
      <c r="D480" s="13">
        <v>30713</v>
      </c>
      <c r="E480">
        <v>37</v>
      </c>
      <c r="F480" t="s">
        <v>81</v>
      </c>
      <c r="G480" t="s">
        <v>12</v>
      </c>
      <c r="H480" t="s">
        <v>47</v>
      </c>
      <c r="I480" t="s">
        <v>52</v>
      </c>
      <c r="J480" t="s">
        <v>56</v>
      </c>
      <c r="K480" s="13">
        <v>38018</v>
      </c>
      <c r="L480" t="s">
        <v>58</v>
      </c>
      <c r="M480" t="s">
        <v>88</v>
      </c>
      <c r="N480">
        <v>17</v>
      </c>
      <c r="O480" t="s">
        <v>63</v>
      </c>
      <c r="P480" s="6">
        <v>30000</v>
      </c>
      <c r="Q480">
        <v>1</v>
      </c>
      <c r="R480" t="s">
        <v>68</v>
      </c>
      <c r="S480">
        <v>8</v>
      </c>
      <c r="T480">
        <v>8</v>
      </c>
      <c r="U480">
        <v>0</v>
      </c>
    </row>
    <row r="481" spans="1:23" x14ac:dyDescent="0.3">
      <c r="A481">
        <v>480</v>
      </c>
      <c r="B481" t="s">
        <v>590</v>
      </c>
      <c r="C481" t="s">
        <v>14</v>
      </c>
      <c r="D481" s="13">
        <v>26783</v>
      </c>
      <c r="E481">
        <v>48</v>
      </c>
      <c r="F481" t="s">
        <v>66</v>
      </c>
      <c r="G481" t="s">
        <v>12</v>
      </c>
      <c r="H481" t="s">
        <v>38</v>
      </c>
      <c r="I481" t="s">
        <v>51</v>
      </c>
      <c r="J481" t="s">
        <v>57</v>
      </c>
      <c r="K481" s="13">
        <v>34088</v>
      </c>
      <c r="L481" t="s">
        <v>61</v>
      </c>
      <c r="M481" t="s">
        <v>89</v>
      </c>
      <c r="N481">
        <v>28</v>
      </c>
      <c r="O481" t="s">
        <v>63</v>
      </c>
      <c r="P481" s="6">
        <v>30000</v>
      </c>
      <c r="Q481">
        <v>2</v>
      </c>
      <c r="R481" t="s">
        <v>69</v>
      </c>
      <c r="S481">
        <v>11</v>
      </c>
      <c r="T481">
        <v>6</v>
      </c>
      <c r="U481">
        <v>5</v>
      </c>
      <c r="W481" s="1"/>
    </row>
    <row r="482" spans="1:23" x14ac:dyDescent="0.3">
      <c r="A482">
        <v>481</v>
      </c>
      <c r="B482" t="s">
        <v>591</v>
      </c>
      <c r="C482" t="s">
        <v>15</v>
      </c>
      <c r="D482" s="13">
        <v>24845</v>
      </c>
      <c r="E482">
        <v>53</v>
      </c>
      <c r="F482" t="s">
        <v>67</v>
      </c>
      <c r="G482" t="s">
        <v>12</v>
      </c>
      <c r="H482" t="s">
        <v>38</v>
      </c>
      <c r="I482" t="s">
        <v>51</v>
      </c>
      <c r="J482" t="s">
        <v>57</v>
      </c>
      <c r="K482" s="13">
        <v>32150</v>
      </c>
      <c r="L482" t="s">
        <v>58</v>
      </c>
      <c r="M482" t="s">
        <v>88</v>
      </c>
      <c r="N482">
        <v>33</v>
      </c>
      <c r="O482" t="s">
        <v>63</v>
      </c>
      <c r="P482" s="6">
        <v>30000</v>
      </c>
      <c r="Q482">
        <v>3</v>
      </c>
      <c r="R482" t="s">
        <v>71</v>
      </c>
      <c r="S482">
        <v>7</v>
      </c>
      <c r="T482">
        <v>7</v>
      </c>
      <c r="U482">
        <v>0</v>
      </c>
      <c r="W482" s="1"/>
    </row>
    <row r="483" spans="1:23" x14ac:dyDescent="0.3">
      <c r="A483">
        <v>482</v>
      </c>
      <c r="B483" t="s">
        <v>592</v>
      </c>
      <c r="C483" t="s">
        <v>15</v>
      </c>
      <c r="D483" s="13">
        <v>29947</v>
      </c>
      <c r="E483">
        <v>39</v>
      </c>
      <c r="F483" t="s">
        <v>23</v>
      </c>
      <c r="G483" t="s">
        <v>12</v>
      </c>
      <c r="H483" t="s">
        <v>40</v>
      </c>
      <c r="I483" t="s">
        <v>52</v>
      </c>
      <c r="J483" t="s">
        <v>56</v>
      </c>
      <c r="K483" s="13">
        <v>37252</v>
      </c>
      <c r="L483" t="s">
        <v>58</v>
      </c>
      <c r="M483" t="s">
        <v>88</v>
      </c>
      <c r="N483">
        <v>19</v>
      </c>
      <c r="O483" t="s">
        <v>64</v>
      </c>
      <c r="P483" s="6">
        <v>40000</v>
      </c>
      <c r="Q483">
        <v>2</v>
      </c>
      <c r="R483" t="s">
        <v>68</v>
      </c>
      <c r="S483">
        <v>5</v>
      </c>
      <c r="T483">
        <v>5</v>
      </c>
      <c r="U483">
        <v>0</v>
      </c>
      <c r="W483" s="1"/>
    </row>
    <row r="484" spans="1:23" x14ac:dyDescent="0.3">
      <c r="A484">
        <v>483</v>
      </c>
      <c r="B484" t="s">
        <v>593</v>
      </c>
      <c r="C484" t="s">
        <v>15</v>
      </c>
      <c r="D484" s="13">
        <v>34641</v>
      </c>
      <c r="E484">
        <v>26</v>
      </c>
      <c r="F484" t="s">
        <v>23</v>
      </c>
      <c r="G484" t="s">
        <v>12</v>
      </c>
      <c r="H484" t="s">
        <v>42</v>
      </c>
      <c r="I484" t="s">
        <v>54</v>
      </c>
      <c r="J484" t="s">
        <v>56</v>
      </c>
      <c r="K484" s="13">
        <v>41946</v>
      </c>
      <c r="L484" t="s">
        <v>58</v>
      </c>
      <c r="M484" t="s">
        <v>89</v>
      </c>
      <c r="N484">
        <v>6</v>
      </c>
      <c r="O484" t="s">
        <v>65</v>
      </c>
      <c r="P484" s="6">
        <v>50000</v>
      </c>
      <c r="Q484">
        <v>4</v>
      </c>
      <c r="R484" t="s">
        <v>73</v>
      </c>
      <c r="S484">
        <v>7</v>
      </c>
      <c r="T484">
        <v>7</v>
      </c>
      <c r="U484">
        <v>0</v>
      </c>
      <c r="W484" s="1"/>
    </row>
    <row r="485" spans="1:23" x14ac:dyDescent="0.3">
      <c r="A485">
        <v>484</v>
      </c>
      <c r="B485" t="s">
        <v>594</v>
      </c>
      <c r="C485" t="s">
        <v>14</v>
      </c>
      <c r="D485" s="13">
        <v>35972</v>
      </c>
      <c r="E485">
        <v>22</v>
      </c>
      <c r="F485" t="s">
        <v>13</v>
      </c>
      <c r="G485" t="s">
        <v>12</v>
      </c>
      <c r="H485" t="s">
        <v>45</v>
      </c>
      <c r="I485" t="s">
        <v>53</v>
      </c>
      <c r="J485" t="s">
        <v>57</v>
      </c>
      <c r="K485" s="13">
        <v>43277</v>
      </c>
      <c r="L485" t="s">
        <v>58</v>
      </c>
      <c r="M485" t="s">
        <v>89</v>
      </c>
      <c r="N485">
        <v>2</v>
      </c>
      <c r="O485" t="s">
        <v>64</v>
      </c>
      <c r="P485" s="6">
        <v>40000</v>
      </c>
      <c r="Q485">
        <v>3</v>
      </c>
      <c r="R485" t="s">
        <v>71</v>
      </c>
      <c r="S485">
        <v>11</v>
      </c>
      <c r="T485">
        <v>6</v>
      </c>
      <c r="U485">
        <v>5</v>
      </c>
      <c r="W485" s="1"/>
    </row>
    <row r="486" spans="1:23" x14ac:dyDescent="0.3">
      <c r="A486">
        <v>485</v>
      </c>
      <c r="B486" t="s">
        <v>595</v>
      </c>
      <c r="C486" t="s">
        <v>15</v>
      </c>
      <c r="D486" s="13">
        <v>31866</v>
      </c>
      <c r="E486">
        <v>34</v>
      </c>
      <c r="F486" t="s">
        <v>17</v>
      </c>
      <c r="G486" t="s">
        <v>82</v>
      </c>
      <c r="H486" t="s">
        <v>36</v>
      </c>
      <c r="I486" t="s">
        <v>51</v>
      </c>
      <c r="J486" t="s">
        <v>56</v>
      </c>
      <c r="K486" s="13">
        <v>39171</v>
      </c>
      <c r="L486" t="s">
        <v>58</v>
      </c>
      <c r="M486" t="s">
        <v>88</v>
      </c>
      <c r="N486">
        <v>14</v>
      </c>
      <c r="O486" t="s">
        <v>65</v>
      </c>
      <c r="P486" s="6">
        <v>50000</v>
      </c>
      <c r="Q486">
        <v>3</v>
      </c>
      <c r="R486" t="s">
        <v>70</v>
      </c>
      <c r="S486">
        <v>11</v>
      </c>
      <c r="T486">
        <v>6</v>
      </c>
      <c r="U486">
        <v>5</v>
      </c>
      <c r="W486" s="1"/>
    </row>
    <row r="487" spans="1:23" x14ac:dyDescent="0.3">
      <c r="A487">
        <v>486</v>
      </c>
      <c r="B487" t="s">
        <v>596</v>
      </c>
      <c r="C487" t="s">
        <v>14</v>
      </c>
      <c r="D487" s="13">
        <v>24812</v>
      </c>
      <c r="E487">
        <v>53</v>
      </c>
      <c r="F487" t="s">
        <v>23</v>
      </c>
      <c r="G487" t="s">
        <v>12</v>
      </c>
      <c r="H487" t="s">
        <v>32</v>
      </c>
      <c r="I487" t="s">
        <v>49</v>
      </c>
      <c r="J487" t="s">
        <v>56</v>
      </c>
      <c r="K487" s="13">
        <v>32117</v>
      </c>
      <c r="L487" t="s">
        <v>58</v>
      </c>
      <c r="M487" t="s">
        <v>89</v>
      </c>
      <c r="N487">
        <v>33</v>
      </c>
      <c r="O487" t="s">
        <v>64</v>
      </c>
      <c r="P487" s="6">
        <v>40000</v>
      </c>
      <c r="Q487">
        <v>3</v>
      </c>
      <c r="R487" t="s">
        <v>71</v>
      </c>
      <c r="S487">
        <v>11</v>
      </c>
      <c r="T487">
        <v>6</v>
      </c>
      <c r="U487">
        <v>5</v>
      </c>
      <c r="W487" s="1"/>
    </row>
    <row r="488" spans="1:23" x14ac:dyDescent="0.3">
      <c r="A488">
        <v>487</v>
      </c>
      <c r="B488" t="s">
        <v>597</v>
      </c>
      <c r="C488" t="s">
        <v>15</v>
      </c>
      <c r="D488" s="13">
        <v>27457</v>
      </c>
      <c r="E488">
        <v>46</v>
      </c>
      <c r="F488" t="s">
        <v>25</v>
      </c>
      <c r="G488" t="s">
        <v>12</v>
      </c>
      <c r="H488" t="s">
        <v>42</v>
      </c>
      <c r="I488" t="s">
        <v>54</v>
      </c>
      <c r="J488" t="s">
        <v>56</v>
      </c>
      <c r="K488" s="13">
        <v>34762</v>
      </c>
      <c r="L488" t="s">
        <v>58</v>
      </c>
      <c r="M488" t="s">
        <v>88</v>
      </c>
      <c r="N488">
        <v>26</v>
      </c>
      <c r="O488" t="s">
        <v>63</v>
      </c>
      <c r="P488" s="6">
        <v>30000</v>
      </c>
      <c r="Q488">
        <v>1</v>
      </c>
      <c r="R488" t="s">
        <v>68</v>
      </c>
      <c r="S488">
        <v>1</v>
      </c>
      <c r="T488">
        <v>1</v>
      </c>
      <c r="U488">
        <v>0</v>
      </c>
      <c r="W488" s="1"/>
    </row>
    <row r="489" spans="1:23" x14ac:dyDescent="0.3">
      <c r="A489">
        <v>488</v>
      </c>
      <c r="B489" t="s">
        <v>598</v>
      </c>
      <c r="C489" t="s">
        <v>14</v>
      </c>
      <c r="D489" s="13">
        <v>34085</v>
      </c>
      <c r="E489">
        <v>28</v>
      </c>
      <c r="F489" t="s">
        <v>26</v>
      </c>
      <c r="G489" t="s">
        <v>12</v>
      </c>
      <c r="H489" t="s">
        <v>46</v>
      </c>
      <c r="I489" t="s">
        <v>55</v>
      </c>
      <c r="J489" t="s">
        <v>56</v>
      </c>
      <c r="K489" s="13">
        <v>41390</v>
      </c>
      <c r="L489" t="s">
        <v>58</v>
      </c>
      <c r="M489" t="s">
        <v>88</v>
      </c>
      <c r="N489">
        <v>8</v>
      </c>
      <c r="O489" t="s">
        <v>64</v>
      </c>
      <c r="P489" s="6">
        <v>40000</v>
      </c>
      <c r="Q489">
        <v>1</v>
      </c>
      <c r="R489" t="s">
        <v>69</v>
      </c>
      <c r="S489">
        <v>11</v>
      </c>
      <c r="T489">
        <v>6</v>
      </c>
      <c r="U489">
        <v>5</v>
      </c>
      <c r="W489" s="1"/>
    </row>
    <row r="490" spans="1:23" x14ac:dyDescent="0.3">
      <c r="A490">
        <v>489</v>
      </c>
      <c r="B490" t="s">
        <v>599</v>
      </c>
      <c r="C490" t="s">
        <v>15</v>
      </c>
      <c r="D490" s="13">
        <v>25113</v>
      </c>
      <c r="E490">
        <v>52</v>
      </c>
      <c r="F490" t="s">
        <v>67</v>
      </c>
      <c r="G490" t="s">
        <v>12</v>
      </c>
      <c r="H490" t="s">
        <v>40</v>
      </c>
      <c r="I490" t="s">
        <v>52</v>
      </c>
      <c r="J490" t="s">
        <v>56</v>
      </c>
      <c r="K490" s="13">
        <v>32418</v>
      </c>
      <c r="L490" t="s">
        <v>61</v>
      </c>
      <c r="M490" t="s">
        <v>89</v>
      </c>
      <c r="N490">
        <v>32</v>
      </c>
      <c r="O490" t="s">
        <v>63</v>
      </c>
      <c r="P490" s="6">
        <v>30000</v>
      </c>
      <c r="Q490">
        <v>4</v>
      </c>
      <c r="R490" t="s">
        <v>71</v>
      </c>
      <c r="S490">
        <v>6</v>
      </c>
      <c r="T490">
        <v>6</v>
      </c>
      <c r="U490">
        <v>0</v>
      </c>
      <c r="W490" s="1"/>
    </row>
    <row r="491" spans="1:23" x14ac:dyDescent="0.3">
      <c r="A491">
        <v>490</v>
      </c>
      <c r="B491" t="s">
        <v>600</v>
      </c>
      <c r="C491" t="s">
        <v>15</v>
      </c>
      <c r="D491" s="13">
        <v>21622</v>
      </c>
      <c r="E491">
        <v>62</v>
      </c>
      <c r="F491" t="s">
        <v>18</v>
      </c>
      <c r="G491" t="s">
        <v>12</v>
      </c>
      <c r="H491" t="s">
        <v>33</v>
      </c>
      <c r="I491" t="s">
        <v>50</v>
      </c>
      <c r="J491" t="s">
        <v>56</v>
      </c>
      <c r="K491" s="13">
        <v>28927</v>
      </c>
      <c r="L491" t="s">
        <v>58</v>
      </c>
      <c r="M491" t="s">
        <v>88</v>
      </c>
      <c r="N491">
        <v>42</v>
      </c>
      <c r="O491" t="s">
        <v>65</v>
      </c>
      <c r="P491" s="6">
        <v>50000</v>
      </c>
      <c r="Q491">
        <v>1</v>
      </c>
      <c r="R491" t="s">
        <v>73</v>
      </c>
      <c r="S491">
        <v>11</v>
      </c>
      <c r="T491">
        <v>6</v>
      </c>
      <c r="U491">
        <v>5</v>
      </c>
      <c r="W491" s="1"/>
    </row>
    <row r="492" spans="1:23" x14ac:dyDescent="0.3">
      <c r="A492">
        <v>491</v>
      </c>
      <c r="B492" t="s">
        <v>601</v>
      </c>
      <c r="C492" t="s">
        <v>14</v>
      </c>
      <c r="D492" s="13">
        <v>33343</v>
      </c>
      <c r="E492">
        <v>30</v>
      </c>
      <c r="F492" t="s">
        <v>13</v>
      </c>
      <c r="G492" t="s">
        <v>12</v>
      </c>
      <c r="H492" t="s">
        <v>31</v>
      </c>
      <c r="I492" t="s">
        <v>49</v>
      </c>
      <c r="J492" t="s">
        <v>57</v>
      </c>
      <c r="K492" s="13">
        <v>40648</v>
      </c>
      <c r="L492" t="s">
        <v>58</v>
      </c>
      <c r="M492" t="s">
        <v>88</v>
      </c>
      <c r="N492">
        <v>10</v>
      </c>
      <c r="O492" t="s">
        <v>64</v>
      </c>
      <c r="P492" s="6">
        <v>40000</v>
      </c>
      <c r="Q492">
        <v>3</v>
      </c>
      <c r="R492" t="s">
        <v>73</v>
      </c>
      <c r="S492">
        <v>9</v>
      </c>
      <c r="T492">
        <v>4</v>
      </c>
      <c r="U492">
        <v>5</v>
      </c>
      <c r="W492" s="1"/>
    </row>
    <row r="493" spans="1:23" x14ac:dyDescent="0.3">
      <c r="A493">
        <v>492</v>
      </c>
      <c r="B493" t="s">
        <v>602</v>
      </c>
      <c r="C493" t="s">
        <v>15</v>
      </c>
      <c r="D493" s="13">
        <v>30498</v>
      </c>
      <c r="E493">
        <v>37</v>
      </c>
      <c r="F493" t="s">
        <v>66</v>
      </c>
      <c r="G493" t="s">
        <v>12</v>
      </c>
      <c r="H493" t="s">
        <v>42</v>
      </c>
      <c r="I493" t="s">
        <v>54</v>
      </c>
      <c r="J493" t="s">
        <v>56</v>
      </c>
      <c r="K493" s="13">
        <v>37803</v>
      </c>
      <c r="L493" t="s">
        <v>58</v>
      </c>
      <c r="M493" t="s">
        <v>89</v>
      </c>
      <c r="N493">
        <v>17</v>
      </c>
      <c r="O493" t="s">
        <v>64</v>
      </c>
      <c r="P493" s="6">
        <v>40000</v>
      </c>
      <c r="Q493">
        <v>4</v>
      </c>
      <c r="R493" t="s">
        <v>71</v>
      </c>
      <c r="S493">
        <v>6</v>
      </c>
      <c r="T493">
        <v>6</v>
      </c>
      <c r="U493">
        <v>0</v>
      </c>
      <c r="W493" s="1"/>
    </row>
    <row r="494" spans="1:23" x14ac:dyDescent="0.3">
      <c r="A494">
        <v>493</v>
      </c>
      <c r="B494" t="s">
        <v>603</v>
      </c>
      <c r="C494" t="s">
        <v>15</v>
      </c>
      <c r="D494" s="13">
        <v>33493</v>
      </c>
      <c r="E494">
        <v>29</v>
      </c>
      <c r="F494" t="s">
        <v>22</v>
      </c>
      <c r="G494" t="s">
        <v>83</v>
      </c>
      <c r="H494" t="s">
        <v>40</v>
      </c>
      <c r="I494" t="s">
        <v>52</v>
      </c>
      <c r="J494" t="s">
        <v>56</v>
      </c>
      <c r="K494" s="13">
        <v>40798</v>
      </c>
      <c r="L494" t="s">
        <v>58</v>
      </c>
      <c r="M494" t="s">
        <v>88</v>
      </c>
      <c r="N494">
        <v>9</v>
      </c>
      <c r="O494" t="s">
        <v>4</v>
      </c>
      <c r="P494" s="6">
        <v>60000</v>
      </c>
      <c r="Q494">
        <v>1</v>
      </c>
      <c r="R494" t="s">
        <v>73</v>
      </c>
      <c r="S494">
        <v>15</v>
      </c>
      <c r="T494">
        <v>4</v>
      </c>
      <c r="U494">
        <v>11</v>
      </c>
      <c r="W494" s="1"/>
    </row>
    <row r="495" spans="1:23" x14ac:dyDescent="0.3">
      <c r="A495">
        <v>494</v>
      </c>
      <c r="B495" t="s">
        <v>604</v>
      </c>
      <c r="C495" t="s">
        <v>14</v>
      </c>
      <c r="D495" s="13">
        <v>24524</v>
      </c>
      <c r="E495">
        <v>54</v>
      </c>
      <c r="F495" t="s">
        <v>23</v>
      </c>
      <c r="G495" t="s">
        <v>12</v>
      </c>
      <c r="H495" t="s">
        <v>48</v>
      </c>
      <c r="I495" t="s">
        <v>54</v>
      </c>
      <c r="J495" t="s">
        <v>56</v>
      </c>
      <c r="K495" s="13">
        <v>31829</v>
      </c>
      <c r="L495" t="s">
        <v>58</v>
      </c>
      <c r="M495" t="s">
        <v>88</v>
      </c>
      <c r="N495">
        <v>34</v>
      </c>
      <c r="O495" t="s">
        <v>63</v>
      </c>
      <c r="P495" s="6">
        <v>30000</v>
      </c>
      <c r="Q495">
        <v>4</v>
      </c>
      <c r="R495" t="s">
        <v>69</v>
      </c>
      <c r="S495">
        <v>11</v>
      </c>
      <c r="T495">
        <v>6</v>
      </c>
      <c r="U495">
        <v>5</v>
      </c>
      <c r="W495" s="1"/>
    </row>
    <row r="496" spans="1:23" x14ac:dyDescent="0.3">
      <c r="A496">
        <v>495</v>
      </c>
      <c r="B496" t="s">
        <v>605</v>
      </c>
      <c r="C496" t="s">
        <v>14</v>
      </c>
      <c r="D496" s="13">
        <v>25310</v>
      </c>
      <c r="E496">
        <v>52</v>
      </c>
      <c r="F496" t="s">
        <v>18</v>
      </c>
      <c r="G496" t="s">
        <v>12</v>
      </c>
      <c r="H496" t="s">
        <v>33</v>
      </c>
      <c r="I496" t="s">
        <v>50</v>
      </c>
      <c r="J496" t="s">
        <v>56</v>
      </c>
      <c r="K496" s="13">
        <v>32615</v>
      </c>
      <c r="L496" t="s">
        <v>58</v>
      </c>
      <c r="M496" t="s">
        <v>88</v>
      </c>
      <c r="N496">
        <v>32</v>
      </c>
      <c r="O496" t="s">
        <v>63</v>
      </c>
      <c r="P496" s="6">
        <v>30000</v>
      </c>
      <c r="Q496">
        <v>2</v>
      </c>
      <c r="R496" t="s">
        <v>72</v>
      </c>
      <c r="S496">
        <v>13</v>
      </c>
      <c r="T496">
        <v>8</v>
      </c>
      <c r="U496">
        <v>5</v>
      </c>
    </row>
    <row r="497" spans="1:23" x14ac:dyDescent="0.3">
      <c r="A497">
        <v>496</v>
      </c>
      <c r="B497" t="s">
        <v>606</v>
      </c>
      <c r="C497" t="s">
        <v>14</v>
      </c>
      <c r="D497" s="13">
        <v>23848</v>
      </c>
      <c r="E497">
        <v>56</v>
      </c>
      <c r="F497" t="s">
        <v>21</v>
      </c>
      <c r="G497" t="s">
        <v>12</v>
      </c>
      <c r="H497" t="s">
        <v>41</v>
      </c>
      <c r="I497" t="s">
        <v>52</v>
      </c>
      <c r="J497" t="s">
        <v>56</v>
      </c>
      <c r="K497" s="13">
        <v>31153</v>
      </c>
      <c r="L497" t="s">
        <v>58</v>
      </c>
      <c r="M497" t="s">
        <v>88</v>
      </c>
      <c r="N497">
        <v>36</v>
      </c>
      <c r="O497" t="s">
        <v>65</v>
      </c>
      <c r="P497" s="6">
        <v>50000</v>
      </c>
      <c r="Q497">
        <v>2</v>
      </c>
      <c r="R497" t="s">
        <v>71</v>
      </c>
      <c r="S497">
        <v>15</v>
      </c>
      <c r="T497">
        <v>4</v>
      </c>
      <c r="U497">
        <v>11</v>
      </c>
      <c r="W497" s="1"/>
    </row>
    <row r="498" spans="1:23" x14ac:dyDescent="0.3">
      <c r="A498">
        <v>497</v>
      </c>
      <c r="B498" t="s">
        <v>607</v>
      </c>
      <c r="C498" t="s">
        <v>14</v>
      </c>
      <c r="D498" s="13">
        <v>21248</v>
      </c>
      <c r="E498">
        <v>63</v>
      </c>
      <c r="F498" t="s">
        <v>29</v>
      </c>
      <c r="G498" t="s">
        <v>83</v>
      </c>
      <c r="H498" t="s">
        <v>33</v>
      </c>
      <c r="I498" t="s">
        <v>50</v>
      </c>
      <c r="J498" t="s">
        <v>56</v>
      </c>
      <c r="K498" s="13">
        <v>28553</v>
      </c>
      <c r="L498" t="s">
        <v>61</v>
      </c>
      <c r="M498" t="s">
        <v>89</v>
      </c>
      <c r="N498">
        <v>43</v>
      </c>
      <c r="O498" t="s">
        <v>4</v>
      </c>
      <c r="P498" s="6">
        <v>60000</v>
      </c>
      <c r="Q498">
        <v>4</v>
      </c>
      <c r="R498" t="s">
        <v>67</v>
      </c>
      <c r="S498">
        <v>5</v>
      </c>
      <c r="T498">
        <v>5</v>
      </c>
      <c r="U498">
        <v>0</v>
      </c>
      <c r="W498" s="1"/>
    </row>
    <row r="499" spans="1:23" x14ac:dyDescent="0.3">
      <c r="A499">
        <v>498</v>
      </c>
      <c r="B499" t="s">
        <v>608</v>
      </c>
      <c r="C499" t="s">
        <v>14</v>
      </c>
      <c r="D499" s="13">
        <v>28454</v>
      </c>
      <c r="E499">
        <v>43</v>
      </c>
      <c r="F499" t="s">
        <v>22</v>
      </c>
      <c r="G499" t="s">
        <v>83</v>
      </c>
      <c r="H499" t="s">
        <v>38</v>
      </c>
      <c r="I499" t="s">
        <v>51</v>
      </c>
      <c r="J499" t="s">
        <v>57</v>
      </c>
      <c r="K499" s="13">
        <v>35759</v>
      </c>
      <c r="L499" t="s">
        <v>58</v>
      </c>
      <c r="M499" t="s">
        <v>88</v>
      </c>
      <c r="N499">
        <v>23</v>
      </c>
      <c r="O499" t="s">
        <v>64</v>
      </c>
      <c r="P499" s="6">
        <v>40000</v>
      </c>
      <c r="Q499">
        <v>1</v>
      </c>
      <c r="R499" t="s">
        <v>73</v>
      </c>
      <c r="S499">
        <v>9</v>
      </c>
      <c r="T499">
        <v>4</v>
      </c>
      <c r="U499">
        <v>5</v>
      </c>
      <c r="W499" s="1"/>
    </row>
    <row r="500" spans="1:23" x14ac:dyDescent="0.3">
      <c r="A500">
        <v>499</v>
      </c>
      <c r="B500" t="s">
        <v>609</v>
      </c>
      <c r="C500" t="s">
        <v>15</v>
      </c>
      <c r="D500" s="13">
        <v>23972</v>
      </c>
      <c r="E500">
        <v>55</v>
      </c>
      <c r="F500" t="s">
        <v>81</v>
      </c>
      <c r="G500" t="s">
        <v>12</v>
      </c>
      <c r="H500" t="s">
        <v>41</v>
      </c>
      <c r="I500" t="s">
        <v>52</v>
      </c>
      <c r="J500" t="s">
        <v>56</v>
      </c>
      <c r="K500" s="13">
        <v>31277</v>
      </c>
      <c r="L500" t="s">
        <v>61</v>
      </c>
      <c r="M500" t="s">
        <v>89</v>
      </c>
      <c r="N500">
        <v>35</v>
      </c>
      <c r="O500" t="s">
        <v>63</v>
      </c>
      <c r="P500" s="6">
        <v>30000</v>
      </c>
      <c r="Q500">
        <v>3</v>
      </c>
      <c r="R500" t="s">
        <v>67</v>
      </c>
      <c r="S500">
        <v>10</v>
      </c>
      <c r="T500">
        <v>4</v>
      </c>
      <c r="U500">
        <v>6</v>
      </c>
      <c r="W500" s="1"/>
    </row>
    <row r="501" spans="1:23" x14ac:dyDescent="0.3">
      <c r="A501">
        <v>500</v>
      </c>
      <c r="B501" t="s">
        <v>610</v>
      </c>
      <c r="C501" t="s">
        <v>15</v>
      </c>
      <c r="D501" s="13">
        <v>32111</v>
      </c>
      <c r="E501">
        <v>33</v>
      </c>
      <c r="F501" t="s">
        <v>19</v>
      </c>
      <c r="G501" t="s">
        <v>80</v>
      </c>
      <c r="H501" t="s">
        <v>45</v>
      </c>
      <c r="I501" t="s">
        <v>53</v>
      </c>
      <c r="J501" t="s">
        <v>57</v>
      </c>
      <c r="K501" s="13">
        <v>39416</v>
      </c>
      <c r="L501" t="s">
        <v>58</v>
      </c>
      <c r="M501" t="s">
        <v>88</v>
      </c>
      <c r="N501">
        <v>13</v>
      </c>
      <c r="O501" t="s">
        <v>63</v>
      </c>
      <c r="P501" s="6">
        <v>30000</v>
      </c>
      <c r="Q501">
        <v>3</v>
      </c>
      <c r="R501" t="s">
        <v>69</v>
      </c>
      <c r="S501">
        <v>1</v>
      </c>
      <c r="T501">
        <v>1</v>
      </c>
      <c r="U501">
        <v>0</v>
      </c>
      <c r="W501" s="1"/>
    </row>
    <row r="502" spans="1:23" x14ac:dyDescent="0.3">
      <c r="A502">
        <v>501</v>
      </c>
      <c r="B502" t="s">
        <v>611</v>
      </c>
      <c r="C502" t="s">
        <v>14</v>
      </c>
      <c r="D502" s="13">
        <v>28831</v>
      </c>
      <c r="E502">
        <v>42</v>
      </c>
      <c r="F502" t="s">
        <v>25</v>
      </c>
      <c r="G502" t="s">
        <v>12</v>
      </c>
      <c r="H502" t="s">
        <v>36</v>
      </c>
      <c r="I502" t="s">
        <v>51</v>
      </c>
      <c r="J502" t="s">
        <v>56</v>
      </c>
      <c r="K502" s="13">
        <v>36136</v>
      </c>
      <c r="L502" t="s">
        <v>58</v>
      </c>
      <c r="M502" t="s">
        <v>88</v>
      </c>
      <c r="N502">
        <v>22</v>
      </c>
      <c r="O502" t="s">
        <v>4</v>
      </c>
      <c r="P502" s="6">
        <v>60000</v>
      </c>
      <c r="Q502">
        <v>2</v>
      </c>
      <c r="R502" t="s">
        <v>68</v>
      </c>
      <c r="S502">
        <v>15</v>
      </c>
      <c r="T502">
        <v>4</v>
      </c>
      <c r="U502">
        <v>11</v>
      </c>
      <c r="W502" s="1"/>
    </row>
    <row r="503" spans="1:23" x14ac:dyDescent="0.3">
      <c r="A503">
        <v>502</v>
      </c>
      <c r="B503" t="s">
        <v>612</v>
      </c>
      <c r="C503" t="s">
        <v>14</v>
      </c>
      <c r="D503" s="13">
        <v>32126</v>
      </c>
      <c r="E503">
        <v>33</v>
      </c>
      <c r="F503" t="s">
        <v>22</v>
      </c>
      <c r="G503" t="s">
        <v>83</v>
      </c>
      <c r="H503" t="s">
        <v>43</v>
      </c>
      <c r="I503" t="s">
        <v>53</v>
      </c>
      <c r="J503" t="s">
        <v>57</v>
      </c>
      <c r="K503" s="13">
        <v>39431</v>
      </c>
      <c r="L503" t="s">
        <v>58</v>
      </c>
      <c r="M503" t="s">
        <v>88</v>
      </c>
      <c r="N503">
        <v>13</v>
      </c>
      <c r="O503" t="s">
        <v>64</v>
      </c>
      <c r="P503" s="6">
        <v>40000</v>
      </c>
      <c r="Q503">
        <v>4</v>
      </c>
      <c r="R503" t="s">
        <v>73</v>
      </c>
      <c r="S503">
        <v>0</v>
      </c>
      <c r="T503">
        <v>0</v>
      </c>
      <c r="U503">
        <v>0</v>
      </c>
      <c r="W503" s="1"/>
    </row>
    <row r="504" spans="1:23" x14ac:dyDescent="0.3">
      <c r="A504">
        <v>503</v>
      </c>
      <c r="B504" t="s">
        <v>613</v>
      </c>
      <c r="C504" t="s">
        <v>15</v>
      </c>
      <c r="D504" s="13">
        <v>25934</v>
      </c>
      <c r="E504">
        <v>50</v>
      </c>
      <c r="F504" t="s">
        <v>28</v>
      </c>
      <c r="G504" t="s">
        <v>80</v>
      </c>
      <c r="H504" t="s">
        <v>35</v>
      </c>
      <c r="I504" t="s">
        <v>50</v>
      </c>
      <c r="J504" t="s">
        <v>57</v>
      </c>
      <c r="K504" s="13">
        <v>33239</v>
      </c>
      <c r="L504" t="s">
        <v>61</v>
      </c>
      <c r="M504" t="s">
        <v>89</v>
      </c>
      <c r="N504">
        <v>30</v>
      </c>
      <c r="O504" t="s">
        <v>4</v>
      </c>
      <c r="P504" s="6">
        <v>60000</v>
      </c>
      <c r="Q504">
        <v>4</v>
      </c>
      <c r="R504" t="s">
        <v>67</v>
      </c>
      <c r="S504">
        <v>6</v>
      </c>
      <c r="T504">
        <v>6</v>
      </c>
      <c r="U504">
        <v>0</v>
      </c>
      <c r="W504" s="1"/>
    </row>
    <row r="505" spans="1:23" x14ac:dyDescent="0.3">
      <c r="A505">
        <v>504</v>
      </c>
      <c r="B505" t="s">
        <v>614</v>
      </c>
      <c r="C505" t="s">
        <v>15</v>
      </c>
      <c r="D505" s="13">
        <v>29517</v>
      </c>
      <c r="E505">
        <v>40</v>
      </c>
      <c r="F505" t="s">
        <v>24</v>
      </c>
      <c r="G505" t="s">
        <v>84</v>
      </c>
      <c r="H505" t="s">
        <v>39</v>
      </c>
      <c r="I505" t="s">
        <v>51</v>
      </c>
      <c r="J505" t="s">
        <v>57</v>
      </c>
      <c r="K505" s="13">
        <v>36822</v>
      </c>
      <c r="L505" t="s">
        <v>58</v>
      </c>
      <c r="M505" t="s">
        <v>88</v>
      </c>
      <c r="N505">
        <v>20</v>
      </c>
      <c r="O505" t="s">
        <v>65</v>
      </c>
      <c r="P505" s="6">
        <v>50000</v>
      </c>
      <c r="Q505">
        <v>2</v>
      </c>
      <c r="R505" t="s">
        <v>70</v>
      </c>
      <c r="S505">
        <v>7</v>
      </c>
      <c r="T505">
        <v>7</v>
      </c>
      <c r="U505">
        <v>0</v>
      </c>
      <c r="W505" s="1"/>
    </row>
    <row r="506" spans="1:23" x14ac:dyDescent="0.3">
      <c r="A506">
        <v>505</v>
      </c>
      <c r="B506" t="s">
        <v>615</v>
      </c>
      <c r="C506" t="s">
        <v>14</v>
      </c>
      <c r="D506" s="13">
        <v>21103</v>
      </c>
      <c r="E506">
        <v>63</v>
      </c>
      <c r="F506" t="s">
        <v>17</v>
      </c>
      <c r="G506" t="s">
        <v>82</v>
      </c>
      <c r="H506" t="s">
        <v>45</v>
      </c>
      <c r="I506" t="s">
        <v>53</v>
      </c>
      <c r="J506" t="s">
        <v>57</v>
      </c>
      <c r="K506" s="13">
        <v>28408</v>
      </c>
      <c r="L506" t="s">
        <v>58</v>
      </c>
      <c r="M506" t="s">
        <v>89</v>
      </c>
      <c r="N506">
        <v>43</v>
      </c>
      <c r="O506" t="s">
        <v>64</v>
      </c>
      <c r="P506" s="6">
        <v>40000</v>
      </c>
      <c r="Q506">
        <v>3</v>
      </c>
      <c r="R506" t="s">
        <v>71</v>
      </c>
      <c r="S506">
        <v>4</v>
      </c>
      <c r="T506">
        <v>4</v>
      </c>
      <c r="U506">
        <v>0</v>
      </c>
      <c r="W506" s="1"/>
    </row>
    <row r="507" spans="1:23" x14ac:dyDescent="0.3">
      <c r="A507">
        <v>506</v>
      </c>
      <c r="B507" t="s">
        <v>616</v>
      </c>
      <c r="C507" t="s">
        <v>15</v>
      </c>
      <c r="D507" s="13">
        <v>26028</v>
      </c>
      <c r="E507">
        <v>50</v>
      </c>
      <c r="F507" t="s">
        <v>17</v>
      </c>
      <c r="G507" t="s">
        <v>82</v>
      </c>
      <c r="H507" t="s">
        <v>30</v>
      </c>
      <c r="I507" t="s">
        <v>49</v>
      </c>
      <c r="J507" t="s">
        <v>56</v>
      </c>
      <c r="K507" s="13">
        <v>33333</v>
      </c>
      <c r="L507" t="s">
        <v>58</v>
      </c>
      <c r="M507" t="s">
        <v>89</v>
      </c>
      <c r="N507">
        <v>30</v>
      </c>
      <c r="O507" t="s">
        <v>64</v>
      </c>
      <c r="P507" s="6">
        <v>40000</v>
      </c>
      <c r="Q507">
        <v>3</v>
      </c>
      <c r="R507" t="s">
        <v>71</v>
      </c>
      <c r="S507">
        <v>10</v>
      </c>
      <c r="T507">
        <v>4</v>
      </c>
      <c r="U507">
        <v>6</v>
      </c>
      <c r="W507" s="1"/>
    </row>
    <row r="508" spans="1:23" x14ac:dyDescent="0.3">
      <c r="A508">
        <v>507</v>
      </c>
      <c r="B508" t="s">
        <v>617</v>
      </c>
      <c r="C508" t="s">
        <v>14</v>
      </c>
      <c r="D508" s="13">
        <v>26659</v>
      </c>
      <c r="E508">
        <v>48</v>
      </c>
      <c r="F508" t="s">
        <v>17</v>
      </c>
      <c r="G508" t="s">
        <v>82</v>
      </c>
      <c r="H508" t="s">
        <v>42</v>
      </c>
      <c r="I508" t="s">
        <v>54</v>
      </c>
      <c r="J508" t="s">
        <v>56</v>
      </c>
      <c r="K508" s="13">
        <v>33964</v>
      </c>
      <c r="L508" t="s">
        <v>58</v>
      </c>
      <c r="M508" t="s">
        <v>89</v>
      </c>
      <c r="N508">
        <v>28</v>
      </c>
      <c r="O508" t="s">
        <v>65</v>
      </c>
      <c r="P508" s="6">
        <v>50000</v>
      </c>
      <c r="Q508">
        <v>1</v>
      </c>
      <c r="R508" t="s">
        <v>70</v>
      </c>
      <c r="S508">
        <v>13</v>
      </c>
      <c r="T508">
        <v>8</v>
      </c>
      <c r="U508">
        <v>5</v>
      </c>
      <c r="W508" s="1"/>
    </row>
    <row r="509" spans="1:23" x14ac:dyDescent="0.3">
      <c r="A509">
        <v>508</v>
      </c>
      <c r="B509" t="s">
        <v>618</v>
      </c>
      <c r="C509" t="s">
        <v>15</v>
      </c>
      <c r="D509" s="13">
        <v>32937</v>
      </c>
      <c r="E509">
        <v>31</v>
      </c>
      <c r="F509" t="s">
        <v>22</v>
      </c>
      <c r="G509" t="s">
        <v>83</v>
      </c>
      <c r="H509" t="s">
        <v>43</v>
      </c>
      <c r="I509" t="s">
        <v>53</v>
      </c>
      <c r="J509" t="s">
        <v>57</v>
      </c>
      <c r="K509" s="13">
        <v>40242</v>
      </c>
      <c r="L509" t="s">
        <v>58</v>
      </c>
      <c r="M509" t="s">
        <v>88</v>
      </c>
      <c r="N509">
        <v>11</v>
      </c>
      <c r="O509" t="s">
        <v>63</v>
      </c>
      <c r="P509" s="6">
        <v>30000</v>
      </c>
      <c r="Q509">
        <v>3</v>
      </c>
      <c r="R509" t="s">
        <v>69</v>
      </c>
      <c r="S509">
        <v>1</v>
      </c>
      <c r="T509">
        <v>1</v>
      </c>
      <c r="U509">
        <v>0</v>
      </c>
      <c r="W509" s="1"/>
    </row>
    <row r="510" spans="1:23" x14ac:dyDescent="0.3">
      <c r="A510">
        <v>509</v>
      </c>
      <c r="B510" t="s">
        <v>619</v>
      </c>
      <c r="C510" t="s">
        <v>15</v>
      </c>
      <c r="D510" s="13">
        <v>30496</v>
      </c>
      <c r="E510">
        <v>37</v>
      </c>
      <c r="F510" t="s">
        <v>17</v>
      </c>
      <c r="G510" t="s">
        <v>82</v>
      </c>
      <c r="H510" t="s">
        <v>48</v>
      </c>
      <c r="I510" t="s">
        <v>54</v>
      </c>
      <c r="J510" t="s">
        <v>56</v>
      </c>
      <c r="K510" s="13">
        <v>37801</v>
      </c>
      <c r="L510" t="s">
        <v>61</v>
      </c>
      <c r="M510" t="s">
        <v>89</v>
      </c>
      <c r="N510">
        <v>17</v>
      </c>
      <c r="O510" t="s">
        <v>64</v>
      </c>
      <c r="P510" s="6">
        <v>40000</v>
      </c>
      <c r="Q510">
        <v>4</v>
      </c>
      <c r="R510" t="s">
        <v>69</v>
      </c>
      <c r="S510">
        <v>12</v>
      </c>
      <c r="T510">
        <v>7</v>
      </c>
      <c r="U510">
        <v>5</v>
      </c>
      <c r="W510" s="1"/>
    </row>
    <row r="511" spans="1:23" x14ac:dyDescent="0.3">
      <c r="A511">
        <v>510</v>
      </c>
      <c r="B511" t="s">
        <v>620</v>
      </c>
      <c r="C511" t="s">
        <v>15</v>
      </c>
      <c r="D511" s="13">
        <v>20574</v>
      </c>
      <c r="E511">
        <v>65</v>
      </c>
      <c r="F511" t="s">
        <v>16</v>
      </c>
      <c r="G511" t="s">
        <v>80</v>
      </c>
      <c r="H511" t="s">
        <v>34</v>
      </c>
      <c r="I511" t="s">
        <v>50</v>
      </c>
      <c r="J511" t="s">
        <v>56</v>
      </c>
      <c r="K511" s="13">
        <v>27879</v>
      </c>
      <c r="L511" t="s">
        <v>58</v>
      </c>
      <c r="M511" t="s">
        <v>88</v>
      </c>
      <c r="N511">
        <v>45</v>
      </c>
      <c r="O511" t="s">
        <v>64</v>
      </c>
      <c r="P511" s="6">
        <v>40000</v>
      </c>
      <c r="Q511">
        <v>3</v>
      </c>
      <c r="R511" t="s">
        <v>70</v>
      </c>
      <c r="S511">
        <v>15</v>
      </c>
      <c r="T511">
        <v>4</v>
      </c>
      <c r="U511">
        <v>11</v>
      </c>
      <c r="W511" s="1"/>
    </row>
    <row r="512" spans="1:23" x14ac:dyDescent="0.3">
      <c r="A512">
        <v>511</v>
      </c>
      <c r="B512" t="s">
        <v>621</v>
      </c>
      <c r="C512" t="s">
        <v>14</v>
      </c>
      <c r="D512" s="13">
        <v>24559</v>
      </c>
      <c r="E512">
        <v>54</v>
      </c>
      <c r="F512" t="s">
        <v>17</v>
      </c>
      <c r="G512" t="s">
        <v>82</v>
      </c>
      <c r="H512" t="s">
        <v>31</v>
      </c>
      <c r="I512" t="s">
        <v>49</v>
      </c>
      <c r="J512" t="s">
        <v>57</v>
      </c>
      <c r="K512" s="13">
        <v>31864</v>
      </c>
      <c r="L512" t="s">
        <v>58</v>
      </c>
      <c r="M512" t="s">
        <v>88</v>
      </c>
      <c r="N512">
        <v>34</v>
      </c>
      <c r="O512" t="s">
        <v>64</v>
      </c>
      <c r="P512" s="6">
        <v>40000</v>
      </c>
      <c r="Q512">
        <v>3</v>
      </c>
      <c r="R512" t="s">
        <v>68</v>
      </c>
      <c r="S512">
        <v>1</v>
      </c>
      <c r="T512">
        <v>1</v>
      </c>
      <c r="U512">
        <v>0</v>
      </c>
      <c r="W512" s="1"/>
    </row>
    <row r="513" spans="1:23" x14ac:dyDescent="0.3">
      <c r="A513">
        <v>512</v>
      </c>
      <c r="B513" t="s">
        <v>622</v>
      </c>
      <c r="C513" t="s">
        <v>15</v>
      </c>
      <c r="D513" s="13">
        <v>23007</v>
      </c>
      <c r="E513">
        <v>58</v>
      </c>
      <c r="F513" t="s">
        <v>67</v>
      </c>
      <c r="G513" t="s">
        <v>12</v>
      </c>
      <c r="H513" t="s">
        <v>48</v>
      </c>
      <c r="I513" t="s">
        <v>54</v>
      </c>
      <c r="J513" t="s">
        <v>56</v>
      </c>
      <c r="K513" s="13">
        <v>30312</v>
      </c>
      <c r="L513" t="s">
        <v>58</v>
      </c>
      <c r="M513" t="s">
        <v>88</v>
      </c>
      <c r="N513">
        <v>38</v>
      </c>
      <c r="O513" t="s">
        <v>63</v>
      </c>
      <c r="P513" s="6">
        <v>30000</v>
      </c>
      <c r="Q513">
        <v>1</v>
      </c>
      <c r="R513" t="s">
        <v>73</v>
      </c>
      <c r="S513">
        <v>8</v>
      </c>
      <c r="T513">
        <v>8</v>
      </c>
      <c r="U513">
        <v>0</v>
      </c>
      <c r="W513" s="1"/>
    </row>
    <row r="514" spans="1:23" x14ac:dyDescent="0.3">
      <c r="A514">
        <v>513</v>
      </c>
      <c r="B514" t="s">
        <v>623</v>
      </c>
      <c r="C514" t="s">
        <v>14</v>
      </c>
      <c r="D514" s="13">
        <v>25147</v>
      </c>
      <c r="E514">
        <v>52</v>
      </c>
      <c r="F514" t="s">
        <v>24</v>
      </c>
      <c r="G514" t="s">
        <v>84</v>
      </c>
      <c r="H514" t="s">
        <v>32</v>
      </c>
      <c r="I514" t="s">
        <v>49</v>
      </c>
      <c r="J514" t="s">
        <v>56</v>
      </c>
      <c r="K514" s="13">
        <v>32452</v>
      </c>
      <c r="L514" t="s">
        <v>61</v>
      </c>
      <c r="M514" t="s">
        <v>89</v>
      </c>
      <c r="N514">
        <v>32</v>
      </c>
      <c r="O514" t="s">
        <v>4</v>
      </c>
      <c r="P514" s="6">
        <v>60000</v>
      </c>
      <c r="Q514">
        <v>3</v>
      </c>
      <c r="R514" t="s">
        <v>71</v>
      </c>
      <c r="S514">
        <v>1</v>
      </c>
      <c r="T514">
        <v>1</v>
      </c>
      <c r="U514">
        <v>0</v>
      </c>
      <c r="W514" s="1"/>
    </row>
    <row r="515" spans="1:23" x14ac:dyDescent="0.3">
      <c r="A515">
        <v>514</v>
      </c>
      <c r="B515" t="s">
        <v>624</v>
      </c>
      <c r="C515" t="s">
        <v>15</v>
      </c>
      <c r="D515" s="13">
        <v>25509</v>
      </c>
      <c r="E515">
        <v>51</v>
      </c>
      <c r="F515" t="s">
        <v>66</v>
      </c>
      <c r="G515" t="s">
        <v>12</v>
      </c>
      <c r="H515" t="s">
        <v>43</v>
      </c>
      <c r="I515" t="s">
        <v>53</v>
      </c>
      <c r="J515" t="s">
        <v>57</v>
      </c>
      <c r="K515" s="13">
        <v>32814</v>
      </c>
      <c r="L515" t="s">
        <v>58</v>
      </c>
      <c r="M515" t="s">
        <v>88</v>
      </c>
      <c r="N515">
        <v>31</v>
      </c>
      <c r="O515" t="s">
        <v>64</v>
      </c>
      <c r="P515" s="6">
        <v>40000</v>
      </c>
      <c r="Q515">
        <v>2</v>
      </c>
      <c r="R515" t="s">
        <v>70</v>
      </c>
      <c r="S515">
        <v>9</v>
      </c>
      <c r="T515">
        <v>4</v>
      </c>
      <c r="U515">
        <v>5</v>
      </c>
      <c r="W515" s="1"/>
    </row>
    <row r="516" spans="1:23" x14ac:dyDescent="0.3">
      <c r="A516">
        <v>515</v>
      </c>
      <c r="B516" t="s">
        <v>625</v>
      </c>
      <c r="C516" t="s">
        <v>14</v>
      </c>
      <c r="D516" s="13">
        <v>31371</v>
      </c>
      <c r="E516">
        <v>35</v>
      </c>
      <c r="F516" t="s">
        <v>27</v>
      </c>
      <c r="G516" t="s">
        <v>83</v>
      </c>
      <c r="H516" t="s">
        <v>31</v>
      </c>
      <c r="I516" t="s">
        <v>49</v>
      </c>
      <c r="J516" t="s">
        <v>57</v>
      </c>
      <c r="K516" s="13">
        <v>38676</v>
      </c>
      <c r="L516" t="s">
        <v>58</v>
      </c>
      <c r="M516" t="s">
        <v>88</v>
      </c>
      <c r="N516">
        <v>15</v>
      </c>
      <c r="O516" t="s">
        <v>65</v>
      </c>
      <c r="P516" s="6">
        <v>50000</v>
      </c>
      <c r="Q516">
        <v>2</v>
      </c>
      <c r="R516" t="s">
        <v>67</v>
      </c>
      <c r="S516">
        <v>6</v>
      </c>
      <c r="T516">
        <v>6</v>
      </c>
      <c r="U516">
        <v>0</v>
      </c>
      <c r="W516" s="1"/>
    </row>
    <row r="517" spans="1:23" x14ac:dyDescent="0.3">
      <c r="A517">
        <v>516</v>
      </c>
      <c r="B517" t="s">
        <v>626</v>
      </c>
      <c r="C517" t="s">
        <v>14</v>
      </c>
      <c r="D517" s="13">
        <v>34276</v>
      </c>
      <c r="E517">
        <v>27</v>
      </c>
      <c r="F517" t="s">
        <v>19</v>
      </c>
      <c r="G517" t="s">
        <v>80</v>
      </c>
      <c r="H517" t="s">
        <v>37</v>
      </c>
      <c r="I517" t="s">
        <v>51</v>
      </c>
      <c r="J517" t="s">
        <v>56</v>
      </c>
      <c r="K517" s="13">
        <v>41581</v>
      </c>
      <c r="L517" t="s">
        <v>58</v>
      </c>
      <c r="M517" t="s">
        <v>88</v>
      </c>
      <c r="N517">
        <v>7</v>
      </c>
      <c r="O517" t="s">
        <v>63</v>
      </c>
      <c r="P517" s="6">
        <v>30000</v>
      </c>
      <c r="Q517">
        <v>3</v>
      </c>
      <c r="R517" t="s">
        <v>70</v>
      </c>
      <c r="S517">
        <v>6</v>
      </c>
      <c r="T517">
        <v>6</v>
      </c>
      <c r="U517">
        <v>0</v>
      </c>
      <c r="W517" s="1"/>
    </row>
    <row r="518" spans="1:23" x14ac:dyDescent="0.3">
      <c r="A518">
        <v>517</v>
      </c>
      <c r="B518" t="s">
        <v>627</v>
      </c>
      <c r="C518" t="s">
        <v>14</v>
      </c>
      <c r="D518" s="13">
        <v>20359</v>
      </c>
      <c r="E518">
        <v>65</v>
      </c>
      <c r="F518" t="s">
        <v>21</v>
      </c>
      <c r="G518" t="s">
        <v>12</v>
      </c>
      <c r="H518" t="s">
        <v>39</v>
      </c>
      <c r="I518" t="s">
        <v>51</v>
      </c>
      <c r="J518" t="s">
        <v>57</v>
      </c>
      <c r="K518" s="13">
        <v>27664</v>
      </c>
      <c r="L518" t="s">
        <v>61</v>
      </c>
      <c r="M518" t="s">
        <v>89</v>
      </c>
      <c r="N518">
        <v>45</v>
      </c>
      <c r="O518" t="s">
        <v>64</v>
      </c>
      <c r="P518" s="6">
        <v>40000</v>
      </c>
      <c r="Q518">
        <v>1</v>
      </c>
      <c r="R518" t="s">
        <v>67</v>
      </c>
      <c r="S518">
        <v>10</v>
      </c>
      <c r="T518">
        <v>4</v>
      </c>
      <c r="U518">
        <v>6</v>
      </c>
      <c r="W518" s="1"/>
    </row>
    <row r="519" spans="1:23" x14ac:dyDescent="0.3">
      <c r="A519">
        <v>518</v>
      </c>
      <c r="B519" t="s">
        <v>628</v>
      </c>
      <c r="C519" t="s">
        <v>14</v>
      </c>
      <c r="D519" s="13">
        <v>23081</v>
      </c>
      <c r="E519">
        <v>58</v>
      </c>
      <c r="F519" t="s">
        <v>13</v>
      </c>
      <c r="G519" t="s">
        <v>12</v>
      </c>
      <c r="H519" t="s">
        <v>44</v>
      </c>
      <c r="I519" t="s">
        <v>53</v>
      </c>
      <c r="J519" t="s">
        <v>57</v>
      </c>
      <c r="K519" s="13">
        <v>30386</v>
      </c>
      <c r="L519" t="s">
        <v>58</v>
      </c>
      <c r="M519" t="s">
        <v>88</v>
      </c>
      <c r="N519">
        <v>38</v>
      </c>
      <c r="O519" t="s">
        <v>65</v>
      </c>
      <c r="P519" s="6">
        <v>50000</v>
      </c>
      <c r="Q519">
        <v>2</v>
      </c>
      <c r="R519" t="s">
        <v>68</v>
      </c>
      <c r="S519">
        <v>6</v>
      </c>
      <c r="T519">
        <v>6</v>
      </c>
      <c r="U519">
        <v>0</v>
      </c>
      <c r="W519" s="1"/>
    </row>
    <row r="520" spans="1:23" x14ac:dyDescent="0.3">
      <c r="A520">
        <v>519</v>
      </c>
      <c r="B520" t="s">
        <v>629</v>
      </c>
      <c r="C520" t="s">
        <v>15</v>
      </c>
      <c r="D520" s="13">
        <v>23288</v>
      </c>
      <c r="E520">
        <v>57</v>
      </c>
      <c r="F520" t="s">
        <v>25</v>
      </c>
      <c r="G520" t="s">
        <v>12</v>
      </c>
      <c r="H520" t="s">
        <v>46</v>
      </c>
      <c r="I520" t="s">
        <v>55</v>
      </c>
      <c r="J520" t="s">
        <v>56</v>
      </c>
      <c r="K520" s="13">
        <v>30593</v>
      </c>
      <c r="L520" t="s">
        <v>61</v>
      </c>
      <c r="M520" t="s">
        <v>89</v>
      </c>
      <c r="N520">
        <v>37</v>
      </c>
      <c r="O520" t="s">
        <v>65</v>
      </c>
      <c r="P520" s="6">
        <v>50000</v>
      </c>
      <c r="Q520">
        <v>3</v>
      </c>
      <c r="R520" t="s">
        <v>70</v>
      </c>
      <c r="S520">
        <v>7</v>
      </c>
      <c r="T520">
        <v>7</v>
      </c>
      <c r="U520">
        <v>0</v>
      </c>
      <c r="W520" s="1"/>
    </row>
    <row r="521" spans="1:23" x14ac:dyDescent="0.3">
      <c r="A521">
        <v>520</v>
      </c>
      <c r="B521" t="s">
        <v>630</v>
      </c>
      <c r="C521" t="s">
        <v>15</v>
      </c>
      <c r="D521" s="13">
        <v>25158</v>
      </c>
      <c r="E521">
        <v>52</v>
      </c>
      <c r="F521" t="s">
        <v>18</v>
      </c>
      <c r="G521" t="s">
        <v>12</v>
      </c>
      <c r="H521" t="s">
        <v>30</v>
      </c>
      <c r="I521" t="s">
        <v>49</v>
      </c>
      <c r="J521" t="s">
        <v>56</v>
      </c>
      <c r="K521" s="13">
        <v>32463</v>
      </c>
      <c r="L521" t="s">
        <v>58</v>
      </c>
      <c r="M521" t="s">
        <v>88</v>
      </c>
      <c r="N521">
        <v>32</v>
      </c>
      <c r="O521" t="s">
        <v>65</v>
      </c>
      <c r="P521" s="6">
        <v>50000</v>
      </c>
      <c r="Q521">
        <v>3</v>
      </c>
      <c r="R521" t="s">
        <v>68</v>
      </c>
      <c r="S521">
        <v>4</v>
      </c>
      <c r="T521">
        <v>4</v>
      </c>
      <c r="U521">
        <v>0</v>
      </c>
      <c r="W521" s="1"/>
    </row>
    <row r="522" spans="1:23" x14ac:dyDescent="0.3">
      <c r="A522">
        <v>521</v>
      </c>
      <c r="B522" t="s">
        <v>631</v>
      </c>
      <c r="C522" t="s">
        <v>14</v>
      </c>
      <c r="D522" s="13">
        <v>25054</v>
      </c>
      <c r="E522">
        <v>52</v>
      </c>
      <c r="F522" t="s">
        <v>20</v>
      </c>
      <c r="G522" t="s">
        <v>80</v>
      </c>
      <c r="H522" t="s">
        <v>43</v>
      </c>
      <c r="I522" t="s">
        <v>53</v>
      </c>
      <c r="J522" t="s">
        <v>57</v>
      </c>
      <c r="K522" s="13">
        <v>32359</v>
      </c>
      <c r="L522" t="s">
        <v>58</v>
      </c>
      <c r="M522" t="s">
        <v>88</v>
      </c>
      <c r="N522">
        <v>32</v>
      </c>
      <c r="O522" t="s">
        <v>63</v>
      </c>
      <c r="P522" s="6">
        <v>30000</v>
      </c>
      <c r="Q522">
        <v>4</v>
      </c>
      <c r="R522" t="s">
        <v>70</v>
      </c>
      <c r="S522">
        <v>1</v>
      </c>
      <c r="T522">
        <v>1</v>
      </c>
      <c r="U522">
        <v>0</v>
      </c>
      <c r="W522" s="1"/>
    </row>
    <row r="523" spans="1:23" x14ac:dyDescent="0.3">
      <c r="A523">
        <v>522</v>
      </c>
      <c r="B523" t="s">
        <v>632</v>
      </c>
      <c r="C523" t="s">
        <v>15</v>
      </c>
      <c r="D523" s="13">
        <v>32804</v>
      </c>
      <c r="E523">
        <v>31</v>
      </c>
      <c r="F523" t="s">
        <v>67</v>
      </c>
      <c r="G523" t="s">
        <v>12</v>
      </c>
      <c r="H523" t="s">
        <v>33</v>
      </c>
      <c r="I523" t="s">
        <v>50</v>
      </c>
      <c r="J523" t="s">
        <v>56</v>
      </c>
      <c r="K523" s="13">
        <v>40109</v>
      </c>
      <c r="L523" t="s">
        <v>58</v>
      </c>
      <c r="M523" t="s">
        <v>88</v>
      </c>
      <c r="N523">
        <v>11</v>
      </c>
      <c r="O523" t="s">
        <v>64</v>
      </c>
      <c r="P523" s="6">
        <v>40000</v>
      </c>
      <c r="Q523">
        <v>3</v>
      </c>
      <c r="R523" t="s">
        <v>67</v>
      </c>
      <c r="S523">
        <v>7</v>
      </c>
      <c r="T523">
        <v>7</v>
      </c>
      <c r="U523">
        <v>0</v>
      </c>
      <c r="W523" s="1"/>
    </row>
    <row r="524" spans="1:23" x14ac:dyDescent="0.3">
      <c r="A524">
        <v>523</v>
      </c>
      <c r="B524" t="s">
        <v>633</v>
      </c>
      <c r="C524" t="s">
        <v>14</v>
      </c>
      <c r="D524" s="13">
        <v>31389</v>
      </c>
      <c r="E524">
        <v>35</v>
      </c>
      <c r="F524" t="s">
        <v>24</v>
      </c>
      <c r="G524" t="s">
        <v>84</v>
      </c>
      <c r="H524" t="s">
        <v>40</v>
      </c>
      <c r="I524" t="s">
        <v>52</v>
      </c>
      <c r="J524" t="s">
        <v>56</v>
      </c>
      <c r="K524" s="13">
        <v>38694</v>
      </c>
      <c r="L524" t="s">
        <v>58</v>
      </c>
      <c r="M524" t="s">
        <v>88</v>
      </c>
      <c r="N524">
        <v>15</v>
      </c>
      <c r="O524" t="s">
        <v>4</v>
      </c>
      <c r="P524" s="6">
        <v>60000</v>
      </c>
      <c r="Q524">
        <v>2</v>
      </c>
      <c r="R524" t="s">
        <v>69</v>
      </c>
      <c r="S524">
        <v>11</v>
      </c>
      <c r="T524">
        <v>6</v>
      </c>
      <c r="U524">
        <v>5</v>
      </c>
      <c r="W524" s="1"/>
    </row>
    <row r="525" spans="1:23" x14ac:dyDescent="0.3">
      <c r="A525">
        <v>524</v>
      </c>
      <c r="B525" t="s">
        <v>634</v>
      </c>
      <c r="C525" t="s">
        <v>14</v>
      </c>
      <c r="D525" s="13">
        <v>21075</v>
      </c>
      <c r="E525">
        <v>63</v>
      </c>
      <c r="F525" t="s">
        <v>29</v>
      </c>
      <c r="G525" t="s">
        <v>83</v>
      </c>
      <c r="H525" t="s">
        <v>41</v>
      </c>
      <c r="I525" t="s">
        <v>52</v>
      </c>
      <c r="J525" t="s">
        <v>56</v>
      </c>
      <c r="K525" s="13">
        <v>28380</v>
      </c>
      <c r="L525" t="s">
        <v>58</v>
      </c>
      <c r="M525" t="s">
        <v>88</v>
      </c>
      <c r="N525">
        <v>43</v>
      </c>
      <c r="O525" t="s">
        <v>64</v>
      </c>
      <c r="P525" s="6">
        <v>40000</v>
      </c>
      <c r="Q525">
        <v>2</v>
      </c>
      <c r="R525" t="s">
        <v>73</v>
      </c>
      <c r="S525">
        <v>9</v>
      </c>
      <c r="T525">
        <v>4</v>
      </c>
      <c r="U525">
        <v>5</v>
      </c>
      <c r="W525" s="1"/>
    </row>
    <row r="526" spans="1:23" x14ac:dyDescent="0.3">
      <c r="A526">
        <v>525</v>
      </c>
      <c r="B526" t="s">
        <v>635</v>
      </c>
      <c r="C526" t="s">
        <v>14</v>
      </c>
      <c r="D526" s="13">
        <v>30435</v>
      </c>
      <c r="E526">
        <v>38</v>
      </c>
      <c r="F526" t="s">
        <v>81</v>
      </c>
      <c r="G526" t="s">
        <v>12</v>
      </c>
      <c r="H526" t="s">
        <v>35</v>
      </c>
      <c r="I526" t="s">
        <v>50</v>
      </c>
      <c r="J526" t="s">
        <v>57</v>
      </c>
      <c r="K526" s="13">
        <v>37740</v>
      </c>
      <c r="L526" t="s">
        <v>58</v>
      </c>
      <c r="M526" t="s">
        <v>88</v>
      </c>
      <c r="N526">
        <v>18</v>
      </c>
      <c r="O526" t="s">
        <v>63</v>
      </c>
      <c r="P526" s="6">
        <v>30000</v>
      </c>
      <c r="Q526">
        <v>4</v>
      </c>
      <c r="R526" t="s">
        <v>69</v>
      </c>
      <c r="S526">
        <v>13</v>
      </c>
      <c r="T526">
        <v>8</v>
      </c>
      <c r="U526">
        <v>5</v>
      </c>
      <c r="W526" s="1"/>
    </row>
    <row r="527" spans="1:23" x14ac:dyDescent="0.3">
      <c r="A527">
        <v>526</v>
      </c>
      <c r="B527" t="s">
        <v>636</v>
      </c>
      <c r="C527" t="s">
        <v>15</v>
      </c>
      <c r="D527" s="13">
        <v>30665</v>
      </c>
      <c r="E527">
        <v>37</v>
      </c>
      <c r="F527" t="s">
        <v>66</v>
      </c>
      <c r="G527" t="s">
        <v>12</v>
      </c>
      <c r="H527" t="s">
        <v>35</v>
      </c>
      <c r="I527" t="s">
        <v>50</v>
      </c>
      <c r="J527" t="s">
        <v>57</v>
      </c>
      <c r="K527" s="13">
        <v>37970</v>
      </c>
      <c r="L527" t="s">
        <v>61</v>
      </c>
      <c r="M527" t="s">
        <v>89</v>
      </c>
      <c r="N527">
        <v>17</v>
      </c>
      <c r="O527" t="s">
        <v>4</v>
      </c>
      <c r="P527" s="6">
        <v>60000</v>
      </c>
      <c r="Q527">
        <v>3</v>
      </c>
      <c r="R527" t="s">
        <v>68</v>
      </c>
      <c r="S527">
        <v>5</v>
      </c>
      <c r="T527">
        <v>5</v>
      </c>
      <c r="U527">
        <v>0</v>
      </c>
    </row>
    <row r="528" spans="1:23" x14ac:dyDescent="0.3">
      <c r="A528">
        <v>527</v>
      </c>
      <c r="B528" t="s">
        <v>637</v>
      </c>
      <c r="C528" t="s">
        <v>14</v>
      </c>
      <c r="D528" s="13">
        <v>33798</v>
      </c>
      <c r="E528">
        <v>28</v>
      </c>
      <c r="F528" t="s">
        <v>25</v>
      </c>
      <c r="G528" t="s">
        <v>12</v>
      </c>
      <c r="H528" t="s">
        <v>34</v>
      </c>
      <c r="I528" t="s">
        <v>50</v>
      </c>
      <c r="J528" t="s">
        <v>56</v>
      </c>
      <c r="K528" s="13">
        <v>41103</v>
      </c>
      <c r="L528" t="s">
        <v>58</v>
      </c>
      <c r="M528" t="s">
        <v>88</v>
      </c>
      <c r="N528">
        <v>8</v>
      </c>
      <c r="O528" t="s">
        <v>64</v>
      </c>
      <c r="P528" s="6">
        <v>40000</v>
      </c>
      <c r="Q528">
        <v>4</v>
      </c>
      <c r="R528" t="s">
        <v>72</v>
      </c>
      <c r="S528">
        <v>0</v>
      </c>
      <c r="T528">
        <v>0</v>
      </c>
      <c r="U528">
        <v>0</v>
      </c>
      <c r="W528" s="1"/>
    </row>
    <row r="529" spans="1:23" x14ac:dyDescent="0.3">
      <c r="A529">
        <v>528</v>
      </c>
      <c r="B529" t="s">
        <v>638</v>
      </c>
      <c r="C529" t="s">
        <v>14</v>
      </c>
      <c r="D529" s="13">
        <v>26311</v>
      </c>
      <c r="E529">
        <v>49</v>
      </c>
      <c r="F529" t="s">
        <v>13</v>
      </c>
      <c r="G529" t="s">
        <v>12</v>
      </c>
      <c r="H529" t="s">
        <v>42</v>
      </c>
      <c r="I529" t="s">
        <v>54</v>
      </c>
      <c r="J529" t="s">
        <v>56</v>
      </c>
      <c r="K529" s="13">
        <v>33616</v>
      </c>
      <c r="L529" t="s">
        <v>58</v>
      </c>
      <c r="M529" t="s">
        <v>88</v>
      </c>
      <c r="N529">
        <v>29</v>
      </c>
      <c r="O529" t="s">
        <v>63</v>
      </c>
      <c r="P529" s="6">
        <v>30000</v>
      </c>
      <c r="Q529">
        <v>3</v>
      </c>
      <c r="R529" t="s">
        <v>67</v>
      </c>
      <c r="S529">
        <v>8</v>
      </c>
      <c r="T529">
        <v>8</v>
      </c>
      <c r="U529">
        <v>0</v>
      </c>
      <c r="W529" s="1"/>
    </row>
    <row r="530" spans="1:23" x14ac:dyDescent="0.3">
      <c r="A530">
        <v>529</v>
      </c>
      <c r="B530" t="s">
        <v>639</v>
      </c>
      <c r="C530" t="s">
        <v>14</v>
      </c>
      <c r="D530" s="13">
        <v>26778</v>
      </c>
      <c r="E530">
        <v>48</v>
      </c>
      <c r="F530" t="s">
        <v>13</v>
      </c>
      <c r="G530" t="s">
        <v>12</v>
      </c>
      <c r="H530" t="s">
        <v>45</v>
      </c>
      <c r="I530" t="s">
        <v>53</v>
      </c>
      <c r="J530" t="s">
        <v>57</v>
      </c>
      <c r="K530" s="13">
        <v>34083</v>
      </c>
      <c r="L530" t="s">
        <v>58</v>
      </c>
      <c r="M530" t="s">
        <v>88</v>
      </c>
      <c r="N530">
        <v>28</v>
      </c>
      <c r="O530" t="s">
        <v>63</v>
      </c>
      <c r="P530" s="6">
        <v>30000</v>
      </c>
      <c r="Q530">
        <v>3</v>
      </c>
      <c r="R530" t="s">
        <v>72</v>
      </c>
      <c r="S530">
        <v>4</v>
      </c>
      <c r="T530">
        <v>4</v>
      </c>
      <c r="U530">
        <v>0</v>
      </c>
      <c r="W530" s="1"/>
    </row>
    <row r="531" spans="1:23" x14ac:dyDescent="0.3">
      <c r="A531">
        <v>530</v>
      </c>
      <c r="B531" t="s">
        <v>640</v>
      </c>
      <c r="C531" t="s">
        <v>14</v>
      </c>
      <c r="D531" s="13">
        <v>32170</v>
      </c>
      <c r="E531">
        <v>33</v>
      </c>
      <c r="F531" t="s">
        <v>26</v>
      </c>
      <c r="G531" t="s">
        <v>12</v>
      </c>
      <c r="H531" t="s">
        <v>40</v>
      </c>
      <c r="I531" t="s">
        <v>52</v>
      </c>
      <c r="J531" t="s">
        <v>56</v>
      </c>
      <c r="K531" s="13">
        <v>39475</v>
      </c>
      <c r="L531" t="s">
        <v>58</v>
      </c>
      <c r="M531" t="s">
        <v>88</v>
      </c>
      <c r="N531">
        <v>13</v>
      </c>
      <c r="O531" t="s">
        <v>4</v>
      </c>
      <c r="P531" s="6">
        <v>60000</v>
      </c>
      <c r="Q531">
        <v>3</v>
      </c>
      <c r="R531" t="s">
        <v>71</v>
      </c>
      <c r="S531">
        <v>0</v>
      </c>
      <c r="T531">
        <v>0</v>
      </c>
      <c r="U531">
        <v>0</v>
      </c>
      <c r="W531" s="1"/>
    </row>
    <row r="532" spans="1:23" x14ac:dyDescent="0.3">
      <c r="A532">
        <v>531</v>
      </c>
      <c r="B532" t="s">
        <v>641</v>
      </c>
      <c r="C532" t="s">
        <v>15</v>
      </c>
      <c r="D532" s="13">
        <v>21962</v>
      </c>
      <c r="E532">
        <v>61</v>
      </c>
      <c r="F532" t="s">
        <v>19</v>
      </c>
      <c r="G532" t="s">
        <v>80</v>
      </c>
      <c r="H532" t="s">
        <v>46</v>
      </c>
      <c r="I532" t="s">
        <v>55</v>
      </c>
      <c r="J532" t="s">
        <v>56</v>
      </c>
      <c r="K532" s="13">
        <v>29267</v>
      </c>
      <c r="L532" t="s">
        <v>61</v>
      </c>
      <c r="M532" t="s">
        <v>89</v>
      </c>
      <c r="N532">
        <v>41</v>
      </c>
      <c r="O532" t="s">
        <v>63</v>
      </c>
      <c r="P532" s="6">
        <v>30000</v>
      </c>
      <c r="Q532">
        <v>4</v>
      </c>
      <c r="R532" t="s">
        <v>68</v>
      </c>
      <c r="S532">
        <v>15</v>
      </c>
      <c r="T532">
        <v>4</v>
      </c>
      <c r="U532">
        <v>11</v>
      </c>
      <c r="W532" s="1"/>
    </row>
    <row r="533" spans="1:23" x14ac:dyDescent="0.3">
      <c r="A533">
        <v>532</v>
      </c>
      <c r="B533" t="s">
        <v>642</v>
      </c>
      <c r="C533" t="s">
        <v>15</v>
      </c>
      <c r="D533" s="13">
        <v>33278</v>
      </c>
      <c r="E533">
        <v>30</v>
      </c>
      <c r="F533" t="s">
        <v>66</v>
      </c>
      <c r="G533" t="s">
        <v>12</v>
      </c>
      <c r="H533" t="s">
        <v>43</v>
      </c>
      <c r="I533" t="s">
        <v>53</v>
      </c>
      <c r="J533" t="s">
        <v>57</v>
      </c>
      <c r="K533" s="13">
        <v>40583</v>
      </c>
      <c r="L533" t="s">
        <v>61</v>
      </c>
      <c r="M533" t="s">
        <v>89</v>
      </c>
      <c r="N533">
        <v>10</v>
      </c>
      <c r="O533" t="s">
        <v>63</v>
      </c>
      <c r="P533" s="6">
        <v>30000</v>
      </c>
      <c r="Q533">
        <v>4</v>
      </c>
      <c r="R533" t="s">
        <v>70</v>
      </c>
      <c r="S533">
        <v>3</v>
      </c>
      <c r="T533">
        <v>3</v>
      </c>
      <c r="U533">
        <v>0</v>
      </c>
      <c r="W533" s="1"/>
    </row>
    <row r="534" spans="1:23" x14ac:dyDescent="0.3">
      <c r="A534">
        <v>533</v>
      </c>
      <c r="B534" t="s">
        <v>643</v>
      </c>
      <c r="C534" t="s">
        <v>15</v>
      </c>
      <c r="D534" s="13">
        <v>24127</v>
      </c>
      <c r="E534">
        <v>55</v>
      </c>
      <c r="F534" t="s">
        <v>25</v>
      </c>
      <c r="G534" t="s">
        <v>12</v>
      </c>
      <c r="H534" t="s">
        <v>37</v>
      </c>
      <c r="I534" t="s">
        <v>51</v>
      </c>
      <c r="J534" t="s">
        <v>56</v>
      </c>
      <c r="K534" s="13">
        <v>31432</v>
      </c>
      <c r="L534" t="s">
        <v>58</v>
      </c>
      <c r="M534" t="s">
        <v>88</v>
      </c>
      <c r="N534">
        <v>35</v>
      </c>
      <c r="O534" t="s">
        <v>64</v>
      </c>
      <c r="P534" s="6">
        <v>40000</v>
      </c>
      <c r="Q534">
        <v>3</v>
      </c>
      <c r="R534" t="s">
        <v>70</v>
      </c>
      <c r="S534">
        <v>15</v>
      </c>
      <c r="T534">
        <v>4</v>
      </c>
      <c r="U534">
        <v>11</v>
      </c>
      <c r="W534" s="1"/>
    </row>
    <row r="535" spans="1:23" x14ac:dyDescent="0.3">
      <c r="A535">
        <v>534</v>
      </c>
      <c r="B535" t="s">
        <v>644</v>
      </c>
      <c r="C535" t="s">
        <v>15</v>
      </c>
      <c r="D535" s="13">
        <v>34990</v>
      </c>
      <c r="E535">
        <v>25</v>
      </c>
      <c r="F535" t="s">
        <v>25</v>
      </c>
      <c r="G535" t="s">
        <v>12</v>
      </c>
      <c r="H535" t="s">
        <v>45</v>
      </c>
      <c r="I535" t="s">
        <v>53</v>
      </c>
      <c r="J535" t="s">
        <v>57</v>
      </c>
      <c r="K535" s="13">
        <v>42295</v>
      </c>
      <c r="L535" t="s">
        <v>58</v>
      </c>
      <c r="M535" t="s">
        <v>88</v>
      </c>
      <c r="N535">
        <v>5</v>
      </c>
      <c r="O535" t="s">
        <v>65</v>
      </c>
      <c r="P535" s="6">
        <v>50000</v>
      </c>
      <c r="Q535">
        <v>1</v>
      </c>
      <c r="R535" t="s">
        <v>70</v>
      </c>
      <c r="S535">
        <v>10</v>
      </c>
      <c r="T535">
        <v>4</v>
      </c>
      <c r="U535">
        <v>6</v>
      </c>
      <c r="W535" s="1"/>
    </row>
    <row r="536" spans="1:23" x14ac:dyDescent="0.3">
      <c r="A536">
        <v>535</v>
      </c>
      <c r="B536" t="s">
        <v>645</v>
      </c>
      <c r="C536" t="s">
        <v>15</v>
      </c>
      <c r="D536" s="13">
        <v>21344</v>
      </c>
      <c r="E536">
        <v>62</v>
      </c>
      <c r="F536" t="s">
        <v>16</v>
      </c>
      <c r="G536" t="s">
        <v>80</v>
      </c>
      <c r="H536" t="s">
        <v>44</v>
      </c>
      <c r="I536" t="s">
        <v>53</v>
      </c>
      <c r="J536" t="s">
        <v>57</v>
      </c>
      <c r="K536" s="13">
        <v>28649</v>
      </c>
      <c r="L536" t="s">
        <v>58</v>
      </c>
      <c r="M536" t="s">
        <v>88</v>
      </c>
      <c r="N536">
        <v>42</v>
      </c>
      <c r="O536" t="s">
        <v>65</v>
      </c>
      <c r="P536" s="6">
        <v>50000</v>
      </c>
      <c r="Q536">
        <v>3</v>
      </c>
      <c r="R536" t="s">
        <v>73</v>
      </c>
      <c r="S536">
        <v>3</v>
      </c>
      <c r="T536">
        <v>3</v>
      </c>
      <c r="U536">
        <v>0</v>
      </c>
      <c r="W536" s="1"/>
    </row>
    <row r="537" spans="1:23" x14ac:dyDescent="0.3">
      <c r="A537">
        <v>536</v>
      </c>
      <c r="B537" t="s">
        <v>646</v>
      </c>
      <c r="C537" t="s">
        <v>14</v>
      </c>
      <c r="D537" s="13">
        <v>25389</v>
      </c>
      <c r="E537">
        <v>51</v>
      </c>
      <c r="F537" t="s">
        <v>26</v>
      </c>
      <c r="G537" t="s">
        <v>12</v>
      </c>
      <c r="H537" t="s">
        <v>48</v>
      </c>
      <c r="I537" t="s">
        <v>54</v>
      </c>
      <c r="J537" t="s">
        <v>56</v>
      </c>
      <c r="K537" s="13">
        <v>32694</v>
      </c>
      <c r="L537" t="s">
        <v>58</v>
      </c>
      <c r="M537" t="s">
        <v>88</v>
      </c>
      <c r="N537">
        <v>31</v>
      </c>
      <c r="O537" t="s">
        <v>64</v>
      </c>
      <c r="P537" s="6">
        <v>40000</v>
      </c>
      <c r="Q537">
        <v>1</v>
      </c>
      <c r="R537" t="s">
        <v>71</v>
      </c>
      <c r="S537">
        <v>5</v>
      </c>
      <c r="T537">
        <v>5</v>
      </c>
      <c r="U537">
        <v>0</v>
      </c>
    </row>
    <row r="538" spans="1:23" x14ac:dyDescent="0.3">
      <c r="A538">
        <v>537</v>
      </c>
      <c r="B538" t="s">
        <v>647</v>
      </c>
      <c r="C538" t="s">
        <v>14</v>
      </c>
      <c r="D538" s="13">
        <v>23963</v>
      </c>
      <c r="E538">
        <v>55</v>
      </c>
      <c r="F538" t="s">
        <v>28</v>
      </c>
      <c r="G538" t="s">
        <v>80</v>
      </c>
      <c r="H538" t="s">
        <v>41</v>
      </c>
      <c r="I538" t="s">
        <v>52</v>
      </c>
      <c r="J538" t="s">
        <v>56</v>
      </c>
      <c r="K538" s="13">
        <v>31268</v>
      </c>
      <c r="L538" t="s">
        <v>58</v>
      </c>
      <c r="M538" t="s">
        <v>88</v>
      </c>
      <c r="N538">
        <v>35</v>
      </c>
      <c r="O538" t="s">
        <v>4</v>
      </c>
      <c r="P538" s="6">
        <v>60000</v>
      </c>
      <c r="Q538">
        <v>3</v>
      </c>
      <c r="R538" t="s">
        <v>69</v>
      </c>
      <c r="S538">
        <v>1</v>
      </c>
      <c r="T538">
        <v>1</v>
      </c>
      <c r="U538">
        <v>0</v>
      </c>
      <c r="W538" s="1"/>
    </row>
    <row r="539" spans="1:23" x14ac:dyDescent="0.3">
      <c r="A539">
        <v>538</v>
      </c>
      <c r="B539" t="s">
        <v>648</v>
      </c>
      <c r="C539" t="s">
        <v>15</v>
      </c>
      <c r="D539" s="13">
        <v>31403</v>
      </c>
      <c r="E539">
        <v>35</v>
      </c>
      <c r="F539" t="s">
        <v>29</v>
      </c>
      <c r="G539" t="s">
        <v>83</v>
      </c>
      <c r="H539" t="s">
        <v>32</v>
      </c>
      <c r="I539" t="s">
        <v>49</v>
      </c>
      <c r="J539" t="s">
        <v>56</v>
      </c>
      <c r="K539" s="13">
        <v>38708</v>
      </c>
      <c r="L539" t="s">
        <v>61</v>
      </c>
      <c r="M539" t="s">
        <v>89</v>
      </c>
      <c r="N539">
        <v>15</v>
      </c>
      <c r="O539" t="s">
        <v>4</v>
      </c>
      <c r="P539" s="6">
        <v>60000</v>
      </c>
      <c r="Q539">
        <v>4</v>
      </c>
      <c r="R539" t="s">
        <v>68</v>
      </c>
      <c r="S539">
        <v>3</v>
      </c>
      <c r="T539">
        <v>3</v>
      </c>
      <c r="U539">
        <v>0</v>
      </c>
      <c r="W539" s="1"/>
    </row>
    <row r="540" spans="1:23" x14ac:dyDescent="0.3">
      <c r="A540">
        <v>539</v>
      </c>
      <c r="B540" t="s">
        <v>649</v>
      </c>
      <c r="C540" t="s">
        <v>14</v>
      </c>
      <c r="D540" s="13">
        <v>35545</v>
      </c>
      <c r="E540">
        <v>24</v>
      </c>
      <c r="F540" t="s">
        <v>27</v>
      </c>
      <c r="G540" t="s">
        <v>83</v>
      </c>
      <c r="H540" t="s">
        <v>44</v>
      </c>
      <c r="I540" t="s">
        <v>53</v>
      </c>
      <c r="J540" t="s">
        <v>57</v>
      </c>
      <c r="K540" s="13">
        <v>42850</v>
      </c>
      <c r="L540" t="s">
        <v>58</v>
      </c>
      <c r="M540" t="s">
        <v>88</v>
      </c>
      <c r="N540">
        <v>4</v>
      </c>
      <c r="O540" t="s">
        <v>4</v>
      </c>
      <c r="P540" s="6">
        <v>60000</v>
      </c>
      <c r="Q540">
        <v>2</v>
      </c>
      <c r="R540" t="s">
        <v>68</v>
      </c>
      <c r="S540">
        <v>6</v>
      </c>
      <c r="T540">
        <v>6</v>
      </c>
      <c r="U540">
        <v>0</v>
      </c>
      <c r="W540" s="1"/>
    </row>
    <row r="541" spans="1:23" x14ac:dyDescent="0.3">
      <c r="A541">
        <v>540</v>
      </c>
      <c r="B541" t="s">
        <v>650</v>
      </c>
      <c r="C541" t="s">
        <v>15</v>
      </c>
      <c r="D541" s="13">
        <v>20834</v>
      </c>
      <c r="E541">
        <v>64</v>
      </c>
      <c r="F541" t="s">
        <v>26</v>
      </c>
      <c r="G541" t="s">
        <v>12</v>
      </c>
      <c r="H541" t="s">
        <v>40</v>
      </c>
      <c r="I541" t="s">
        <v>52</v>
      </c>
      <c r="J541" t="s">
        <v>56</v>
      </c>
      <c r="K541" s="13">
        <v>28139</v>
      </c>
      <c r="L541" t="s">
        <v>58</v>
      </c>
      <c r="M541" t="s">
        <v>88</v>
      </c>
      <c r="N541">
        <v>44</v>
      </c>
      <c r="O541" t="s">
        <v>64</v>
      </c>
      <c r="P541" s="6">
        <v>40000</v>
      </c>
      <c r="Q541">
        <v>4</v>
      </c>
      <c r="R541" t="s">
        <v>72</v>
      </c>
      <c r="S541">
        <v>7</v>
      </c>
      <c r="T541">
        <v>7</v>
      </c>
      <c r="U541">
        <v>0</v>
      </c>
      <c r="W541" s="1"/>
    </row>
    <row r="542" spans="1:23" x14ac:dyDescent="0.3">
      <c r="A542">
        <v>541</v>
      </c>
      <c r="B542" t="s">
        <v>651</v>
      </c>
      <c r="C542" t="s">
        <v>15</v>
      </c>
      <c r="D542" s="13">
        <v>30969</v>
      </c>
      <c r="E542">
        <v>36</v>
      </c>
      <c r="F542" t="s">
        <v>17</v>
      </c>
      <c r="G542" t="s">
        <v>82</v>
      </c>
      <c r="H542" t="s">
        <v>33</v>
      </c>
      <c r="I542" t="s">
        <v>50</v>
      </c>
      <c r="J542" t="s">
        <v>56</v>
      </c>
      <c r="K542" s="13">
        <v>38274</v>
      </c>
      <c r="L542" t="s">
        <v>58</v>
      </c>
      <c r="M542" t="s">
        <v>88</v>
      </c>
      <c r="N542">
        <v>16</v>
      </c>
      <c r="O542" t="s">
        <v>63</v>
      </c>
      <c r="P542" s="6">
        <v>30000</v>
      </c>
      <c r="Q542">
        <v>2</v>
      </c>
      <c r="R542" t="s">
        <v>70</v>
      </c>
      <c r="S542">
        <v>3</v>
      </c>
      <c r="T542">
        <v>3</v>
      </c>
      <c r="U542">
        <v>0</v>
      </c>
      <c r="W542" s="1"/>
    </row>
    <row r="543" spans="1:23" x14ac:dyDescent="0.3">
      <c r="A543">
        <v>542</v>
      </c>
      <c r="B543" t="s">
        <v>652</v>
      </c>
      <c r="C543" t="s">
        <v>15</v>
      </c>
      <c r="D543" s="13">
        <v>24076</v>
      </c>
      <c r="E543">
        <v>55</v>
      </c>
      <c r="F543" t="s">
        <v>20</v>
      </c>
      <c r="G543" t="s">
        <v>80</v>
      </c>
      <c r="H543" t="s">
        <v>42</v>
      </c>
      <c r="I543" t="s">
        <v>54</v>
      </c>
      <c r="J543" t="s">
        <v>56</v>
      </c>
      <c r="K543" s="13">
        <v>31381</v>
      </c>
      <c r="L543" t="s">
        <v>61</v>
      </c>
      <c r="M543" t="s">
        <v>89</v>
      </c>
      <c r="N543">
        <v>35</v>
      </c>
      <c r="O543" t="s">
        <v>64</v>
      </c>
      <c r="P543" s="6">
        <v>40000</v>
      </c>
      <c r="Q543">
        <v>1</v>
      </c>
      <c r="R543" t="s">
        <v>71</v>
      </c>
      <c r="S543">
        <v>4</v>
      </c>
      <c r="T543">
        <v>4</v>
      </c>
      <c r="U543">
        <v>0</v>
      </c>
      <c r="W543" s="1"/>
    </row>
    <row r="544" spans="1:23" x14ac:dyDescent="0.3">
      <c r="A544">
        <v>543</v>
      </c>
      <c r="B544" t="s">
        <v>653</v>
      </c>
      <c r="C544" t="s">
        <v>15</v>
      </c>
      <c r="D544" s="13">
        <v>21870</v>
      </c>
      <c r="E544">
        <v>61</v>
      </c>
      <c r="F544" t="s">
        <v>81</v>
      </c>
      <c r="G544" t="s">
        <v>12</v>
      </c>
      <c r="H544" t="s">
        <v>39</v>
      </c>
      <c r="I544" t="s">
        <v>51</v>
      </c>
      <c r="J544" t="s">
        <v>57</v>
      </c>
      <c r="K544" s="13">
        <v>29175</v>
      </c>
      <c r="L544" t="s">
        <v>58</v>
      </c>
      <c r="M544" t="s">
        <v>88</v>
      </c>
      <c r="N544">
        <v>41</v>
      </c>
      <c r="O544" t="s">
        <v>4</v>
      </c>
      <c r="P544" s="6">
        <v>60000</v>
      </c>
      <c r="Q544">
        <v>3</v>
      </c>
      <c r="R544" t="s">
        <v>73</v>
      </c>
      <c r="S544">
        <v>2</v>
      </c>
      <c r="T544">
        <v>2</v>
      </c>
      <c r="U544">
        <v>0</v>
      </c>
      <c r="W544" s="1"/>
    </row>
    <row r="545" spans="1:23" x14ac:dyDescent="0.3">
      <c r="A545">
        <v>544</v>
      </c>
      <c r="B545" t="s">
        <v>654</v>
      </c>
      <c r="C545" t="s">
        <v>15</v>
      </c>
      <c r="D545" s="13">
        <v>23408</v>
      </c>
      <c r="E545">
        <v>57</v>
      </c>
      <c r="F545" t="s">
        <v>24</v>
      </c>
      <c r="G545" t="s">
        <v>84</v>
      </c>
      <c r="H545" t="s">
        <v>43</v>
      </c>
      <c r="I545" t="s">
        <v>53</v>
      </c>
      <c r="J545" t="s">
        <v>57</v>
      </c>
      <c r="K545" s="13">
        <v>30713</v>
      </c>
      <c r="L545" t="s">
        <v>58</v>
      </c>
      <c r="M545" t="s">
        <v>88</v>
      </c>
      <c r="N545">
        <v>37</v>
      </c>
      <c r="O545" t="s">
        <v>4</v>
      </c>
      <c r="P545" s="6">
        <v>60000</v>
      </c>
      <c r="Q545">
        <v>2</v>
      </c>
      <c r="R545" t="s">
        <v>69</v>
      </c>
      <c r="S545">
        <v>2</v>
      </c>
      <c r="T545">
        <v>2</v>
      </c>
      <c r="U545">
        <v>0</v>
      </c>
      <c r="W545" s="1"/>
    </row>
    <row r="546" spans="1:23" x14ac:dyDescent="0.3">
      <c r="A546">
        <v>545</v>
      </c>
      <c r="B546" t="s">
        <v>655</v>
      </c>
      <c r="C546" t="s">
        <v>14</v>
      </c>
      <c r="D546" s="13">
        <v>36234</v>
      </c>
      <c r="E546">
        <v>22</v>
      </c>
      <c r="F546" t="s">
        <v>24</v>
      </c>
      <c r="G546" t="s">
        <v>84</v>
      </c>
      <c r="H546" t="s">
        <v>38</v>
      </c>
      <c r="I546" t="s">
        <v>51</v>
      </c>
      <c r="J546" t="s">
        <v>57</v>
      </c>
      <c r="K546" s="13">
        <v>43539</v>
      </c>
      <c r="L546" t="s">
        <v>58</v>
      </c>
      <c r="M546" t="s">
        <v>88</v>
      </c>
      <c r="N546">
        <v>2</v>
      </c>
      <c r="O546" t="s">
        <v>63</v>
      </c>
      <c r="P546" s="6">
        <v>30000</v>
      </c>
      <c r="Q546">
        <v>3</v>
      </c>
      <c r="R546" t="s">
        <v>69</v>
      </c>
      <c r="S546">
        <v>5</v>
      </c>
      <c r="T546">
        <v>5</v>
      </c>
      <c r="U546">
        <v>0</v>
      </c>
      <c r="W546" s="1"/>
    </row>
    <row r="547" spans="1:23" x14ac:dyDescent="0.3">
      <c r="A547">
        <v>546</v>
      </c>
      <c r="B547" t="s">
        <v>656</v>
      </c>
      <c r="C547" t="s">
        <v>15</v>
      </c>
      <c r="D547" s="13">
        <v>29997</v>
      </c>
      <c r="E547">
        <v>39</v>
      </c>
      <c r="F547" t="s">
        <v>13</v>
      </c>
      <c r="G547" t="s">
        <v>12</v>
      </c>
      <c r="H547" t="s">
        <v>41</v>
      </c>
      <c r="I547" t="s">
        <v>52</v>
      </c>
      <c r="J547" t="s">
        <v>56</v>
      </c>
      <c r="K547" s="13">
        <v>37302</v>
      </c>
      <c r="L547" t="s">
        <v>58</v>
      </c>
      <c r="M547" t="s">
        <v>88</v>
      </c>
      <c r="N547">
        <v>19</v>
      </c>
      <c r="O547" t="s">
        <v>65</v>
      </c>
      <c r="P547" s="6">
        <v>50000</v>
      </c>
      <c r="Q547">
        <v>3</v>
      </c>
      <c r="R547" t="s">
        <v>72</v>
      </c>
      <c r="S547">
        <v>10</v>
      </c>
      <c r="T547">
        <v>4</v>
      </c>
      <c r="U547">
        <v>6</v>
      </c>
      <c r="W547" s="1"/>
    </row>
    <row r="548" spans="1:23" x14ac:dyDescent="0.3">
      <c r="A548">
        <v>547</v>
      </c>
      <c r="B548" t="s">
        <v>657</v>
      </c>
      <c r="C548" t="s">
        <v>14</v>
      </c>
      <c r="D548" s="13">
        <v>35800</v>
      </c>
      <c r="E548">
        <v>23</v>
      </c>
      <c r="F548" t="s">
        <v>16</v>
      </c>
      <c r="G548" t="s">
        <v>80</v>
      </c>
      <c r="H548" t="s">
        <v>48</v>
      </c>
      <c r="I548" t="s">
        <v>54</v>
      </c>
      <c r="J548" t="s">
        <v>56</v>
      </c>
      <c r="K548" s="13">
        <v>43105</v>
      </c>
      <c r="L548" t="s">
        <v>58</v>
      </c>
      <c r="M548" t="s">
        <v>88</v>
      </c>
      <c r="N548">
        <v>3</v>
      </c>
      <c r="O548" t="s">
        <v>65</v>
      </c>
      <c r="P548" s="6">
        <v>50000</v>
      </c>
      <c r="Q548">
        <v>3</v>
      </c>
      <c r="R548" t="s">
        <v>71</v>
      </c>
      <c r="S548">
        <v>5</v>
      </c>
      <c r="T548">
        <v>5</v>
      </c>
      <c r="U548">
        <v>0</v>
      </c>
      <c r="W548" s="1"/>
    </row>
    <row r="549" spans="1:23" x14ac:dyDescent="0.3">
      <c r="A549">
        <v>548</v>
      </c>
      <c r="B549" t="s">
        <v>658</v>
      </c>
      <c r="C549" t="s">
        <v>14</v>
      </c>
      <c r="D549" s="13">
        <v>26677</v>
      </c>
      <c r="E549">
        <v>48</v>
      </c>
      <c r="F549" t="s">
        <v>29</v>
      </c>
      <c r="G549" t="s">
        <v>83</v>
      </c>
      <c r="H549" t="s">
        <v>31</v>
      </c>
      <c r="I549" t="s">
        <v>49</v>
      </c>
      <c r="J549" t="s">
        <v>57</v>
      </c>
      <c r="K549" s="13">
        <v>33982</v>
      </c>
      <c r="L549" t="s">
        <v>58</v>
      </c>
      <c r="M549" t="s">
        <v>88</v>
      </c>
      <c r="N549">
        <v>28</v>
      </c>
      <c r="O549" t="s">
        <v>64</v>
      </c>
      <c r="P549" s="6">
        <v>40000</v>
      </c>
      <c r="Q549">
        <v>4</v>
      </c>
      <c r="R549" t="s">
        <v>68</v>
      </c>
      <c r="S549">
        <v>4</v>
      </c>
      <c r="T549">
        <v>4</v>
      </c>
      <c r="U549">
        <v>0</v>
      </c>
      <c r="W549" s="1"/>
    </row>
    <row r="550" spans="1:23" x14ac:dyDescent="0.3">
      <c r="A550">
        <v>549</v>
      </c>
      <c r="B550" t="s">
        <v>659</v>
      </c>
      <c r="C550" t="s">
        <v>14</v>
      </c>
      <c r="D550" s="13">
        <v>27483</v>
      </c>
      <c r="E550">
        <v>46</v>
      </c>
      <c r="F550" t="s">
        <v>22</v>
      </c>
      <c r="G550" t="s">
        <v>83</v>
      </c>
      <c r="H550" t="s">
        <v>48</v>
      </c>
      <c r="I550" t="s">
        <v>54</v>
      </c>
      <c r="J550" t="s">
        <v>56</v>
      </c>
      <c r="K550" s="13">
        <v>34788</v>
      </c>
      <c r="L550" t="s">
        <v>61</v>
      </c>
      <c r="M550" t="s">
        <v>89</v>
      </c>
      <c r="N550">
        <v>26</v>
      </c>
      <c r="O550" t="s">
        <v>65</v>
      </c>
      <c r="P550" s="6">
        <v>50000</v>
      </c>
      <c r="Q550">
        <v>4</v>
      </c>
      <c r="R550" t="s">
        <v>72</v>
      </c>
      <c r="S550">
        <v>0</v>
      </c>
      <c r="T550">
        <v>0</v>
      </c>
      <c r="U550">
        <v>0</v>
      </c>
      <c r="W550" s="1"/>
    </row>
    <row r="551" spans="1:23" x14ac:dyDescent="0.3">
      <c r="A551">
        <v>550</v>
      </c>
      <c r="B551" t="s">
        <v>660</v>
      </c>
      <c r="C551" t="s">
        <v>14</v>
      </c>
      <c r="D551" s="13">
        <v>29172</v>
      </c>
      <c r="E551">
        <v>41</v>
      </c>
      <c r="F551" t="s">
        <v>26</v>
      </c>
      <c r="G551" t="s">
        <v>12</v>
      </c>
      <c r="H551" t="s">
        <v>35</v>
      </c>
      <c r="I551" t="s">
        <v>50</v>
      </c>
      <c r="J551" t="s">
        <v>57</v>
      </c>
      <c r="K551" s="13">
        <v>36477</v>
      </c>
      <c r="L551" t="s">
        <v>58</v>
      </c>
      <c r="M551" t="s">
        <v>88</v>
      </c>
      <c r="N551">
        <v>21</v>
      </c>
      <c r="O551" t="s">
        <v>65</v>
      </c>
      <c r="P551" s="6">
        <v>50000</v>
      </c>
      <c r="Q551">
        <v>3</v>
      </c>
      <c r="R551" t="s">
        <v>69</v>
      </c>
      <c r="S551">
        <v>13</v>
      </c>
      <c r="T551">
        <v>8</v>
      </c>
      <c r="U551">
        <v>5</v>
      </c>
      <c r="W551" s="1"/>
    </row>
    <row r="552" spans="1:23" x14ac:dyDescent="0.3">
      <c r="A552">
        <v>551</v>
      </c>
      <c r="B552" t="s">
        <v>661</v>
      </c>
      <c r="C552" t="s">
        <v>15</v>
      </c>
      <c r="D552" s="13">
        <v>33683</v>
      </c>
      <c r="E552">
        <v>29</v>
      </c>
      <c r="F552" t="s">
        <v>21</v>
      </c>
      <c r="G552" t="s">
        <v>12</v>
      </c>
      <c r="H552" t="s">
        <v>33</v>
      </c>
      <c r="I552" t="s">
        <v>50</v>
      </c>
      <c r="J552" t="s">
        <v>56</v>
      </c>
      <c r="K552" s="13">
        <v>40988</v>
      </c>
      <c r="L552" t="s">
        <v>58</v>
      </c>
      <c r="M552" t="s">
        <v>88</v>
      </c>
      <c r="N552">
        <v>9</v>
      </c>
      <c r="O552" t="s">
        <v>4</v>
      </c>
      <c r="P552" s="6">
        <v>60000</v>
      </c>
      <c r="Q552">
        <v>4</v>
      </c>
      <c r="R552" t="s">
        <v>72</v>
      </c>
      <c r="S552">
        <v>5</v>
      </c>
      <c r="T552">
        <v>5</v>
      </c>
      <c r="U552">
        <v>0</v>
      </c>
      <c r="W552" s="1"/>
    </row>
    <row r="553" spans="1:23" x14ac:dyDescent="0.3">
      <c r="A553">
        <v>552</v>
      </c>
      <c r="B553" t="s">
        <v>662</v>
      </c>
      <c r="C553" t="s">
        <v>15</v>
      </c>
      <c r="D553" s="13">
        <v>23632</v>
      </c>
      <c r="E553">
        <v>56</v>
      </c>
      <c r="F553" t="s">
        <v>28</v>
      </c>
      <c r="G553" t="s">
        <v>80</v>
      </c>
      <c r="H553" t="s">
        <v>45</v>
      </c>
      <c r="I553" t="s">
        <v>53</v>
      </c>
      <c r="J553" t="s">
        <v>57</v>
      </c>
      <c r="K553" s="13">
        <v>30937</v>
      </c>
      <c r="L553" t="s">
        <v>58</v>
      </c>
      <c r="M553" t="s">
        <v>88</v>
      </c>
      <c r="N553">
        <v>36</v>
      </c>
      <c r="O553" t="s">
        <v>4</v>
      </c>
      <c r="P553" s="6">
        <v>60000</v>
      </c>
      <c r="Q553">
        <v>4</v>
      </c>
      <c r="R553" t="s">
        <v>68</v>
      </c>
      <c r="S553">
        <v>13</v>
      </c>
      <c r="T553">
        <v>8</v>
      </c>
      <c r="U553">
        <v>5</v>
      </c>
      <c r="W553" s="1"/>
    </row>
    <row r="554" spans="1:23" x14ac:dyDescent="0.3">
      <c r="A554">
        <v>553</v>
      </c>
      <c r="B554" t="s">
        <v>663</v>
      </c>
      <c r="C554" t="s">
        <v>14</v>
      </c>
      <c r="D554" s="13">
        <v>21302</v>
      </c>
      <c r="E554">
        <v>63</v>
      </c>
      <c r="F554" t="s">
        <v>26</v>
      </c>
      <c r="G554" t="s">
        <v>12</v>
      </c>
      <c r="H554" t="s">
        <v>42</v>
      </c>
      <c r="I554" t="s">
        <v>54</v>
      </c>
      <c r="J554" t="s">
        <v>56</v>
      </c>
      <c r="K554" s="13">
        <v>28607</v>
      </c>
      <c r="L554" t="s">
        <v>61</v>
      </c>
      <c r="M554" t="s">
        <v>89</v>
      </c>
      <c r="N554">
        <v>43</v>
      </c>
      <c r="O554" t="s">
        <v>63</v>
      </c>
      <c r="P554" s="6">
        <v>30000</v>
      </c>
      <c r="Q554">
        <v>3</v>
      </c>
      <c r="R554" t="s">
        <v>70</v>
      </c>
      <c r="S554">
        <v>12</v>
      </c>
      <c r="T554">
        <v>7</v>
      </c>
      <c r="U554">
        <v>5</v>
      </c>
      <c r="W554" s="1"/>
    </row>
    <row r="555" spans="1:23" x14ac:dyDescent="0.3">
      <c r="A555">
        <v>554</v>
      </c>
      <c r="B555" t="s">
        <v>664</v>
      </c>
      <c r="C555" t="s">
        <v>15</v>
      </c>
      <c r="D555" s="13">
        <v>22553</v>
      </c>
      <c r="E555">
        <v>59</v>
      </c>
      <c r="F555" t="s">
        <v>16</v>
      </c>
      <c r="G555" t="s">
        <v>80</v>
      </c>
      <c r="H555" t="s">
        <v>47</v>
      </c>
      <c r="I555" t="s">
        <v>52</v>
      </c>
      <c r="J555" t="s">
        <v>56</v>
      </c>
      <c r="K555" s="13">
        <v>29858</v>
      </c>
      <c r="L555" t="s">
        <v>58</v>
      </c>
      <c r="M555" t="s">
        <v>88</v>
      </c>
      <c r="N555">
        <v>39</v>
      </c>
      <c r="O555" t="s">
        <v>63</v>
      </c>
      <c r="P555" s="6">
        <v>30000</v>
      </c>
      <c r="Q555">
        <v>3</v>
      </c>
      <c r="R555" t="s">
        <v>73</v>
      </c>
      <c r="S555">
        <v>5</v>
      </c>
      <c r="T555">
        <v>5</v>
      </c>
      <c r="U555">
        <v>0</v>
      </c>
      <c r="W555" s="1"/>
    </row>
    <row r="556" spans="1:23" x14ac:dyDescent="0.3">
      <c r="A556">
        <v>555</v>
      </c>
      <c r="B556" t="s">
        <v>665</v>
      </c>
      <c r="C556" t="s">
        <v>15</v>
      </c>
      <c r="D556" s="13">
        <v>22281</v>
      </c>
      <c r="E556">
        <v>60</v>
      </c>
      <c r="F556" t="s">
        <v>26</v>
      </c>
      <c r="G556" t="s">
        <v>12</v>
      </c>
      <c r="H556" t="s">
        <v>41</v>
      </c>
      <c r="I556" t="s">
        <v>52</v>
      </c>
      <c r="J556" t="s">
        <v>56</v>
      </c>
      <c r="K556" s="13">
        <v>29586</v>
      </c>
      <c r="L556" t="s">
        <v>58</v>
      </c>
      <c r="M556" t="s">
        <v>88</v>
      </c>
      <c r="N556">
        <v>40</v>
      </c>
      <c r="O556" t="s">
        <v>4</v>
      </c>
      <c r="P556" s="6">
        <v>60000</v>
      </c>
      <c r="Q556">
        <v>3</v>
      </c>
      <c r="R556" t="s">
        <v>69</v>
      </c>
      <c r="S556">
        <v>6</v>
      </c>
      <c r="T556">
        <v>6</v>
      </c>
      <c r="U556">
        <v>0</v>
      </c>
      <c r="W556" s="1"/>
    </row>
    <row r="557" spans="1:23" x14ac:dyDescent="0.3">
      <c r="A557">
        <v>556</v>
      </c>
      <c r="B557" t="s">
        <v>666</v>
      </c>
      <c r="C557" t="s">
        <v>15</v>
      </c>
      <c r="D557" s="13">
        <v>27943</v>
      </c>
      <c r="E557">
        <v>44</v>
      </c>
      <c r="F557" t="s">
        <v>23</v>
      </c>
      <c r="G557" t="s">
        <v>12</v>
      </c>
      <c r="H557" t="s">
        <v>33</v>
      </c>
      <c r="I557" t="s">
        <v>50</v>
      </c>
      <c r="J557" t="s">
        <v>56</v>
      </c>
      <c r="K557" s="13">
        <v>35248</v>
      </c>
      <c r="L557" t="s">
        <v>58</v>
      </c>
      <c r="M557" t="s">
        <v>88</v>
      </c>
      <c r="N557">
        <v>24</v>
      </c>
      <c r="O557" t="s">
        <v>63</v>
      </c>
      <c r="P557" s="6">
        <v>30000</v>
      </c>
      <c r="Q557">
        <v>3</v>
      </c>
      <c r="R557" t="s">
        <v>67</v>
      </c>
      <c r="S557">
        <v>15</v>
      </c>
      <c r="T557">
        <v>4</v>
      </c>
      <c r="U557">
        <v>11</v>
      </c>
      <c r="W557" s="1"/>
    </row>
    <row r="558" spans="1:23" x14ac:dyDescent="0.3">
      <c r="A558">
        <v>557</v>
      </c>
      <c r="B558" t="s">
        <v>667</v>
      </c>
      <c r="C558" t="s">
        <v>14</v>
      </c>
      <c r="D558" s="13">
        <v>26716</v>
      </c>
      <c r="E558">
        <v>48</v>
      </c>
      <c r="F558" t="s">
        <v>18</v>
      </c>
      <c r="G558" t="s">
        <v>12</v>
      </c>
      <c r="H558" t="s">
        <v>37</v>
      </c>
      <c r="I558" t="s">
        <v>51</v>
      </c>
      <c r="J558" t="s">
        <v>56</v>
      </c>
      <c r="K558" s="13">
        <v>34021</v>
      </c>
      <c r="L558" t="s">
        <v>61</v>
      </c>
      <c r="M558" t="s">
        <v>89</v>
      </c>
      <c r="N558">
        <v>28</v>
      </c>
      <c r="O558" t="s">
        <v>63</v>
      </c>
      <c r="P558" s="6">
        <v>30000</v>
      </c>
      <c r="Q558">
        <v>4</v>
      </c>
      <c r="R558" t="s">
        <v>73</v>
      </c>
      <c r="S558">
        <v>12</v>
      </c>
      <c r="T558">
        <v>7</v>
      </c>
      <c r="U558">
        <v>5</v>
      </c>
      <c r="W558" s="1"/>
    </row>
    <row r="559" spans="1:23" x14ac:dyDescent="0.3">
      <c r="A559">
        <v>558</v>
      </c>
      <c r="B559" t="s">
        <v>668</v>
      </c>
      <c r="C559" t="s">
        <v>15</v>
      </c>
      <c r="D559" s="13">
        <v>20657</v>
      </c>
      <c r="E559">
        <v>64</v>
      </c>
      <c r="F559" t="s">
        <v>29</v>
      </c>
      <c r="G559" t="s">
        <v>83</v>
      </c>
      <c r="H559" t="s">
        <v>36</v>
      </c>
      <c r="I559" t="s">
        <v>51</v>
      </c>
      <c r="J559" t="s">
        <v>56</v>
      </c>
      <c r="K559" s="13">
        <v>27962</v>
      </c>
      <c r="L559" t="s">
        <v>61</v>
      </c>
      <c r="M559" t="s">
        <v>89</v>
      </c>
      <c r="N559">
        <v>44</v>
      </c>
      <c r="O559" t="s">
        <v>4</v>
      </c>
      <c r="P559" s="6">
        <v>60000</v>
      </c>
      <c r="Q559">
        <v>4</v>
      </c>
      <c r="R559" t="s">
        <v>67</v>
      </c>
      <c r="S559">
        <v>5</v>
      </c>
      <c r="T559">
        <v>5</v>
      </c>
      <c r="U559">
        <v>0</v>
      </c>
      <c r="W559" s="1"/>
    </row>
    <row r="560" spans="1:23" x14ac:dyDescent="0.3">
      <c r="A560">
        <v>559</v>
      </c>
      <c r="B560" t="s">
        <v>669</v>
      </c>
      <c r="C560" t="s">
        <v>14</v>
      </c>
      <c r="D560" s="13">
        <v>27084</v>
      </c>
      <c r="E560">
        <v>47</v>
      </c>
      <c r="F560" t="s">
        <v>25</v>
      </c>
      <c r="G560" t="s">
        <v>12</v>
      </c>
      <c r="H560" t="s">
        <v>32</v>
      </c>
      <c r="I560" t="s">
        <v>49</v>
      </c>
      <c r="J560" t="s">
        <v>56</v>
      </c>
      <c r="K560" s="13">
        <v>34389</v>
      </c>
      <c r="L560" t="s">
        <v>58</v>
      </c>
      <c r="M560" t="s">
        <v>88</v>
      </c>
      <c r="N560">
        <v>27</v>
      </c>
      <c r="O560" t="s">
        <v>65</v>
      </c>
      <c r="P560" s="6">
        <v>50000</v>
      </c>
      <c r="Q560">
        <v>2</v>
      </c>
      <c r="R560" t="s">
        <v>71</v>
      </c>
      <c r="S560">
        <v>0</v>
      </c>
      <c r="T560">
        <v>0</v>
      </c>
      <c r="U560">
        <v>0</v>
      </c>
      <c r="W560" s="1"/>
    </row>
    <row r="561" spans="1:23" x14ac:dyDescent="0.3">
      <c r="A561">
        <v>560</v>
      </c>
      <c r="B561" t="s">
        <v>670</v>
      </c>
      <c r="C561" t="s">
        <v>14</v>
      </c>
      <c r="D561" s="13">
        <v>30588</v>
      </c>
      <c r="E561">
        <v>37</v>
      </c>
      <c r="F561" t="s">
        <v>29</v>
      </c>
      <c r="G561" t="s">
        <v>83</v>
      </c>
      <c r="H561" t="s">
        <v>46</v>
      </c>
      <c r="I561" t="s">
        <v>55</v>
      </c>
      <c r="J561" t="s">
        <v>56</v>
      </c>
      <c r="K561" s="13">
        <v>37893</v>
      </c>
      <c r="L561" t="s">
        <v>58</v>
      </c>
      <c r="M561" t="s">
        <v>88</v>
      </c>
      <c r="N561">
        <v>17</v>
      </c>
      <c r="O561" t="s">
        <v>63</v>
      </c>
      <c r="P561" s="6">
        <v>30000</v>
      </c>
      <c r="Q561">
        <v>3</v>
      </c>
      <c r="R561" t="s">
        <v>67</v>
      </c>
      <c r="S561">
        <v>0</v>
      </c>
      <c r="T561">
        <v>0</v>
      </c>
      <c r="U561">
        <v>0</v>
      </c>
      <c r="W561" s="1"/>
    </row>
    <row r="562" spans="1:23" x14ac:dyDescent="0.3">
      <c r="A562">
        <v>561</v>
      </c>
      <c r="B562" t="s">
        <v>671</v>
      </c>
      <c r="C562" t="s">
        <v>14</v>
      </c>
      <c r="D562" s="13">
        <v>30635</v>
      </c>
      <c r="E562">
        <v>37</v>
      </c>
      <c r="F562" t="s">
        <v>23</v>
      </c>
      <c r="G562" t="s">
        <v>12</v>
      </c>
      <c r="H562" t="s">
        <v>32</v>
      </c>
      <c r="I562" t="s">
        <v>49</v>
      </c>
      <c r="J562" t="s">
        <v>56</v>
      </c>
      <c r="K562" s="13">
        <v>37940</v>
      </c>
      <c r="L562" t="s">
        <v>61</v>
      </c>
      <c r="M562" t="s">
        <v>89</v>
      </c>
      <c r="N562">
        <v>17</v>
      </c>
      <c r="O562" t="s">
        <v>63</v>
      </c>
      <c r="P562" s="6">
        <v>30000</v>
      </c>
      <c r="Q562">
        <v>3</v>
      </c>
      <c r="R562" t="s">
        <v>70</v>
      </c>
      <c r="S562">
        <v>1</v>
      </c>
      <c r="T562">
        <v>1</v>
      </c>
      <c r="U562">
        <v>0</v>
      </c>
      <c r="W562" s="1"/>
    </row>
    <row r="563" spans="1:23" x14ac:dyDescent="0.3">
      <c r="A563">
        <v>562</v>
      </c>
      <c r="B563" t="s">
        <v>672</v>
      </c>
      <c r="C563" t="s">
        <v>14</v>
      </c>
      <c r="D563" s="13">
        <v>32903</v>
      </c>
      <c r="E563">
        <v>31</v>
      </c>
      <c r="F563" t="s">
        <v>81</v>
      </c>
      <c r="G563" t="s">
        <v>12</v>
      </c>
      <c r="H563" t="s">
        <v>48</v>
      </c>
      <c r="I563" t="s">
        <v>54</v>
      </c>
      <c r="J563" t="s">
        <v>56</v>
      </c>
      <c r="K563" s="13">
        <v>40208</v>
      </c>
      <c r="L563" t="s">
        <v>61</v>
      </c>
      <c r="M563" t="s">
        <v>89</v>
      </c>
      <c r="N563">
        <v>11</v>
      </c>
      <c r="O563" t="s">
        <v>65</v>
      </c>
      <c r="P563" s="6">
        <v>50000</v>
      </c>
      <c r="Q563">
        <v>1</v>
      </c>
      <c r="R563" t="s">
        <v>70</v>
      </c>
      <c r="S563">
        <v>14</v>
      </c>
      <c r="T563">
        <v>4</v>
      </c>
      <c r="U563">
        <v>10</v>
      </c>
      <c r="W563" s="1"/>
    </row>
    <row r="564" spans="1:23" x14ac:dyDescent="0.3">
      <c r="A564">
        <v>563</v>
      </c>
      <c r="B564" t="s">
        <v>673</v>
      </c>
      <c r="C564" t="s">
        <v>14</v>
      </c>
      <c r="D564" s="13">
        <v>36148</v>
      </c>
      <c r="E564">
        <v>22</v>
      </c>
      <c r="F564" t="s">
        <v>18</v>
      </c>
      <c r="G564" t="s">
        <v>12</v>
      </c>
      <c r="H564" t="s">
        <v>34</v>
      </c>
      <c r="I564" t="s">
        <v>50</v>
      </c>
      <c r="J564" t="s">
        <v>56</v>
      </c>
      <c r="K564" s="13">
        <v>43453</v>
      </c>
      <c r="L564" t="s">
        <v>58</v>
      </c>
      <c r="M564" t="s">
        <v>88</v>
      </c>
      <c r="N564">
        <v>2</v>
      </c>
      <c r="O564" t="s">
        <v>63</v>
      </c>
      <c r="P564" s="6">
        <v>30000</v>
      </c>
      <c r="Q564">
        <v>2</v>
      </c>
      <c r="R564" t="s">
        <v>70</v>
      </c>
      <c r="S564">
        <v>8</v>
      </c>
      <c r="T564">
        <v>8</v>
      </c>
      <c r="U564">
        <v>0</v>
      </c>
      <c r="W564" s="1"/>
    </row>
    <row r="565" spans="1:23" x14ac:dyDescent="0.3">
      <c r="A565">
        <v>564</v>
      </c>
      <c r="B565" t="s">
        <v>674</v>
      </c>
      <c r="C565" t="s">
        <v>14</v>
      </c>
      <c r="D565" s="13">
        <v>27205</v>
      </c>
      <c r="E565">
        <v>46</v>
      </c>
      <c r="F565" t="s">
        <v>20</v>
      </c>
      <c r="G565" t="s">
        <v>80</v>
      </c>
      <c r="H565" t="s">
        <v>38</v>
      </c>
      <c r="I565" t="s">
        <v>51</v>
      </c>
      <c r="J565" t="s">
        <v>57</v>
      </c>
      <c r="K565" s="13">
        <v>34510</v>
      </c>
      <c r="L565" t="s">
        <v>58</v>
      </c>
      <c r="M565" t="s">
        <v>88</v>
      </c>
      <c r="N565">
        <v>26</v>
      </c>
      <c r="O565" t="s">
        <v>64</v>
      </c>
      <c r="P565" s="6">
        <v>40000</v>
      </c>
      <c r="Q565">
        <v>4</v>
      </c>
      <c r="R565" t="s">
        <v>71</v>
      </c>
      <c r="S565">
        <v>13</v>
      </c>
      <c r="T565">
        <v>8</v>
      </c>
      <c r="U565">
        <v>5</v>
      </c>
      <c r="W565" s="1"/>
    </row>
    <row r="566" spans="1:23" x14ac:dyDescent="0.3">
      <c r="A566">
        <v>565</v>
      </c>
      <c r="B566" t="s">
        <v>675</v>
      </c>
      <c r="C566" t="s">
        <v>15</v>
      </c>
      <c r="D566" s="13">
        <v>27301</v>
      </c>
      <c r="E566">
        <v>46</v>
      </c>
      <c r="F566" t="s">
        <v>16</v>
      </c>
      <c r="G566" t="s">
        <v>80</v>
      </c>
      <c r="H566" t="s">
        <v>31</v>
      </c>
      <c r="I566" t="s">
        <v>49</v>
      </c>
      <c r="J566" t="s">
        <v>57</v>
      </c>
      <c r="K566" s="13">
        <v>34606</v>
      </c>
      <c r="L566" t="s">
        <v>58</v>
      </c>
      <c r="M566" t="s">
        <v>88</v>
      </c>
      <c r="N566">
        <v>26</v>
      </c>
      <c r="O566" t="s">
        <v>63</v>
      </c>
      <c r="P566" s="6">
        <v>30000</v>
      </c>
      <c r="Q566">
        <v>1</v>
      </c>
      <c r="R566" t="s">
        <v>68</v>
      </c>
      <c r="S566">
        <v>12</v>
      </c>
      <c r="T566">
        <v>7</v>
      </c>
      <c r="U566">
        <v>5</v>
      </c>
      <c r="W566" s="1"/>
    </row>
    <row r="567" spans="1:23" x14ac:dyDescent="0.3">
      <c r="A567">
        <v>566</v>
      </c>
      <c r="B567" t="s">
        <v>676</v>
      </c>
      <c r="C567" t="s">
        <v>14</v>
      </c>
      <c r="D567" s="13">
        <v>22510</v>
      </c>
      <c r="E567">
        <v>59</v>
      </c>
      <c r="F567" t="s">
        <v>18</v>
      </c>
      <c r="G567" t="s">
        <v>12</v>
      </c>
      <c r="H567" t="s">
        <v>31</v>
      </c>
      <c r="I567" t="s">
        <v>49</v>
      </c>
      <c r="J567" t="s">
        <v>57</v>
      </c>
      <c r="K567" s="13">
        <v>29815</v>
      </c>
      <c r="L567" t="s">
        <v>58</v>
      </c>
      <c r="M567" t="s">
        <v>88</v>
      </c>
      <c r="N567">
        <v>39</v>
      </c>
      <c r="O567" t="s">
        <v>63</v>
      </c>
      <c r="P567" s="6">
        <v>30000</v>
      </c>
      <c r="Q567">
        <v>4</v>
      </c>
      <c r="R567" t="s">
        <v>68</v>
      </c>
      <c r="S567">
        <v>1</v>
      </c>
      <c r="T567">
        <v>1</v>
      </c>
      <c r="U567">
        <v>0</v>
      </c>
      <c r="W567" s="1"/>
    </row>
    <row r="568" spans="1:23" x14ac:dyDescent="0.3">
      <c r="A568">
        <v>567</v>
      </c>
      <c r="B568" t="s">
        <v>677</v>
      </c>
      <c r="C568" t="s">
        <v>14</v>
      </c>
      <c r="D568" s="13">
        <v>23374</v>
      </c>
      <c r="E568">
        <v>57</v>
      </c>
      <c r="F568" t="s">
        <v>27</v>
      </c>
      <c r="G568" t="s">
        <v>83</v>
      </c>
      <c r="H568" t="s">
        <v>41</v>
      </c>
      <c r="I568" t="s">
        <v>52</v>
      </c>
      <c r="J568" t="s">
        <v>56</v>
      </c>
      <c r="K568" s="13">
        <v>30679</v>
      </c>
      <c r="L568" t="s">
        <v>58</v>
      </c>
      <c r="M568" t="s">
        <v>88</v>
      </c>
      <c r="N568">
        <v>37</v>
      </c>
      <c r="O568" t="s">
        <v>65</v>
      </c>
      <c r="P568" s="6">
        <v>50000</v>
      </c>
      <c r="Q568">
        <v>2</v>
      </c>
      <c r="R568" t="s">
        <v>72</v>
      </c>
      <c r="S568">
        <v>5</v>
      </c>
      <c r="T568">
        <v>5</v>
      </c>
      <c r="U568">
        <v>0</v>
      </c>
      <c r="W568" s="1"/>
    </row>
    <row r="569" spans="1:23" x14ac:dyDescent="0.3">
      <c r="A569">
        <v>568</v>
      </c>
      <c r="B569" t="s">
        <v>678</v>
      </c>
      <c r="C569" t="s">
        <v>14</v>
      </c>
      <c r="D569" s="13">
        <v>34329</v>
      </c>
      <c r="E569">
        <v>27</v>
      </c>
      <c r="F569" t="s">
        <v>66</v>
      </c>
      <c r="G569" t="s">
        <v>12</v>
      </c>
      <c r="H569" t="s">
        <v>48</v>
      </c>
      <c r="I569" t="s">
        <v>54</v>
      </c>
      <c r="J569" t="s">
        <v>56</v>
      </c>
      <c r="K569" s="13">
        <v>41634</v>
      </c>
      <c r="L569" t="s">
        <v>58</v>
      </c>
      <c r="M569" t="s">
        <v>88</v>
      </c>
      <c r="N569">
        <v>7</v>
      </c>
      <c r="O569" t="s">
        <v>63</v>
      </c>
      <c r="P569" s="6">
        <v>30000</v>
      </c>
      <c r="Q569">
        <v>1</v>
      </c>
      <c r="R569" t="s">
        <v>67</v>
      </c>
      <c r="S569">
        <v>0</v>
      </c>
      <c r="T569">
        <v>0</v>
      </c>
      <c r="U569">
        <v>0</v>
      </c>
      <c r="W569" s="1"/>
    </row>
    <row r="570" spans="1:23" x14ac:dyDescent="0.3">
      <c r="A570">
        <v>569</v>
      </c>
      <c r="B570" t="s">
        <v>679</v>
      </c>
      <c r="C570" t="s">
        <v>15</v>
      </c>
      <c r="D570" s="13">
        <v>20247</v>
      </c>
      <c r="E570">
        <v>65</v>
      </c>
      <c r="F570" t="s">
        <v>24</v>
      </c>
      <c r="G570" t="s">
        <v>84</v>
      </c>
      <c r="H570" t="s">
        <v>48</v>
      </c>
      <c r="I570" t="s">
        <v>54</v>
      </c>
      <c r="J570" t="s">
        <v>56</v>
      </c>
      <c r="K570" s="13">
        <v>27552</v>
      </c>
      <c r="L570" t="s">
        <v>61</v>
      </c>
      <c r="M570" t="s">
        <v>89</v>
      </c>
      <c r="N570">
        <v>45</v>
      </c>
      <c r="O570" t="s">
        <v>64</v>
      </c>
      <c r="P570" s="6">
        <v>40000</v>
      </c>
      <c r="Q570">
        <v>3</v>
      </c>
      <c r="R570" t="s">
        <v>70</v>
      </c>
      <c r="S570">
        <v>8</v>
      </c>
      <c r="T570">
        <v>8</v>
      </c>
      <c r="U570">
        <v>0</v>
      </c>
      <c r="W570" s="1"/>
    </row>
    <row r="571" spans="1:23" x14ac:dyDescent="0.3">
      <c r="A571">
        <v>570</v>
      </c>
      <c r="B571" t="s">
        <v>680</v>
      </c>
      <c r="C571" t="s">
        <v>15</v>
      </c>
      <c r="D571" s="13">
        <v>26397</v>
      </c>
      <c r="E571">
        <v>49</v>
      </c>
      <c r="F571" t="s">
        <v>25</v>
      </c>
      <c r="G571" t="s">
        <v>12</v>
      </c>
      <c r="H571" t="s">
        <v>47</v>
      </c>
      <c r="I571" t="s">
        <v>52</v>
      </c>
      <c r="J571" t="s">
        <v>56</v>
      </c>
      <c r="K571" s="13">
        <v>33702</v>
      </c>
      <c r="L571" t="s">
        <v>58</v>
      </c>
      <c r="M571" t="s">
        <v>88</v>
      </c>
      <c r="N571">
        <v>29</v>
      </c>
      <c r="O571" t="s">
        <v>63</v>
      </c>
      <c r="P571" s="6">
        <v>30000</v>
      </c>
      <c r="Q571">
        <v>4</v>
      </c>
      <c r="R571" t="s">
        <v>72</v>
      </c>
      <c r="S571">
        <v>10</v>
      </c>
      <c r="T571">
        <v>4</v>
      </c>
      <c r="U571">
        <v>6</v>
      </c>
      <c r="W571" s="1"/>
    </row>
    <row r="572" spans="1:23" x14ac:dyDescent="0.3">
      <c r="A572">
        <v>571</v>
      </c>
      <c r="B572" t="s">
        <v>681</v>
      </c>
      <c r="C572" t="s">
        <v>14</v>
      </c>
      <c r="D572" s="13">
        <v>24912</v>
      </c>
      <c r="E572">
        <v>53</v>
      </c>
      <c r="F572" t="s">
        <v>67</v>
      </c>
      <c r="G572" t="s">
        <v>12</v>
      </c>
      <c r="H572" t="s">
        <v>36</v>
      </c>
      <c r="I572" t="s">
        <v>51</v>
      </c>
      <c r="J572" t="s">
        <v>56</v>
      </c>
      <c r="K572" s="13">
        <v>32217</v>
      </c>
      <c r="L572" t="s">
        <v>58</v>
      </c>
      <c r="M572" t="s">
        <v>88</v>
      </c>
      <c r="N572">
        <v>33</v>
      </c>
      <c r="O572" t="s">
        <v>4</v>
      </c>
      <c r="P572" s="6">
        <v>60000</v>
      </c>
      <c r="Q572">
        <v>3</v>
      </c>
      <c r="R572" t="s">
        <v>70</v>
      </c>
      <c r="S572">
        <v>6</v>
      </c>
      <c r="T572">
        <v>6</v>
      </c>
      <c r="U572">
        <v>0</v>
      </c>
      <c r="W572" s="1"/>
    </row>
    <row r="573" spans="1:23" x14ac:dyDescent="0.3">
      <c r="A573">
        <v>572</v>
      </c>
      <c r="B573" t="s">
        <v>682</v>
      </c>
      <c r="C573" t="s">
        <v>14</v>
      </c>
      <c r="D573" s="13">
        <v>34132</v>
      </c>
      <c r="E573">
        <v>27</v>
      </c>
      <c r="F573" t="s">
        <v>13</v>
      </c>
      <c r="G573" t="s">
        <v>12</v>
      </c>
      <c r="H573" t="s">
        <v>43</v>
      </c>
      <c r="I573" t="s">
        <v>53</v>
      </c>
      <c r="J573" t="s">
        <v>57</v>
      </c>
      <c r="K573" s="13">
        <v>41437</v>
      </c>
      <c r="L573" t="s">
        <v>58</v>
      </c>
      <c r="M573" t="s">
        <v>88</v>
      </c>
      <c r="N573">
        <v>7</v>
      </c>
      <c r="O573" t="s">
        <v>64</v>
      </c>
      <c r="P573" s="6">
        <v>40000</v>
      </c>
      <c r="Q573">
        <v>2</v>
      </c>
      <c r="R573" t="s">
        <v>67</v>
      </c>
      <c r="S573">
        <v>8</v>
      </c>
      <c r="T573">
        <v>8</v>
      </c>
      <c r="U573">
        <v>0</v>
      </c>
      <c r="W573" s="1"/>
    </row>
    <row r="574" spans="1:23" x14ac:dyDescent="0.3">
      <c r="A574">
        <v>573</v>
      </c>
      <c r="B574" t="s">
        <v>683</v>
      </c>
      <c r="C574" t="s">
        <v>15</v>
      </c>
      <c r="D574" s="13">
        <v>33687</v>
      </c>
      <c r="E574">
        <v>29</v>
      </c>
      <c r="F574" t="s">
        <v>26</v>
      </c>
      <c r="G574" t="s">
        <v>12</v>
      </c>
      <c r="H574" t="s">
        <v>40</v>
      </c>
      <c r="I574" t="s">
        <v>52</v>
      </c>
      <c r="J574" t="s">
        <v>56</v>
      </c>
      <c r="K574" s="13">
        <v>40992</v>
      </c>
      <c r="L574" t="s">
        <v>58</v>
      </c>
      <c r="M574" t="s">
        <v>88</v>
      </c>
      <c r="N574">
        <v>9</v>
      </c>
      <c r="O574" t="s">
        <v>63</v>
      </c>
      <c r="P574" s="6">
        <v>30000</v>
      </c>
      <c r="Q574">
        <v>2</v>
      </c>
      <c r="R574" t="s">
        <v>73</v>
      </c>
      <c r="S574">
        <v>4</v>
      </c>
      <c r="T574">
        <v>4</v>
      </c>
      <c r="U574">
        <v>0</v>
      </c>
      <c r="W574" s="1"/>
    </row>
    <row r="575" spans="1:23" x14ac:dyDescent="0.3">
      <c r="A575">
        <v>574</v>
      </c>
      <c r="B575" t="s">
        <v>684</v>
      </c>
      <c r="C575" t="s">
        <v>15</v>
      </c>
      <c r="D575" s="13">
        <v>25051</v>
      </c>
      <c r="E575">
        <v>52</v>
      </c>
      <c r="F575" t="s">
        <v>20</v>
      </c>
      <c r="G575" t="s">
        <v>80</v>
      </c>
      <c r="H575" t="s">
        <v>34</v>
      </c>
      <c r="I575" t="s">
        <v>50</v>
      </c>
      <c r="J575" t="s">
        <v>56</v>
      </c>
      <c r="K575" s="13">
        <v>32356</v>
      </c>
      <c r="L575" t="s">
        <v>61</v>
      </c>
      <c r="M575" t="s">
        <v>89</v>
      </c>
      <c r="N575">
        <v>32</v>
      </c>
      <c r="O575" t="s">
        <v>65</v>
      </c>
      <c r="P575" s="6">
        <v>50000</v>
      </c>
      <c r="Q575">
        <v>3</v>
      </c>
      <c r="R575" t="s">
        <v>73</v>
      </c>
      <c r="S575">
        <v>4</v>
      </c>
      <c r="T575">
        <v>4</v>
      </c>
      <c r="U575">
        <v>0</v>
      </c>
      <c r="W575" s="1"/>
    </row>
    <row r="576" spans="1:23" x14ac:dyDescent="0.3">
      <c r="A576">
        <v>575</v>
      </c>
      <c r="B576" t="s">
        <v>685</v>
      </c>
      <c r="C576" t="s">
        <v>14</v>
      </c>
      <c r="D576" s="13">
        <v>33604</v>
      </c>
      <c r="E576">
        <v>29</v>
      </c>
      <c r="F576" t="s">
        <v>17</v>
      </c>
      <c r="G576" t="s">
        <v>82</v>
      </c>
      <c r="H576" t="s">
        <v>37</v>
      </c>
      <c r="I576" t="s">
        <v>51</v>
      </c>
      <c r="J576" t="s">
        <v>56</v>
      </c>
      <c r="K576" s="13">
        <v>40909</v>
      </c>
      <c r="L576" t="s">
        <v>61</v>
      </c>
      <c r="M576" t="s">
        <v>89</v>
      </c>
      <c r="N576">
        <v>9</v>
      </c>
      <c r="O576" t="s">
        <v>4</v>
      </c>
      <c r="P576" s="6">
        <v>60000</v>
      </c>
      <c r="Q576">
        <v>3</v>
      </c>
      <c r="R576" t="s">
        <v>72</v>
      </c>
      <c r="S576">
        <v>5</v>
      </c>
      <c r="T576">
        <v>5</v>
      </c>
      <c r="U576">
        <v>0</v>
      </c>
      <c r="W576" s="1"/>
    </row>
    <row r="577" spans="1:23" x14ac:dyDescent="0.3">
      <c r="A577">
        <v>576</v>
      </c>
      <c r="B577" t="s">
        <v>686</v>
      </c>
      <c r="C577" t="s">
        <v>15</v>
      </c>
      <c r="D577" s="13">
        <v>27819</v>
      </c>
      <c r="E577">
        <v>45</v>
      </c>
      <c r="F577" t="s">
        <v>81</v>
      </c>
      <c r="G577" t="s">
        <v>12</v>
      </c>
      <c r="H577" t="s">
        <v>38</v>
      </c>
      <c r="I577" t="s">
        <v>51</v>
      </c>
      <c r="J577" t="s">
        <v>57</v>
      </c>
      <c r="K577" s="13">
        <v>35124</v>
      </c>
      <c r="L577" t="s">
        <v>58</v>
      </c>
      <c r="M577" t="s">
        <v>88</v>
      </c>
      <c r="N577">
        <v>25</v>
      </c>
      <c r="O577" t="s">
        <v>65</v>
      </c>
      <c r="P577" s="6">
        <v>50000</v>
      </c>
      <c r="Q577">
        <v>2</v>
      </c>
      <c r="R577" t="s">
        <v>69</v>
      </c>
      <c r="S577">
        <v>11</v>
      </c>
      <c r="T577">
        <v>6</v>
      </c>
      <c r="U577">
        <v>5</v>
      </c>
      <c r="W577" s="1"/>
    </row>
    <row r="578" spans="1:23" x14ac:dyDescent="0.3">
      <c r="A578">
        <v>577</v>
      </c>
      <c r="B578" t="s">
        <v>687</v>
      </c>
      <c r="C578" t="s">
        <v>14</v>
      </c>
      <c r="D578" s="13">
        <v>36142</v>
      </c>
      <c r="E578">
        <v>22</v>
      </c>
      <c r="F578" t="s">
        <v>13</v>
      </c>
      <c r="G578" t="s">
        <v>12</v>
      </c>
      <c r="H578" t="s">
        <v>30</v>
      </c>
      <c r="I578" t="s">
        <v>49</v>
      </c>
      <c r="J578" t="s">
        <v>56</v>
      </c>
      <c r="K578" s="13">
        <v>43447</v>
      </c>
      <c r="L578" t="s">
        <v>61</v>
      </c>
      <c r="M578" t="s">
        <v>89</v>
      </c>
      <c r="N578">
        <v>2</v>
      </c>
      <c r="O578" t="s">
        <v>64</v>
      </c>
      <c r="P578" s="6">
        <v>40000</v>
      </c>
      <c r="Q578">
        <v>1</v>
      </c>
      <c r="R578" t="s">
        <v>67</v>
      </c>
      <c r="S578">
        <v>5</v>
      </c>
      <c r="T578">
        <v>5</v>
      </c>
      <c r="U578">
        <v>0</v>
      </c>
      <c r="W578" s="1"/>
    </row>
    <row r="579" spans="1:23" x14ac:dyDescent="0.3">
      <c r="A579">
        <v>578</v>
      </c>
      <c r="B579" t="s">
        <v>688</v>
      </c>
      <c r="C579" t="s">
        <v>15</v>
      </c>
      <c r="D579" s="13">
        <v>26345</v>
      </c>
      <c r="E579">
        <v>49</v>
      </c>
      <c r="F579" t="s">
        <v>24</v>
      </c>
      <c r="G579" t="s">
        <v>84</v>
      </c>
      <c r="H579" t="s">
        <v>34</v>
      </c>
      <c r="I579" t="s">
        <v>50</v>
      </c>
      <c r="J579" t="s">
        <v>56</v>
      </c>
      <c r="K579" s="13">
        <v>33650</v>
      </c>
      <c r="L579" t="s">
        <v>58</v>
      </c>
      <c r="M579" t="s">
        <v>88</v>
      </c>
      <c r="N579">
        <v>29</v>
      </c>
      <c r="O579" t="s">
        <v>65</v>
      </c>
      <c r="P579" s="6">
        <v>50000</v>
      </c>
      <c r="Q579">
        <v>4</v>
      </c>
      <c r="R579" t="s">
        <v>71</v>
      </c>
      <c r="S579">
        <v>11</v>
      </c>
      <c r="T579">
        <v>6</v>
      </c>
      <c r="U579">
        <v>5</v>
      </c>
      <c r="W579" s="1"/>
    </row>
    <row r="580" spans="1:23" x14ac:dyDescent="0.3">
      <c r="A580">
        <v>579</v>
      </c>
      <c r="B580" t="s">
        <v>689</v>
      </c>
      <c r="C580" t="s">
        <v>15</v>
      </c>
      <c r="D580" s="13">
        <v>26922</v>
      </c>
      <c r="E580">
        <v>47</v>
      </c>
      <c r="F580" t="s">
        <v>17</v>
      </c>
      <c r="G580" t="s">
        <v>82</v>
      </c>
      <c r="H580" t="s">
        <v>46</v>
      </c>
      <c r="I580" t="s">
        <v>55</v>
      </c>
      <c r="J580" t="s">
        <v>56</v>
      </c>
      <c r="K580" s="13">
        <v>34227</v>
      </c>
      <c r="L580" t="s">
        <v>61</v>
      </c>
      <c r="M580" t="s">
        <v>89</v>
      </c>
      <c r="N580">
        <v>27</v>
      </c>
      <c r="O580" t="s">
        <v>4</v>
      </c>
      <c r="P580" s="6">
        <v>60000</v>
      </c>
      <c r="Q580">
        <v>1</v>
      </c>
      <c r="R580" t="s">
        <v>70</v>
      </c>
      <c r="S580">
        <v>7</v>
      </c>
      <c r="T580">
        <v>7</v>
      </c>
      <c r="U580">
        <v>0</v>
      </c>
      <c r="W580" s="1"/>
    </row>
    <row r="581" spans="1:23" x14ac:dyDescent="0.3">
      <c r="A581">
        <v>580</v>
      </c>
      <c r="B581" t="s">
        <v>690</v>
      </c>
      <c r="C581" t="s">
        <v>15</v>
      </c>
      <c r="D581" s="13">
        <v>27707</v>
      </c>
      <c r="E581">
        <v>45</v>
      </c>
      <c r="F581" t="s">
        <v>29</v>
      </c>
      <c r="G581" t="s">
        <v>83</v>
      </c>
      <c r="H581" t="s">
        <v>34</v>
      </c>
      <c r="I581" t="s">
        <v>50</v>
      </c>
      <c r="J581" t="s">
        <v>56</v>
      </c>
      <c r="K581" s="13">
        <v>35012</v>
      </c>
      <c r="L581" t="s">
        <v>58</v>
      </c>
      <c r="M581" t="s">
        <v>88</v>
      </c>
      <c r="N581">
        <v>25</v>
      </c>
      <c r="O581" t="s">
        <v>65</v>
      </c>
      <c r="P581" s="6">
        <v>50000</v>
      </c>
      <c r="Q581">
        <v>3</v>
      </c>
      <c r="R581" t="s">
        <v>69</v>
      </c>
      <c r="S581">
        <v>8</v>
      </c>
      <c r="T581">
        <v>8</v>
      </c>
      <c r="U581">
        <v>0</v>
      </c>
      <c r="W581" s="1"/>
    </row>
    <row r="582" spans="1:23" x14ac:dyDescent="0.3">
      <c r="A582">
        <v>581</v>
      </c>
      <c r="B582" t="s">
        <v>691</v>
      </c>
      <c r="C582" t="s">
        <v>15</v>
      </c>
      <c r="D582" s="13">
        <v>32360</v>
      </c>
      <c r="E582">
        <v>32</v>
      </c>
      <c r="F582" t="s">
        <v>24</v>
      </c>
      <c r="G582" t="s">
        <v>84</v>
      </c>
      <c r="H582" t="s">
        <v>38</v>
      </c>
      <c r="I582" t="s">
        <v>51</v>
      </c>
      <c r="J582" t="s">
        <v>57</v>
      </c>
      <c r="K582" s="13">
        <v>39665</v>
      </c>
      <c r="L582" t="s">
        <v>58</v>
      </c>
      <c r="M582" t="s">
        <v>88</v>
      </c>
      <c r="N582">
        <v>12</v>
      </c>
      <c r="O582" t="s">
        <v>64</v>
      </c>
      <c r="P582" s="6">
        <v>40000</v>
      </c>
      <c r="Q582">
        <v>4</v>
      </c>
      <c r="R582" t="s">
        <v>67</v>
      </c>
      <c r="S582">
        <v>5</v>
      </c>
      <c r="T582">
        <v>5</v>
      </c>
      <c r="U582">
        <v>0</v>
      </c>
    </row>
    <row r="583" spans="1:23" x14ac:dyDescent="0.3">
      <c r="A583">
        <v>582</v>
      </c>
      <c r="B583" t="s">
        <v>692</v>
      </c>
      <c r="C583" t="s">
        <v>15</v>
      </c>
      <c r="D583" s="13">
        <v>26256</v>
      </c>
      <c r="E583">
        <v>49</v>
      </c>
      <c r="F583" t="s">
        <v>23</v>
      </c>
      <c r="G583" t="s">
        <v>12</v>
      </c>
      <c r="H583" t="s">
        <v>34</v>
      </c>
      <c r="I583" t="s">
        <v>50</v>
      </c>
      <c r="J583" t="s">
        <v>56</v>
      </c>
      <c r="K583" s="13">
        <v>33561</v>
      </c>
      <c r="L583" t="s">
        <v>61</v>
      </c>
      <c r="M583" t="s">
        <v>89</v>
      </c>
      <c r="N583">
        <v>29</v>
      </c>
      <c r="O583" t="s">
        <v>64</v>
      </c>
      <c r="P583" s="6">
        <v>40000</v>
      </c>
      <c r="Q583">
        <v>2</v>
      </c>
      <c r="R583" t="s">
        <v>73</v>
      </c>
      <c r="S583">
        <v>5</v>
      </c>
      <c r="T583">
        <v>5</v>
      </c>
      <c r="U583">
        <v>0</v>
      </c>
      <c r="W583" s="1"/>
    </row>
    <row r="584" spans="1:23" x14ac:dyDescent="0.3">
      <c r="A584">
        <v>583</v>
      </c>
      <c r="B584" t="s">
        <v>693</v>
      </c>
      <c r="C584" t="s">
        <v>14</v>
      </c>
      <c r="D584" s="13">
        <v>22875</v>
      </c>
      <c r="E584">
        <v>58</v>
      </c>
      <c r="F584" t="s">
        <v>23</v>
      </c>
      <c r="G584" t="s">
        <v>12</v>
      </c>
      <c r="H584" t="s">
        <v>37</v>
      </c>
      <c r="I584" t="s">
        <v>51</v>
      </c>
      <c r="J584" t="s">
        <v>56</v>
      </c>
      <c r="K584" s="13">
        <v>30180</v>
      </c>
      <c r="L584" t="s">
        <v>58</v>
      </c>
      <c r="M584" t="s">
        <v>88</v>
      </c>
      <c r="N584">
        <v>38</v>
      </c>
      <c r="O584" t="s">
        <v>63</v>
      </c>
      <c r="P584" s="6">
        <v>30000</v>
      </c>
      <c r="Q584">
        <v>3</v>
      </c>
      <c r="R584" t="s">
        <v>69</v>
      </c>
      <c r="S584">
        <v>11</v>
      </c>
      <c r="T584">
        <v>6</v>
      </c>
      <c r="U584">
        <v>5</v>
      </c>
      <c r="W584" s="1"/>
    </row>
    <row r="585" spans="1:23" x14ac:dyDescent="0.3">
      <c r="A585">
        <v>584</v>
      </c>
      <c r="B585" t="s">
        <v>694</v>
      </c>
      <c r="C585" t="s">
        <v>15</v>
      </c>
      <c r="D585" s="13">
        <v>31399</v>
      </c>
      <c r="E585">
        <v>35</v>
      </c>
      <c r="F585" t="s">
        <v>16</v>
      </c>
      <c r="G585" t="s">
        <v>80</v>
      </c>
      <c r="H585" t="s">
        <v>35</v>
      </c>
      <c r="I585" t="s">
        <v>50</v>
      </c>
      <c r="J585" t="s">
        <v>57</v>
      </c>
      <c r="K585" s="13">
        <v>38704</v>
      </c>
      <c r="L585" t="s">
        <v>58</v>
      </c>
      <c r="M585" t="s">
        <v>88</v>
      </c>
      <c r="N585">
        <v>15</v>
      </c>
      <c r="O585" t="s">
        <v>4</v>
      </c>
      <c r="P585" s="6">
        <v>60000</v>
      </c>
      <c r="Q585">
        <v>1</v>
      </c>
      <c r="R585" t="s">
        <v>71</v>
      </c>
      <c r="S585">
        <v>1</v>
      </c>
      <c r="T585">
        <v>1</v>
      </c>
      <c r="U585">
        <v>0</v>
      </c>
      <c r="W585" s="1"/>
    </row>
    <row r="586" spans="1:23" x14ac:dyDescent="0.3">
      <c r="A586">
        <v>585</v>
      </c>
      <c r="B586" t="s">
        <v>695</v>
      </c>
      <c r="C586" t="s">
        <v>15</v>
      </c>
      <c r="D586" s="13">
        <v>23196</v>
      </c>
      <c r="E586">
        <v>57</v>
      </c>
      <c r="F586" t="s">
        <v>66</v>
      </c>
      <c r="G586" t="s">
        <v>12</v>
      </c>
      <c r="H586" t="s">
        <v>34</v>
      </c>
      <c r="I586" t="s">
        <v>50</v>
      </c>
      <c r="J586" t="s">
        <v>56</v>
      </c>
      <c r="K586" s="13">
        <v>30501</v>
      </c>
      <c r="L586" t="s">
        <v>58</v>
      </c>
      <c r="M586" t="s">
        <v>88</v>
      </c>
      <c r="N586">
        <v>37</v>
      </c>
      <c r="O586" t="s">
        <v>63</v>
      </c>
      <c r="P586" s="6">
        <v>30000</v>
      </c>
      <c r="Q586">
        <v>2</v>
      </c>
      <c r="R586" t="s">
        <v>72</v>
      </c>
      <c r="S586">
        <v>12</v>
      </c>
      <c r="T586">
        <v>7</v>
      </c>
      <c r="U586">
        <v>5</v>
      </c>
      <c r="W586" s="1"/>
    </row>
    <row r="587" spans="1:23" x14ac:dyDescent="0.3">
      <c r="A587">
        <v>586</v>
      </c>
      <c r="B587" t="s">
        <v>696</v>
      </c>
      <c r="C587" t="s">
        <v>15</v>
      </c>
      <c r="D587" s="13">
        <v>28480</v>
      </c>
      <c r="E587">
        <v>43</v>
      </c>
      <c r="F587" t="s">
        <v>81</v>
      </c>
      <c r="G587" t="s">
        <v>12</v>
      </c>
      <c r="H587" t="s">
        <v>34</v>
      </c>
      <c r="I587" t="s">
        <v>50</v>
      </c>
      <c r="J587" t="s">
        <v>56</v>
      </c>
      <c r="K587" s="13">
        <v>35785</v>
      </c>
      <c r="L587" t="s">
        <v>58</v>
      </c>
      <c r="M587" t="s">
        <v>88</v>
      </c>
      <c r="N587">
        <v>23</v>
      </c>
      <c r="O587" t="s">
        <v>63</v>
      </c>
      <c r="P587" s="6">
        <v>30000</v>
      </c>
      <c r="Q587">
        <v>2</v>
      </c>
      <c r="R587" t="s">
        <v>67</v>
      </c>
      <c r="S587">
        <v>8</v>
      </c>
      <c r="T587">
        <v>8</v>
      </c>
      <c r="U587">
        <v>0</v>
      </c>
      <c r="W587" s="1"/>
    </row>
    <row r="588" spans="1:23" x14ac:dyDescent="0.3">
      <c r="A588">
        <v>587</v>
      </c>
      <c r="B588" t="s">
        <v>697</v>
      </c>
      <c r="C588" t="s">
        <v>15</v>
      </c>
      <c r="D588" s="13">
        <v>32594</v>
      </c>
      <c r="E588">
        <v>32</v>
      </c>
      <c r="F588" t="s">
        <v>26</v>
      </c>
      <c r="G588" t="s">
        <v>12</v>
      </c>
      <c r="H588" t="s">
        <v>48</v>
      </c>
      <c r="I588" t="s">
        <v>54</v>
      </c>
      <c r="J588" t="s">
        <v>56</v>
      </c>
      <c r="K588" s="13">
        <v>39899</v>
      </c>
      <c r="L588" t="s">
        <v>58</v>
      </c>
      <c r="M588" t="s">
        <v>88</v>
      </c>
      <c r="N588">
        <v>12</v>
      </c>
      <c r="O588" t="s">
        <v>65</v>
      </c>
      <c r="P588" s="6">
        <v>50000</v>
      </c>
      <c r="Q588">
        <v>4</v>
      </c>
      <c r="R588" t="s">
        <v>68</v>
      </c>
      <c r="S588">
        <v>2</v>
      </c>
      <c r="T588">
        <v>2</v>
      </c>
      <c r="U588">
        <v>0</v>
      </c>
      <c r="W588" s="1"/>
    </row>
    <row r="589" spans="1:23" x14ac:dyDescent="0.3">
      <c r="A589">
        <v>588</v>
      </c>
      <c r="B589" t="s">
        <v>698</v>
      </c>
      <c r="C589" t="s">
        <v>14</v>
      </c>
      <c r="D589" s="13">
        <v>28149</v>
      </c>
      <c r="E589">
        <v>44</v>
      </c>
      <c r="F589" t="s">
        <v>26</v>
      </c>
      <c r="G589" t="s">
        <v>12</v>
      </c>
      <c r="H589" t="s">
        <v>32</v>
      </c>
      <c r="I589" t="s">
        <v>49</v>
      </c>
      <c r="J589" t="s">
        <v>56</v>
      </c>
      <c r="K589" s="13">
        <v>35454</v>
      </c>
      <c r="L589" t="s">
        <v>58</v>
      </c>
      <c r="M589" t="s">
        <v>88</v>
      </c>
      <c r="N589">
        <v>24</v>
      </c>
      <c r="O589" t="s">
        <v>64</v>
      </c>
      <c r="P589" s="6">
        <v>40000</v>
      </c>
      <c r="Q589">
        <v>3</v>
      </c>
      <c r="R589" t="s">
        <v>67</v>
      </c>
      <c r="S589">
        <v>8</v>
      </c>
      <c r="T589">
        <v>8</v>
      </c>
      <c r="U589">
        <v>0</v>
      </c>
      <c r="W589" s="1"/>
    </row>
    <row r="590" spans="1:23" x14ac:dyDescent="0.3">
      <c r="A590">
        <v>589</v>
      </c>
      <c r="B590" t="s">
        <v>699</v>
      </c>
      <c r="C590" t="s">
        <v>14</v>
      </c>
      <c r="D590" s="13">
        <v>33615</v>
      </c>
      <c r="E590">
        <v>29</v>
      </c>
      <c r="F590" t="s">
        <v>27</v>
      </c>
      <c r="G590" t="s">
        <v>83</v>
      </c>
      <c r="H590" t="s">
        <v>38</v>
      </c>
      <c r="I590" t="s">
        <v>51</v>
      </c>
      <c r="J590" t="s">
        <v>57</v>
      </c>
      <c r="K590" s="13">
        <v>40920</v>
      </c>
      <c r="L590" t="s">
        <v>58</v>
      </c>
      <c r="M590" t="s">
        <v>88</v>
      </c>
      <c r="N590">
        <v>9</v>
      </c>
      <c r="O590" t="s">
        <v>64</v>
      </c>
      <c r="P590" s="6">
        <v>40000</v>
      </c>
      <c r="Q590">
        <v>3</v>
      </c>
      <c r="R590" t="s">
        <v>68</v>
      </c>
      <c r="S590">
        <v>7</v>
      </c>
      <c r="T590">
        <v>7</v>
      </c>
      <c r="U590">
        <v>0</v>
      </c>
      <c r="W590" s="1"/>
    </row>
    <row r="591" spans="1:23" x14ac:dyDescent="0.3">
      <c r="A591">
        <v>590</v>
      </c>
      <c r="B591" t="s">
        <v>700</v>
      </c>
      <c r="C591" t="s">
        <v>14</v>
      </c>
      <c r="D591" s="13">
        <v>20260</v>
      </c>
      <c r="E591">
        <v>65</v>
      </c>
      <c r="F591" t="s">
        <v>81</v>
      </c>
      <c r="G591" t="s">
        <v>12</v>
      </c>
      <c r="H591" t="s">
        <v>35</v>
      </c>
      <c r="I591" t="s">
        <v>50</v>
      </c>
      <c r="J591" t="s">
        <v>57</v>
      </c>
      <c r="K591" s="13">
        <v>27565</v>
      </c>
      <c r="L591" t="s">
        <v>61</v>
      </c>
      <c r="M591" t="s">
        <v>89</v>
      </c>
      <c r="N591">
        <v>45</v>
      </c>
      <c r="O591" t="s">
        <v>64</v>
      </c>
      <c r="P591" s="6">
        <v>40000</v>
      </c>
      <c r="Q591">
        <v>1</v>
      </c>
      <c r="R591" t="s">
        <v>72</v>
      </c>
      <c r="S591">
        <v>7</v>
      </c>
      <c r="T591">
        <v>7</v>
      </c>
      <c r="U591">
        <v>0</v>
      </c>
      <c r="W591" s="1"/>
    </row>
    <row r="592" spans="1:23" x14ac:dyDescent="0.3">
      <c r="A592">
        <v>591</v>
      </c>
      <c r="B592" t="s">
        <v>701</v>
      </c>
      <c r="C592" t="s">
        <v>14</v>
      </c>
      <c r="D592" s="13">
        <v>30949</v>
      </c>
      <c r="E592">
        <v>36</v>
      </c>
      <c r="F592" t="s">
        <v>23</v>
      </c>
      <c r="G592" t="s">
        <v>12</v>
      </c>
      <c r="H592" t="s">
        <v>46</v>
      </c>
      <c r="I592" t="s">
        <v>55</v>
      </c>
      <c r="J592" t="s">
        <v>56</v>
      </c>
      <c r="K592" s="13">
        <v>38254</v>
      </c>
      <c r="L592" t="s">
        <v>61</v>
      </c>
      <c r="M592" t="s">
        <v>89</v>
      </c>
      <c r="N592">
        <v>16</v>
      </c>
      <c r="O592" t="s">
        <v>4</v>
      </c>
      <c r="P592" s="6">
        <v>60000</v>
      </c>
      <c r="Q592">
        <v>3</v>
      </c>
      <c r="R592" t="s">
        <v>73</v>
      </c>
      <c r="S592">
        <v>9</v>
      </c>
      <c r="T592">
        <v>4</v>
      </c>
      <c r="U592">
        <v>5</v>
      </c>
      <c r="W592" s="1"/>
    </row>
    <row r="593" spans="1:23" x14ac:dyDescent="0.3">
      <c r="A593">
        <v>592</v>
      </c>
      <c r="B593" t="s">
        <v>702</v>
      </c>
      <c r="C593" t="s">
        <v>14</v>
      </c>
      <c r="D593" s="13">
        <v>30677</v>
      </c>
      <c r="E593">
        <v>37</v>
      </c>
      <c r="F593" t="s">
        <v>23</v>
      </c>
      <c r="G593" t="s">
        <v>12</v>
      </c>
      <c r="H593" t="s">
        <v>31</v>
      </c>
      <c r="I593" t="s">
        <v>49</v>
      </c>
      <c r="J593" t="s">
        <v>57</v>
      </c>
      <c r="K593" s="13">
        <v>37982</v>
      </c>
      <c r="L593" t="s">
        <v>58</v>
      </c>
      <c r="M593" t="s">
        <v>88</v>
      </c>
      <c r="N593">
        <v>17</v>
      </c>
      <c r="O593" t="s">
        <v>65</v>
      </c>
      <c r="P593" s="6">
        <v>50000</v>
      </c>
      <c r="Q593">
        <v>1</v>
      </c>
      <c r="R593" t="s">
        <v>69</v>
      </c>
      <c r="S593">
        <v>4</v>
      </c>
      <c r="T593">
        <v>4</v>
      </c>
      <c r="U593">
        <v>0</v>
      </c>
    </row>
    <row r="594" spans="1:23" x14ac:dyDescent="0.3">
      <c r="A594">
        <v>593</v>
      </c>
      <c r="B594" t="s">
        <v>703</v>
      </c>
      <c r="C594" t="s">
        <v>15</v>
      </c>
      <c r="D594" s="13">
        <v>20278</v>
      </c>
      <c r="E594">
        <v>65</v>
      </c>
      <c r="F594" t="s">
        <v>66</v>
      </c>
      <c r="G594" t="s">
        <v>12</v>
      </c>
      <c r="H594" t="s">
        <v>35</v>
      </c>
      <c r="I594" t="s">
        <v>50</v>
      </c>
      <c r="J594" t="s">
        <v>57</v>
      </c>
      <c r="K594" s="13">
        <v>27583</v>
      </c>
      <c r="L594" t="s">
        <v>61</v>
      </c>
      <c r="M594" t="s">
        <v>89</v>
      </c>
      <c r="N594">
        <v>45</v>
      </c>
      <c r="O594" t="s">
        <v>65</v>
      </c>
      <c r="P594" s="6">
        <v>50000</v>
      </c>
      <c r="Q594">
        <v>4</v>
      </c>
      <c r="R594" t="s">
        <v>72</v>
      </c>
      <c r="S594">
        <v>0</v>
      </c>
      <c r="T594">
        <v>0</v>
      </c>
      <c r="U594">
        <v>0</v>
      </c>
      <c r="W594" s="1"/>
    </row>
    <row r="595" spans="1:23" x14ac:dyDescent="0.3">
      <c r="A595">
        <v>594</v>
      </c>
      <c r="B595" t="s">
        <v>704</v>
      </c>
      <c r="C595" t="s">
        <v>15</v>
      </c>
      <c r="D595" s="13">
        <v>36268</v>
      </c>
      <c r="E595">
        <v>22</v>
      </c>
      <c r="F595" t="s">
        <v>21</v>
      </c>
      <c r="G595" t="s">
        <v>12</v>
      </c>
      <c r="H595" t="s">
        <v>34</v>
      </c>
      <c r="I595" t="s">
        <v>50</v>
      </c>
      <c r="J595" t="s">
        <v>56</v>
      </c>
      <c r="K595" s="13">
        <v>43573</v>
      </c>
      <c r="L595" t="s">
        <v>58</v>
      </c>
      <c r="M595" t="s">
        <v>88</v>
      </c>
      <c r="N595">
        <v>2</v>
      </c>
      <c r="O595" t="s">
        <v>63</v>
      </c>
      <c r="P595" s="6">
        <v>30000</v>
      </c>
      <c r="Q595">
        <v>4</v>
      </c>
      <c r="R595" t="s">
        <v>69</v>
      </c>
      <c r="S595">
        <v>6</v>
      </c>
      <c r="T595">
        <v>6</v>
      </c>
      <c r="U595">
        <v>0</v>
      </c>
      <c r="W595" s="1"/>
    </row>
    <row r="596" spans="1:23" x14ac:dyDescent="0.3">
      <c r="A596">
        <v>595</v>
      </c>
      <c r="B596" t="s">
        <v>705</v>
      </c>
      <c r="C596" t="s">
        <v>14</v>
      </c>
      <c r="D596" s="13">
        <v>31693</v>
      </c>
      <c r="E596">
        <v>34</v>
      </c>
      <c r="F596" t="s">
        <v>28</v>
      </c>
      <c r="G596" t="s">
        <v>80</v>
      </c>
      <c r="H596" t="s">
        <v>38</v>
      </c>
      <c r="I596" t="s">
        <v>51</v>
      </c>
      <c r="J596" t="s">
        <v>57</v>
      </c>
      <c r="K596" s="13">
        <v>38998</v>
      </c>
      <c r="L596" t="s">
        <v>58</v>
      </c>
      <c r="M596" t="s">
        <v>88</v>
      </c>
      <c r="N596">
        <v>14</v>
      </c>
      <c r="O596" t="s">
        <v>64</v>
      </c>
      <c r="P596" s="6">
        <v>40000</v>
      </c>
      <c r="Q596">
        <v>3</v>
      </c>
      <c r="R596" t="s">
        <v>68</v>
      </c>
      <c r="S596">
        <v>9</v>
      </c>
      <c r="T596">
        <v>4</v>
      </c>
      <c r="U596">
        <v>5</v>
      </c>
    </row>
    <row r="597" spans="1:23" x14ac:dyDescent="0.3">
      <c r="A597">
        <v>596</v>
      </c>
      <c r="B597" t="s">
        <v>706</v>
      </c>
      <c r="C597" t="s">
        <v>15</v>
      </c>
      <c r="D597" s="13">
        <v>28703</v>
      </c>
      <c r="E597">
        <v>42</v>
      </c>
      <c r="F597" t="s">
        <v>21</v>
      </c>
      <c r="G597" t="s">
        <v>12</v>
      </c>
      <c r="H597" t="s">
        <v>48</v>
      </c>
      <c r="I597" t="s">
        <v>54</v>
      </c>
      <c r="J597" t="s">
        <v>56</v>
      </c>
      <c r="K597" s="13">
        <v>36008</v>
      </c>
      <c r="L597" t="s">
        <v>58</v>
      </c>
      <c r="M597" t="s">
        <v>88</v>
      </c>
      <c r="N597">
        <v>22</v>
      </c>
      <c r="O597" t="s">
        <v>64</v>
      </c>
      <c r="P597" s="6">
        <v>40000</v>
      </c>
      <c r="Q597">
        <v>3</v>
      </c>
      <c r="R597" t="s">
        <v>67</v>
      </c>
      <c r="S597">
        <v>2</v>
      </c>
      <c r="T597">
        <v>2</v>
      </c>
      <c r="U597">
        <v>0</v>
      </c>
      <c r="W597" s="1"/>
    </row>
    <row r="598" spans="1:23" x14ac:dyDescent="0.3">
      <c r="A598">
        <v>597</v>
      </c>
      <c r="B598" t="s">
        <v>707</v>
      </c>
      <c r="C598" t="s">
        <v>14</v>
      </c>
      <c r="D598" s="13">
        <v>20770</v>
      </c>
      <c r="E598">
        <v>64</v>
      </c>
      <c r="F598" t="s">
        <v>17</v>
      </c>
      <c r="G598" t="s">
        <v>82</v>
      </c>
      <c r="H598" t="s">
        <v>30</v>
      </c>
      <c r="I598" t="s">
        <v>49</v>
      </c>
      <c r="J598" t="s">
        <v>56</v>
      </c>
      <c r="K598" s="13">
        <v>28075</v>
      </c>
      <c r="L598" t="s">
        <v>58</v>
      </c>
      <c r="M598" t="s">
        <v>88</v>
      </c>
      <c r="N598">
        <v>44</v>
      </c>
      <c r="O598" t="s">
        <v>63</v>
      </c>
      <c r="P598" s="6">
        <v>30000</v>
      </c>
      <c r="Q598">
        <v>3</v>
      </c>
      <c r="R598" t="s">
        <v>69</v>
      </c>
      <c r="S598">
        <v>5</v>
      </c>
      <c r="T598">
        <v>5</v>
      </c>
      <c r="U598">
        <v>0</v>
      </c>
      <c r="W598" s="1"/>
    </row>
    <row r="599" spans="1:23" x14ac:dyDescent="0.3">
      <c r="A599">
        <v>598</v>
      </c>
      <c r="B599" t="s">
        <v>708</v>
      </c>
      <c r="C599" t="s">
        <v>14</v>
      </c>
      <c r="D599" s="13">
        <v>36175</v>
      </c>
      <c r="E599">
        <v>22</v>
      </c>
      <c r="F599" t="s">
        <v>66</v>
      </c>
      <c r="G599" t="s">
        <v>12</v>
      </c>
      <c r="H599" t="s">
        <v>47</v>
      </c>
      <c r="I599" t="s">
        <v>52</v>
      </c>
      <c r="J599" t="s">
        <v>56</v>
      </c>
      <c r="K599" s="13">
        <v>43480</v>
      </c>
      <c r="L599" t="s">
        <v>61</v>
      </c>
      <c r="M599" t="s">
        <v>89</v>
      </c>
      <c r="N599">
        <v>2</v>
      </c>
      <c r="O599" t="s">
        <v>63</v>
      </c>
      <c r="P599" s="6">
        <v>30000</v>
      </c>
      <c r="Q599">
        <v>3</v>
      </c>
      <c r="R599" t="s">
        <v>68</v>
      </c>
      <c r="S599">
        <v>1</v>
      </c>
      <c r="T599">
        <v>1</v>
      </c>
      <c r="U599">
        <v>0</v>
      </c>
      <c r="W599" s="1"/>
    </row>
    <row r="600" spans="1:23" x14ac:dyDescent="0.3">
      <c r="A600">
        <v>599</v>
      </c>
      <c r="B600" t="s">
        <v>709</v>
      </c>
      <c r="C600" t="s">
        <v>14</v>
      </c>
      <c r="D600" s="13">
        <v>26277</v>
      </c>
      <c r="E600">
        <v>49</v>
      </c>
      <c r="F600" t="s">
        <v>81</v>
      </c>
      <c r="G600" t="s">
        <v>12</v>
      </c>
      <c r="H600" t="s">
        <v>44</v>
      </c>
      <c r="I600" t="s">
        <v>53</v>
      </c>
      <c r="J600" t="s">
        <v>57</v>
      </c>
      <c r="K600" s="13">
        <v>33582</v>
      </c>
      <c r="L600" t="s">
        <v>58</v>
      </c>
      <c r="M600" t="s">
        <v>88</v>
      </c>
      <c r="N600">
        <v>29</v>
      </c>
      <c r="O600" t="s">
        <v>4</v>
      </c>
      <c r="P600" s="6">
        <v>60000</v>
      </c>
      <c r="Q600">
        <v>1</v>
      </c>
      <c r="R600" t="s">
        <v>69</v>
      </c>
      <c r="S600">
        <v>14</v>
      </c>
      <c r="T600">
        <v>4</v>
      </c>
      <c r="U600">
        <v>10</v>
      </c>
      <c r="W600" s="1"/>
    </row>
    <row r="601" spans="1:23" x14ac:dyDescent="0.3">
      <c r="A601">
        <v>600</v>
      </c>
      <c r="B601" t="s">
        <v>710</v>
      </c>
      <c r="C601" t="s">
        <v>14</v>
      </c>
      <c r="D601" s="13">
        <v>27987</v>
      </c>
      <c r="E601">
        <v>44</v>
      </c>
      <c r="F601" t="s">
        <v>20</v>
      </c>
      <c r="G601" t="s">
        <v>80</v>
      </c>
      <c r="H601" t="s">
        <v>47</v>
      </c>
      <c r="I601" t="s">
        <v>52</v>
      </c>
      <c r="J601" t="s">
        <v>56</v>
      </c>
      <c r="K601" s="13">
        <v>35292</v>
      </c>
      <c r="L601" t="s">
        <v>58</v>
      </c>
      <c r="M601" t="s">
        <v>88</v>
      </c>
      <c r="N601">
        <v>24</v>
      </c>
      <c r="O601" t="s">
        <v>65</v>
      </c>
      <c r="P601" s="6">
        <v>50000</v>
      </c>
      <c r="Q601">
        <v>3</v>
      </c>
      <c r="R601" t="s">
        <v>73</v>
      </c>
      <c r="S601">
        <v>1</v>
      </c>
      <c r="T601">
        <v>1</v>
      </c>
      <c r="U601">
        <v>0</v>
      </c>
      <c r="W601" s="1"/>
    </row>
    <row r="602" spans="1:23" x14ac:dyDescent="0.3">
      <c r="A602">
        <v>601</v>
      </c>
      <c r="B602" t="s">
        <v>711</v>
      </c>
      <c r="C602" t="s">
        <v>15</v>
      </c>
      <c r="D602" s="13">
        <v>30524</v>
      </c>
      <c r="E602">
        <v>37</v>
      </c>
      <c r="F602" t="s">
        <v>16</v>
      </c>
      <c r="G602" t="s">
        <v>80</v>
      </c>
      <c r="H602" t="s">
        <v>42</v>
      </c>
      <c r="I602" t="s">
        <v>54</v>
      </c>
      <c r="J602" t="s">
        <v>56</v>
      </c>
      <c r="K602" s="13">
        <v>37829</v>
      </c>
      <c r="L602" t="s">
        <v>58</v>
      </c>
      <c r="M602" t="s">
        <v>88</v>
      </c>
      <c r="N602">
        <v>17</v>
      </c>
      <c r="O602" t="s">
        <v>4</v>
      </c>
      <c r="P602" s="6">
        <v>60000</v>
      </c>
      <c r="Q602">
        <v>3</v>
      </c>
      <c r="R602" t="s">
        <v>68</v>
      </c>
      <c r="S602">
        <v>11</v>
      </c>
      <c r="T602">
        <v>6</v>
      </c>
      <c r="U602">
        <v>5</v>
      </c>
      <c r="W602" s="1"/>
    </row>
    <row r="603" spans="1:23" x14ac:dyDescent="0.3">
      <c r="A603">
        <v>602</v>
      </c>
      <c r="B603" t="s">
        <v>712</v>
      </c>
      <c r="C603" t="s">
        <v>15</v>
      </c>
      <c r="D603" s="13">
        <v>23957</v>
      </c>
      <c r="E603">
        <v>55</v>
      </c>
      <c r="F603" t="s">
        <v>28</v>
      </c>
      <c r="G603" t="s">
        <v>80</v>
      </c>
      <c r="H603" t="s">
        <v>41</v>
      </c>
      <c r="I603" t="s">
        <v>52</v>
      </c>
      <c r="J603" t="s">
        <v>56</v>
      </c>
      <c r="K603" s="13">
        <v>31262</v>
      </c>
      <c r="L603" t="s">
        <v>61</v>
      </c>
      <c r="M603" t="s">
        <v>89</v>
      </c>
      <c r="N603">
        <v>35</v>
      </c>
      <c r="O603" t="s">
        <v>64</v>
      </c>
      <c r="P603" s="6">
        <v>40000</v>
      </c>
      <c r="Q603">
        <v>3</v>
      </c>
      <c r="R603" t="s">
        <v>70</v>
      </c>
      <c r="S603">
        <v>6</v>
      </c>
      <c r="T603">
        <v>6</v>
      </c>
      <c r="U603">
        <v>0</v>
      </c>
      <c r="W603" s="1"/>
    </row>
    <row r="604" spans="1:23" x14ac:dyDescent="0.3">
      <c r="A604">
        <v>603</v>
      </c>
      <c r="B604" t="s">
        <v>713</v>
      </c>
      <c r="C604" t="s">
        <v>15</v>
      </c>
      <c r="D604" s="13">
        <v>20190</v>
      </c>
      <c r="E604">
        <v>66</v>
      </c>
      <c r="F604" t="s">
        <v>20</v>
      </c>
      <c r="G604" t="s">
        <v>80</v>
      </c>
      <c r="H604" t="s">
        <v>42</v>
      </c>
      <c r="I604" t="s">
        <v>54</v>
      </c>
      <c r="J604" t="s">
        <v>56</v>
      </c>
      <c r="K604" s="13">
        <v>27495</v>
      </c>
      <c r="L604" t="s">
        <v>61</v>
      </c>
      <c r="M604" t="s">
        <v>89</v>
      </c>
      <c r="N604">
        <v>46</v>
      </c>
      <c r="O604" t="s">
        <v>64</v>
      </c>
      <c r="P604" s="6">
        <v>40000</v>
      </c>
      <c r="Q604">
        <v>3</v>
      </c>
      <c r="R604" t="s">
        <v>68</v>
      </c>
      <c r="S604">
        <v>3</v>
      </c>
      <c r="T604">
        <v>3</v>
      </c>
      <c r="U604">
        <v>0</v>
      </c>
      <c r="W604" s="1"/>
    </row>
    <row r="605" spans="1:23" x14ac:dyDescent="0.3">
      <c r="A605">
        <v>604</v>
      </c>
      <c r="B605" t="s">
        <v>714</v>
      </c>
      <c r="C605" t="s">
        <v>14</v>
      </c>
      <c r="D605" s="13">
        <v>31671</v>
      </c>
      <c r="E605">
        <v>34</v>
      </c>
      <c r="F605" t="s">
        <v>81</v>
      </c>
      <c r="G605" t="s">
        <v>12</v>
      </c>
      <c r="H605" t="s">
        <v>30</v>
      </c>
      <c r="I605" t="s">
        <v>49</v>
      </c>
      <c r="J605" t="s">
        <v>56</v>
      </c>
      <c r="K605" s="13">
        <v>38976</v>
      </c>
      <c r="L605" t="s">
        <v>58</v>
      </c>
      <c r="M605" t="s">
        <v>88</v>
      </c>
      <c r="N605">
        <v>14</v>
      </c>
      <c r="O605" t="s">
        <v>4</v>
      </c>
      <c r="P605" s="6">
        <v>60000</v>
      </c>
      <c r="Q605">
        <v>4</v>
      </c>
      <c r="R605" t="s">
        <v>72</v>
      </c>
      <c r="S605">
        <v>13</v>
      </c>
      <c r="T605">
        <v>8</v>
      </c>
      <c r="U605">
        <v>5</v>
      </c>
      <c r="W605" s="1"/>
    </row>
    <row r="606" spans="1:23" x14ac:dyDescent="0.3">
      <c r="A606">
        <v>605</v>
      </c>
      <c r="B606" t="s">
        <v>715</v>
      </c>
      <c r="C606" t="s">
        <v>14</v>
      </c>
      <c r="D606" s="13">
        <v>31065</v>
      </c>
      <c r="E606">
        <v>36</v>
      </c>
      <c r="F606" t="s">
        <v>19</v>
      </c>
      <c r="G606" t="s">
        <v>80</v>
      </c>
      <c r="H606" t="s">
        <v>44</v>
      </c>
      <c r="I606" t="s">
        <v>53</v>
      </c>
      <c r="J606" t="s">
        <v>57</v>
      </c>
      <c r="K606" s="13">
        <v>38370</v>
      </c>
      <c r="L606" t="s">
        <v>58</v>
      </c>
      <c r="M606" t="s">
        <v>88</v>
      </c>
      <c r="N606">
        <v>16</v>
      </c>
      <c r="O606" t="s">
        <v>65</v>
      </c>
      <c r="P606" s="6">
        <v>50000</v>
      </c>
      <c r="Q606">
        <v>3</v>
      </c>
      <c r="R606" t="s">
        <v>68</v>
      </c>
      <c r="S606">
        <v>12</v>
      </c>
      <c r="T606">
        <v>7</v>
      </c>
      <c r="U606">
        <v>5</v>
      </c>
      <c r="W606" s="1"/>
    </row>
    <row r="607" spans="1:23" x14ac:dyDescent="0.3">
      <c r="A607">
        <v>606</v>
      </c>
      <c r="B607" t="s">
        <v>716</v>
      </c>
      <c r="C607" t="s">
        <v>15</v>
      </c>
      <c r="D607" s="13">
        <v>23448</v>
      </c>
      <c r="E607">
        <v>57</v>
      </c>
      <c r="F607" t="s">
        <v>19</v>
      </c>
      <c r="G607" t="s">
        <v>80</v>
      </c>
      <c r="H607" t="s">
        <v>46</v>
      </c>
      <c r="I607" t="s">
        <v>55</v>
      </c>
      <c r="J607" t="s">
        <v>56</v>
      </c>
      <c r="K607" s="13">
        <v>30753</v>
      </c>
      <c r="L607" t="s">
        <v>58</v>
      </c>
      <c r="M607" t="s">
        <v>88</v>
      </c>
      <c r="N607">
        <v>37</v>
      </c>
      <c r="O607" t="s">
        <v>63</v>
      </c>
      <c r="P607" s="6">
        <v>30000</v>
      </c>
      <c r="Q607">
        <v>1</v>
      </c>
      <c r="R607" t="s">
        <v>67</v>
      </c>
      <c r="S607">
        <v>1</v>
      </c>
      <c r="T607">
        <v>1</v>
      </c>
      <c r="U607">
        <v>0</v>
      </c>
      <c r="W607" s="1"/>
    </row>
    <row r="608" spans="1:23" x14ac:dyDescent="0.3">
      <c r="A608">
        <v>607</v>
      </c>
      <c r="B608" t="s">
        <v>717</v>
      </c>
      <c r="C608" t="s">
        <v>15</v>
      </c>
      <c r="D608" s="13">
        <v>29090</v>
      </c>
      <c r="E608">
        <v>41</v>
      </c>
      <c r="F608" t="s">
        <v>24</v>
      </c>
      <c r="G608" t="s">
        <v>84</v>
      </c>
      <c r="H608" t="s">
        <v>34</v>
      </c>
      <c r="I608" t="s">
        <v>50</v>
      </c>
      <c r="J608" t="s">
        <v>56</v>
      </c>
      <c r="K608" s="13">
        <v>36395</v>
      </c>
      <c r="L608" t="s">
        <v>61</v>
      </c>
      <c r="M608" t="s">
        <v>89</v>
      </c>
      <c r="N608">
        <v>21</v>
      </c>
      <c r="O608" t="s">
        <v>63</v>
      </c>
      <c r="P608" s="6">
        <v>30000</v>
      </c>
      <c r="Q608">
        <v>3</v>
      </c>
      <c r="R608" t="s">
        <v>67</v>
      </c>
      <c r="S608">
        <v>12</v>
      </c>
      <c r="T608">
        <v>7</v>
      </c>
      <c r="U608">
        <v>5</v>
      </c>
      <c r="W608" s="1"/>
    </row>
    <row r="609" spans="1:23" x14ac:dyDescent="0.3">
      <c r="A609">
        <v>608</v>
      </c>
      <c r="B609" t="s">
        <v>718</v>
      </c>
      <c r="C609" t="s">
        <v>14</v>
      </c>
      <c r="D609" s="13">
        <v>28885</v>
      </c>
      <c r="E609">
        <v>42</v>
      </c>
      <c r="F609" t="s">
        <v>23</v>
      </c>
      <c r="G609" t="s">
        <v>12</v>
      </c>
      <c r="H609" t="s">
        <v>34</v>
      </c>
      <c r="I609" t="s">
        <v>50</v>
      </c>
      <c r="J609" t="s">
        <v>56</v>
      </c>
      <c r="K609" s="13">
        <v>36190</v>
      </c>
      <c r="L609" t="s">
        <v>58</v>
      </c>
      <c r="M609" t="s">
        <v>88</v>
      </c>
      <c r="N609">
        <v>22</v>
      </c>
      <c r="O609" t="s">
        <v>4</v>
      </c>
      <c r="P609" s="6">
        <v>60000</v>
      </c>
      <c r="Q609">
        <v>3</v>
      </c>
      <c r="R609" t="s">
        <v>71</v>
      </c>
      <c r="S609">
        <v>2</v>
      </c>
      <c r="T609">
        <v>2</v>
      </c>
      <c r="U609">
        <v>0</v>
      </c>
      <c r="W609" s="1"/>
    </row>
    <row r="610" spans="1:23" x14ac:dyDescent="0.3">
      <c r="A610">
        <v>609</v>
      </c>
      <c r="B610" t="s">
        <v>719</v>
      </c>
      <c r="C610" t="s">
        <v>14</v>
      </c>
      <c r="D610" s="13">
        <v>21524</v>
      </c>
      <c r="E610">
        <v>62</v>
      </c>
      <c r="F610" t="s">
        <v>20</v>
      </c>
      <c r="G610" t="s">
        <v>80</v>
      </c>
      <c r="H610" t="s">
        <v>41</v>
      </c>
      <c r="I610" t="s">
        <v>52</v>
      </c>
      <c r="J610" t="s">
        <v>56</v>
      </c>
      <c r="K610" s="13">
        <v>28829</v>
      </c>
      <c r="L610" t="s">
        <v>58</v>
      </c>
      <c r="M610" t="s">
        <v>88</v>
      </c>
      <c r="N610">
        <v>42</v>
      </c>
      <c r="O610" t="s">
        <v>64</v>
      </c>
      <c r="P610" s="6">
        <v>40000</v>
      </c>
      <c r="Q610">
        <v>1</v>
      </c>
      <c r="R610" t="s">
        <v>70</v>
      </c>
      <c r="S610">
        <v>6</v>
      </c>
      <c r="T610">
        <v>6</v>
      </c>
      <c r="U610">
        <v>0</v>
      </c>
      <c r="W610" s="1"/>
    </row>
    <row r="611" spans="1:23" x14ac:dyDescent="0.3">
      <c r="A611">
        <v>610</v>
      </c>
      <c r="B611" t="s">
        <v>720</v>
      </c>
      <c r="C611" t="s">
        <v>14</v>
      </c>
      <c r="D611" s="13">
        <v>27837</v>
      </c>
      <c r="E611">
        <v>45</v>
      </c>
      <c r="F611" t="s">
        <v>29</v>
      </c>
      <c r="G611" t="s">
        <v>83</v>
      </c>
      <c r="H611" t="s">
        <v>39</v>
      </c>
      <c r="I611" t="s">
        <v>51</v>
      </c>
      <c r="J611" t="s">
        <v>57</v>
      </c>
      <c r="K611" s="13">
        <v>35142</v>
      </c>
      <c r="L611" t="s">
        <v>58</v>
      </c>
      <c r="M611" t="s">
        <v>88</v>
      </c>
      <c r="N611">
        <v>25</v>
      </c>
      <c r="O611" t="s">
        <v>65</v>
      </c>
      <c r="P611" s="6">
        <v>50000</v>
      </c>
      <c r="Q611">
        <v>3</v>
      </c>
      <c r="R611" t="s">
        <v>68</v>
      </c>
      <c r="S611">
        <v>15</v>
      </c>
      <c r="T611">
        <v>4</v>
      </c>
      <c r="U611">
        <v>11</v>
      </c>
      <c r="W611" s="1"/>
    </row>
    <row r="612" spans="1:23" x14ac:dyDescent="0.3">
      <c r="A612">
        <v>611</v>
      </c>
      <c r="B612" t="s">
        <v>721</v>
      </c>
      <c r="C612" t="s">
        <v>15</v>
      </c>
      <c r="D612" s="13">
        <v>35109</v>
      </c>
      <c r="E612">
        <v>25</v>
      </c>
      <c r="F612" t="s">
        <v>25</v>
      </c>
      <c r="G612" t="s">
        <v>12</v>
      </c>
      <c r="H612" t="s">
        <v>33</v>
      </c>
      <c r="I612" t="s">
        <v>50</v>
      </c>
      <c r="J612" t="s">
        <v>56</v>
      </c>
      <c r="K612" s="13">
        <v>42414</v>
      </c>
      <c r="L612" t="s">
        <v>58</v>
      </c>
      <c r="M612" t="s">
        <v>88</v>
      </c>
      <c r="N612">
        <v>5</v>
      </c>
      <c r="O612" t="s">
        <v>65</v>
      </c>
      <c r="P612" s="6">
        <v>50000</v>
      </c>
      <c r="Q612">
        <v>3</v>
      </c>
      <c r="R612" t="s">
        <v>70</v>
      </c>
      <c r="S612">
        <v>13</v>
      </c>
      <c r="T612">
        <v>8</v>
      </c>
      <c r="U612">
        <v>5</v>
      </c>
    </row>
    <row r="613" spans="1:23" x14ac:dyDescent="0.3">
      <c r="A613">
        <v>612</v>
      </c>
      <c r="B613" t="s">
        <v>722</v>
      </c>
      <c r="C613" t="s">
        <v>15</v>
      </c>
      <c r="D613" s="13">
        <v>35999</v>
      </c>
      <c r="E613">
        <v>22</v>
      </c>
      <c r="F613" t="s">
        <v>17</v>
      </c>
      <c r="G613" t="s">
        <v>82</v>
      </c>
      <c r="H613" t="s">
        <v>32</v>
      </c>
      <c r="I613" t="s">
        <v>49</v>
      </c>
      <c r="J613" t="s">
        <v>56</v>
      </c>
      <c r="K613" s="13">
        <v>43304</v>
      </c>
      <c r="L613" t="s">
        <v>58</v>
      </c>
      <c r="M613" t="s">
        <v>88</v>
      </c>
      <c r="N613">
        <v>2</v>
      </c>
      <c r="O613" t="s">
        <v>65</v>
      </c>
      <c r="P613" s="6">
        <v>50000</v>
      </c>
      <c r="Q613">
        <v>3</v>
      </c>
      <c r="R613" t="s">
        <v>70</v>
      </c>
      <c r="S613">
        <v>15</v>
      </c>
      <c r="T613">
        <v>4</v>
      </c>
      <c r="U613">
        <v>11</v>
      </c>
      <c r="W613" s="1"/>
    </row>
    <row r="614" spans="1:23" x14ac:dyDescent="0.3">
      <c r="A614">
        <v>613</v>
      </c>
      <c r="B614" t="s">
        <v>723</v>
      </c>
      <c r="C614" t="s">
        <v>14</v>
      </c>
      <c r="D614" s="13">
        <v>30501</v>
      </c>
      <c r="E614">
        <v>37</v>
      </c>
      <c r="F614" t="s">
        <v>18</v>
      </c>
      <c r="G614" t="s">
        <v>12</v>
      </c>
      <c r="H614" t="s">
        <v>36</v>
      </c>
      <c r="I614" t="s">
        <v>51</v>
      </c>
      <c r="J614" t="s">
        <v>56</v>
      </c>
      <c r="K614" s="13">
        <v>37806</v>
      </c>
      <c r="L614" t="s">
        <v>58</v>
      </c>
      <c r="M614" t="s">
        <v>88</v>
      </c>
      <c r="N614">
        <v>17</v>
      </c>
      <c r="O614" t="s">
        <v>64</v>
      </c>
      <c r="P614" s="6">
        <v>40000</v>
      </c>
      <c r="Q614">
        <v>4</v>
      </c>
      <c r="R614" t="s">
        <v>68</v>
      </c>
      <c r="S614">
        <v>12</v>
      </c>
      <c r="T614">
        <v>7</v>
      </c>
      <c r="U614">
        <v>5</v>
      </c>
      <c r="W614" s="1"/>
    </row>
    <row r="615" spans="1:23" x14ac:dyDescent="0.3">
      <c r="A615">
        <v>614</v>
      </c>
      <c r="B615" t="s">
        <v>724</v>
      </c>
      <c r="C615" t="s">
        <v>15</v>
      </c>
      <c r="D615" s="13">
        <v>31205</v>
      </c>
      <c r="E615">
        <v>35</v>
      </c>
      <c r="F615" t="s">
        <v>21</v>
      </c>
      <c r="G615" t="s">
        <v>12</v>
      </c>
      <c r="H615" t="s">
        <v>39</v>
      </c>
      <c r="I615" t="s">
        <v>51</v>
      </c>
      <c r="J615" t="s">
        <v>57</v>
      </c>
      <c r="K615" s="13">
        <v>38510</v>
      </c>
      <c r="L615" t="s">
        <v>58</v>
      </c>
      <c r="M615" t="s">
        <v>88</v>
      </c>
      <c r="N615">
        <v>15</v>
      </c>
      <c r="O615" t="s">
        <v>64</v>
      </c>
      <c r="P615" s="6">
        <v>40000</v>
      </c>
      <c r="Q615">
        <v>4</v>
      </c>
      <c r="R615" t="s">
        <v>73</v>
      </c>
      <c r="S615">
        <v>6</v>
      </c>
      <c r="T615">
        <v>6</v>
      </c>
      <c r="U615">
        <v>0</v>
      </c>
      <c r="W615" s="1"/>
    </row>
    <row r="616" spans="1:23" x14ac:dyDescent="0.3">
      <c r="A616">
        <v>615</v>
      </c>
      <c r="B616" t="s">
        <v>725</v>
      </c>
      <c r="C616" t="s">
        <v>14</v>
      </c>
      <c r="D616" s="13">
        <v>30306</v>
      </c>
      <c r="E616">
        <v>38</v>
      </c>
      <c r="F616" t="s">
        <v>23</v>
      </c>
      <c r="G616" t="s">
        <v>12</v>
      </c>
      <c r="H616" t="s">
        <v>36</v>
      </c>
      <c r="I616" t="s">
        <v>51</v>
      </c>
      <c r="J616" t="s">
        <v>56</v>
      </c>
      <c r="K616" s="13">
        <v>37611</v>
      </c>
      <c r="L616" t="s">
        <v>58</v>
      </c>
      <c r="M616" t="s">
        <v>88</v>
      </c>
      <c r="N616">
        <v>18</v>
      </c>
      <c r="O616" t="s">
        <v>64</v>
      </c>
      <c r="P616" s="6">
        <v>40000</v>
      </c>
      <c r="Q616">
        <v>2</v>
      </c>
      <c r="R616" t="s">
        <v>70</v>
      </c>
      <c r="S616">
        <v>15</v>
      </c>
      <c r="T616">
        <v>4</v>
      </c>
      <c r="U616">
        <v>11</v>
      </c>
      <c r="W616" s="1"/>
    </row>
    <row r="617" spans="1:23" x14ac:dyDescent="0.3">
      <c r="A617">
        <v>616</v>
      </c>
      <c r="B617" t="s">
        <v>726</v>
      </c>
      <c r="C617" t="s">
        <v>15</v>
      </c>
      <c r="D617" s="13">
        <v>21848</v>
      </c>
      <c r="E617">
        <v>61</v>
      </c>
      <c r="F617" t="s">
        <v>27</v>
      </c>
      <c r="G617" t="s">
        <v>83</v>
      </c>
      <c r="H617" t="s">
        <v>44</v>
      </c>
      <c r="I617" t="s">
        <v>53</v>
      </c>
      <c r="J617" t="s">
        <v>57</v>
      </c>
      <c r="K617" s="13">
        <v>29153</v>
      </c>
      <c r="L617" t="s">
        <v>58</v>
      </c>
      <c r="M617" t="s">
        <v>88</v>
      </c>
      <c r="N617">
        <v>41</v>
      </c>
      <c r="O617" t="s">
        <v>63</v>
      </c>
      <c r="P617" s="6">
        <v>30000</v>
      </c>
      <c r="Q617">
        <v>3</v>
      </c>
      <c r="R617" t="s">
        <v>67</v>
      </c>
      <c r="S617">
        <v>3</v>
      </c>
      <c r="T617">
        <v>3</v>
      </c>
      <c r="U617">
        <v>0</v>
      </c>
      <c r="W617" s="1"/>
    </row>
    <row r="618" spans="1:23" x14ac:dyDescent="0.3">
      <c r="A618">
        <v>617</v>
      </c>
      <c r="B618" t="s">
        <v>727</v>
      </c>
      <c r="C618" t="s">
        <v>15</v>
      </c>
      <c r="D618" s="13">
        <v>34894</v>
      </c>
      <c r="E618">
        <v>25</v>
      </c>
      <c r="F618" t="s">
        <v>28</v>
      </c>
      <c r="G618" t="s">
        <v>80</v>
      </c>
      <c r="H618" t="s">
        <v>41</v>
      </c>
      <c r="I618" t="s">
        <v>52</v>
      </c>
      <c r="J618" t="s">
        <v>56</v>
      </c>
      <c r="K618" s="13">
        <v>42199</v>
      </c>
      <c r="L618" t="s">
        <v>61</v>
      </c>
      <c r="M618" t="s">
        <v>89</v>
      </c>
      <c r="N618">
        <v>5</v>
      </c>
      <c r="O618" t="s">
        <v>63</v>
      </c>
      <c r="P618" s="6">
        <v>30000</v>
      </c>
      <c r="Q618">
        <v>3</v>
      </c>
      <c r="R618" t="s">
        <v>69</v>
      </c>
      <c r="S618">
        <v>9</v>
      </c>
      <c r="T618">
        <v>4</v>
      </c>
      <c r="U618">
        <v>5</v>
      </c>
      <c r="W618" s="1"/>
    </row>
    <row r="619" spans="1:23" x14ac:dyDescent="0.3">
      <c r="A619">
        <v>618</v>
      </c>
      <c r="B619" t="s">
        <v>728</v>
      </c>
      <c r="C619" t="s">
        <v>14</v>
      </c>
      <c r="D619" s="13">
        <v>31818</v>
      </c>
      <c r="E619">
        <v>34</v>
      </c>
      <c r="F619" t="s">
        <v>21</v>
      </c>
      <c r="G619" t="s">
        <v>12</v>
      </c>
      <c r="H619" t="s">
        <v>48</v>
      </c>
      <c r="I619" t="s">
        <v>54</v>
      </c>
      <c r="J619" t="s">
        <v>56</v>
      </c>
      <c r="K619" s="13">
        <v>39123</v>
      </c>
      <c r="L619" t="s">
        <v>58</v>
      </c>
      <c r="M619" t="s">
        <v>88</v>
      </c>
      <c r="N619">
        <v>14</v>
      </c>
      <c r="O619" t="s">
        <v>65</v>
      </c>
      <c r="P619" s="6">
        <v>50000</v>
      </c>
      <c r="Q619">
        <v>4</v>
      </c>
      <c r="R619" t="s">
        <v>71</v>
      </c>
      <c r="S619">
        <v>10</v>
      </c>
      <c r="T619">
        <v>4</v>
      </c>
      <c r="U619">
        <v>6</v>
      </c>
      <c r="W619" s="1"/>
    </row>
    <row r="620" spans="1:23" x14ac:dyDescent="0.3">
      <c r="A620">
        <v>619</v>
      </c>
      <c r="B620" t="s">
        <v>729</v>
      </c>
      <c r="C620" t="s">
        <v>15</v>
      </c>
      <c r="D620" s="13">
        <v>30765</v>
      </c>
      <c r="E620">
        <v>37</v>
      </c>
      <c r="F620" t="s">
        <v>21</v>
      </c>
      <c r="G620" t="s">
        <v>12</v>
      </c>
      <c r="H620" t="s">
        <v>36</v>
      </c>
      <c r="I620" t="s">
        <v>51</v>
      </c>
      <c r="J620" t="s">
        <v>56</v>
      </c>
      <c r="K620" s="13">
        <v>38070</v>
      </c>
      <c r="L620" t="s">
        <v>61</v>
      </c>
      <c r="M620" t="s">
        <v>89</v>
      </c>
      <c r="N620">
        <v>17</v>
      </c>
      <c r="O620" t="s">
        <v>63</v>
      </c>
      <c r="P620" s="6">
        <v>30000</v>
      </c>
      <c r="Q620">
        <v>3</v>
      </c>
      <c r="R620" t="s">
        <v>68</v>
      </c>
      <c r="S620">
        <v>5</v>
      </c>
      <c r="T620">
        <v>5</v>
      </c>
      <c r="U620">
        <v>0</v>
      </c>
      <c r="W620" s="1"/>
    </row>
    <row r="621" spans="1:23" x14ac:dyDescent="0.3">
      <c r="A621">
        <v>620</v>
      </c>
      <c r="B621" t="s">
        <v>730</v>
      </c>
      <c r="C621" t="s">
        <v>15</v>
      </c>
      <c r="D621" s="13">
        <v>33995</v>
      </c>
      <c r="E621">
        <v>28</v>
      </c>
      <c r="F621" t="s">
        <v>13</v>
      </c>
      <c r="G621" t="s">
        <v>12</v>
      </c>
      <c r="H621" t="s">
        <v>31</v>
      </c>
      <c r="I621" t="s">
        <v>49</v>
      </c>
      <c r="J621" t="s">
        <v>57</v>
      </c>
      <c r="K621" s="13">
        <v>41300</v>
      </c>
      <c r="L621" t="s">
        <v>58</v>
      </c>
      <c r="M621" t="s">
        <v>88</v>
      </c>
      <c r="N621">
        <v>8</v>
      </c>
      <c r="O621" t="s">
        <v>65</v>
      </c>
      <c r="P621" s="6">
        <v>50000</v>
      </c>
      <c r="Q621">
        <v>2</v>
      </c>
      <c r="R621" t="s">
        <v>72</v>
      </c>
      <c r="S621">
        <v>7</v>
      </c>
      <c r="T621">
        <v>7</v>
      </c>
      <c r="U621">
        <v>0</v>
      </c>
      <c r="W621" s="1"/>
    </row>
    <row r="622" spans="1:23" x14ac:dyDescent="0.3">
      <c r="A622">
        <v>621</v>
      </c>
      <c r="B622" t="s">
        <v>731</v>
      </c>
      <c r="C622" t="s">
        <v>14</v>
      </c>
      <c r="D622" s="13">
        <v>33771</v>
      </c>
      <c r="E622">
        <v>28</v>
      </c>
      <c r="F622" t="s">
        <v>81</v>
      </c>
      <c r="G622" t="s">
        <v>12</v>
      </c>
      <c r="H622" t="s">
        <v>31</v>
      </c>
      <c r="I622" t="s">
        <v>49</v>
      </c>
      <c r="J622" t="s">
        <v>57</v>
      </c>
      <c r="K622" s="13">
        <v>41076</v>
      </c>
      <c r="L622" t="s">
        <v>61</v>
      </c>
      <c r="M622" t="s">
        <v>89</v>
      </c>
      <c r="N622">
        <v>8</v>
      </c>
      <c r="O622" t="s">
        <v>65</v>
      </c>
      <c r="P622" s="6">
        <v>50000</v>
      </c>
      <c r="Q622">
        <v>2</v>
      </c>
      <c r="R622" t="s">
        <v>71</v>
      </c>
      <c r="S622">
        <v>12</v>
      </c>
      <c r="T622">
        <v>7</v>
      </c>
      <c r="U622">
        <v>5</v>
      </c>
      <c r="W622" s="1"/>
    </row>
    <row r="623" spans="1:23" x14ac:dyDescent="0.3">
      <c r="A623">
        <v>622</v>
      </c>
      <c r="B623" t="s">
        <v>732</v>
      </c>
      <c r="C623" t="s">
        <v>15</v>
      </c>
      <c r="D623" s="13">
        <v>29125</v>
      </c>
      <c r="E623">
        <v>41</v>
      </c>
      <c r="F623" t="s">
        <v>17</v>
      </c>
      <c r="G623" t="s">
        <v>82</v>
      </c>
      <c r="H623" t="s">
        <v>30</v>
      </c>
      <c r="I623" t="s">
        <v>49</v>
      </c>
      <c r="J623" t="s">
        <v>56</v>
      </c>
      <c r="K623" s="13">
        <v>36430</v>
      </c>
      <c r="L623" t="s">
        <v>58</v>
      </c>
      <c r="M623" t="s">
        <v>88</v>
      </c>
      <c r="N623">
        <v>21</v>
      </c>
      <c r="O623" t="s">
        <v>65</v>
      </c>
      <c r="P623" s="6">
        <v>50000</v>
      </c>
      <c r="Q623">
        <v>3</v>
      </c>
      <c r="R623" t="s">
        <v>72</v>
      </c>
      <c r="S623">
        <v>0</v>
      </c>
      <c r="T623">
        <v>0</v>
      </c>
      <c r="U623">
        <v>0</v>
      </c>
      <c r="W623" s="1"/>
    </row>
    <row r="624" spans="1:23" x14ac:dyDescent="0.3">
      <c r="A624">
        <v>623</v>
      </c>
      <c r="B624" t="s">
        <v>733</v>
      </c>
      <c r="C624" t="s">
        <v>15</v>
      </c>
      <c r="D624" s="13">
        <v>24742</v>
      </c>
      <c r="E624">
        <v>53</v>
      </c>
      <c r="F624" t="s">
        <v>29</v>
      </c>
      <c r="G624" t="s">
        <v>83</v>
      </c>
      <c r="H624" t="s">
        <v>37</v>
      </c>
      <c r="I624" t="s">
        <v>51</v>
      </c>
      <c r="J624" t="s">
        <v>56</v>
      </c>
      <c r="K624" s="13">
        <v>32047</v>
      </c>
      <c r="L624" t="s">
        <v>58</v>
      </c>
      <c r="M624" t="s">
        <v>88</v>
      </c>
      <c r="N624">
        <v>33</v>
      </c>
      <c r="O624" t="s">
        <v>63</v>
      </c>
      <c r="P624" s="6">
        <v>30000</v>
      </c>
      <c r="Q624">
        <v>1</v>
      </c>
      <c r="R624" t="s">
        <v>72</v>
      </c>
      <c r="S624">
        <v>6</v>
      </c>
      <c r="T624">
        <v>6</v>
      </c>
      <c r="U624">
        <v>0</v>
      </c>
      <c r="W624" s="1"/>
    </row>
    <row r="625" spans="1:23" x14ac:dyDescent="0.3">
      <c r="A625">
        <v>624</v>
      </c>
      <c r="B625" t="s">
        <v>734</v>
      </c>
      <c r="C625" t="s">
        <v>14</v>
      </c>
      <c r="D625" s="13">
        <v>31718</v>
      </c>
      <c r="E625">
        <v>34</v>
      </c>
      <c r="F625" t="s">
        <v>23</v>
      </c>
      <c r="G625" t="s">
        <v>12</v>
      </c>
      <c r="H625" t="s">
        <v>36</v>
      </c>
      <c r="I625" t="s">
        <v>51</v>
      </c>
      <c r="J625" t="s">
        <v>56</v>
      </c>
      <c r="K625" s="13">
        <v>39023</v>
      </c>
      <c r="L625" t="s">
        <v>58</v>
      </c>
      <c r="M625" t="s">
        <v>88</v>
      </c>
      <c r="N625">
        <v>14</v>
      </c>
      <c r="O625" t="s">
        <v>65</v>
      </c>
      <c r="P625" s="6">
        <v>50000</v>
      </c>
      <c r="Q625">
        <v>4</v>
      </c>
      <c r="R625" t="s">
        <v>72</v>
      </c>
      <c r="S625">
        <v>6</v>
      </c>
      <c r="T625">
        <v>6</v>
      </c>
      <c r="U625">
        <v>0</v>
      </c>
      <c r="W625" s="1"/>
    </row>
    <row r="626" spans="1:23" x14ac:dyDescent="0.3">
      <c r="A626">
        <v>625</v>
      </c>
      <c r="B626" t="s">
        <v>735</v>
      </c>
      <c r="C626" t="s">
        <v>15</v>
      </c>
      <c r="D626" s="13">
        <v>34779</v>
      </c>
      <c r="E626">
        <v>26</v>
      </c>
      <c r="F626" t="s">
        <v>17</v>
      </c>
      <c r="G626" t="s">
        <v>82</v>
      </c>
      <c r="H626" t="s">
        <v>39</v>
      </c>
      <c r="I626" t="s">
        <v>51</v>
      </c>
      <c r="J626" t="s">
        <v>57</v>
      </c>
      <c r="K626" s="13">
        <v>42084</v>
      </c>
      <c r="L626" t="s">
        <v>58</v>
      </c>
      <c r="M626" t="s">
        <v>88</v>
      </c>
      <c r="N626">
        <v>6</v>
      </c>
      <c r="O626" t="s">
        <v>63</v>
      </c>
      <c r="P626" s="6">
        <v>30000</v>
      </c>
      <c r="Q626">
        <v>3</v>
      </c>
      <c r="R626" t="s">
        <v>70</v>
      </c>
      <c r="S626">
        <v>3</v>
      </c>
      <c r="T626">
        <v>3</v>
      </c>
      <c r="U626">
        <v>0</v>
      </c>
      <c r="W626" s="1"/>
    </row>
    <row r="627" spans="1:23" x14ac:dyDescent="0.3">
      <c r="A627">
        <v>626</v>
      </c>
      <c r="B627" t="s">
        <v>736</v>
      </c>
      <c r="C627" t="s">
        <v>14</v>
      </c>
      <c r="D627" s="13">
        <v>35641</v>
      </c>
      <c r="E627">
        <v>23</v>
      </c>
      <c r="F627" t="s">
        <v>23</v>
      </c>
      <c r="G627" t="s">
        <v>12</v>
      </c>
      <c r="H627" t="s">
        <v>32</v>
      </c>
      <c r="I627" t="s">
        <v>49</v>
      </c>
      <c r="J627" t="s">
        <v>56</v>
      </c>
      <c r="K627" s="13">
        <v>42946</v>
      </c>
      <c r="L627" t="s">
        <v>58</v>
      </c>
      <c r="M627" t="s">
        <v>88</v>
      </c>
      <c r="N627">
        <v>3</v>
      </c>
      <c r="O627" t="s">
        <v>65</v>
      </c>
      <c r="P627" s="6">
        <v>50000</v>
      </c>
      <c r="Q627">
        <v>3</v>
      </c>
      <c r="R627" t="s">
        <v>73</v>
      </c>
      <c r="S627">
        <v>12</v>
      </c>
      <c r="T627">
        <v>7</v>
      </c>
      <c r="U627">
        <v>5</v>
      </c>
      <c r="W627" s="1"/>
    </row>
    <row r="628" spans="1:23" x14ac:dyDescent="0.3">
      <c r="A628">
        <v>627</v>
      </c>
      <c r="B628" t="s">
        <v>737</v>
      </c>
      <c r="C628" t="s">
        <v>15</v>
      </c>
      <c r="D628" s="13">
        <v>24627</v>
      </c>
      <c r="E628">
        <v>53</v>
      </c>
      <c r="F628" t="s">
        <v>24</v>
      </c>
      <c r="G628" t="s">
        <v>84</v>
      </c>
      <c r="H628" t="s">
        <v>32</v>
      </c>
      <c r="I628" t="s">
        <v>49</v>
      </c>
      <c r="J628" t="s">
        <v>56</v>
      </c>
      <c r="K628" s="13">
        <v>31932</v>
      </c>
      <c r="L628" t="s">
        <v>58</v>
      </c>
      <c r="M628" t="s">
        <v>88</v>
      </c>
      <c r="N628">
        <v>33</v>
      </c>
      <c r="O628" t="s">
        <v>4</v>
      </c>
      <c r="P628" s="6">
        <v>60000</v>
      </c>
      <c r="Q628">
        <v>1</v>
      </c>
      <c r="R628" t="s">
        <v>71</v>
      </c>
      <c r="S628">
        <v>14</v>
      </c>
      <c r="T628">
        <v>4</v>
      </c>
      <c r="U628">
        <v>10</v>
      </c>
      <c r="W628" s="1"/>
    </row>
    <row r="629" spans="1:23" x14ac:dyDescent="0.3">
      <c r="A629">
        <v>628</v>
      </c>
      <c r="B629" t="s">
        <v>738</v>
      </c>
      <c r="C629" t="s">
        <v>15</v>
      </c>
      <c r="D629" s="13">
        <v>30016</v>
      </c>
      <c r="E629">
        <v>39</v>
      </c>
      <c r="F629" t="s">
        <v>22</v>
      </c>
      <c r="G629" t="s">
        <v>83</v>
      </c>
      <c r="H629" t="s">
        <v>38</v>
      </c>
      <c r="I629" t="s">
        <v>51</v>
      </c>
      <c r="J629" t="s">
        <v>57</v>
      </c>
      <c r="K629" s="13">
        <v>37321</v>
      </c>
      <c r="L629" t="s">
        <v>58</v>
      </c>
      <c r="M629" t="s">
        <v>88</v>
      </c>
      <c r="N629">
        <v>19</v>
      </c>
      <c r="O629" t="s">
        <v>64</v>
      </c>
      <c r="P629" s="6">
        <v>40000</v>
      </c>
      <c r="Q629">
        <v>2</v>
      </c>
      <c r="R629" t="s">
        <v>73</v>
      </c>
      <c r="S629">
        <v>3</v>
      </c>
      <c r="T629">
        <v>3</v>
      </c>
      <c r="U629">
        <v>0</v>
      </c>
    </row>
    <row r="630" spans="1:23" x14ac:dyDescent="0.3">
      <c r="A630">
        <v>629</v>
      </c>
      <c r="B630" t="s">
        <v>739</v>
      </c>
      <c r="C630" t="s">
        <v>15</v>
      </c>
      <c r="D630" s="13">
        <v>27599</v>
      </c>
      <c r="E630">
        <v>45</v>
      </c>
      <c r="F630" t="s">
        <v>66</v>
      </c>
      <c r="G630" t="s">
        <v>12</v>
      </c>
      <c r="H630" t="s">
        <v>30</v>
      </c>
      <c r="I630" t="s">
        <v>49</v>
      </c>
      <c r="J630" t="s">
        <v>56</v>
      </c>
      <c r="K630" s="13">
        <v>34904</v>
      </c>
      <c r="L630" t="s">
        <v>58</v>
      </c>
      <c r="M630" t="s">
        <v>88</v>
      </c>
      <c r="N630">
        <v>25</v>
      </c>
      <c r="O630" t="s">
        <v>4</v>
      </c>
      <c r="P630" s="6">
        <v>60000</v>
      </c>
      <c r="Q630">
        <v>3</v>
      </c>
      <c r="R630" t="s">
        <v>67</v>
      </c>
      <c r="S630">
        <v>15</v>
      </c>
      <c r="T630">
        <v>4</v>
      </c>
      <c r="U630">
        <v>11</v>
      </c>
      <c r="W630" s="1"/>
    </row>
    <row r="631" spans="1:23" x14ac:dyDescent="0.3">
      <c r="A631">
        <v>630</v>
      </c>
      <c r="B631" t="s">
        <v>740</v>
      </c>
      <c r="C631" t="s">
        <v>15</v>
      </c>
      <c r="D631" s="13">
        <v>32615</v>
      </c>
      <c r="E631">
        <v>32</v>
      </c>
      <c r="F631" t="s">
        <v>18</v>
      </c>
      <c r="G631" t="s">
        <v>12</v>
      </c>
      <c r="H631" t="s">
        <v>42</v>
      </c>
      <c r="I631" t="s">
        <v>54</v>
      </c>
      <c r="J631" t="s">
        <v>56</v>
      </c>
      <c r="K631" s="13">
        <v>39920</v>
      </c>
      <c r="L631" t="s">
        <v>58</v>
      </c>
      <c r="M631" t="s">
        <v>88</v>
      </c>
      <c r="N631">
        <v>12</v>
      </c>
      <c r="O631" t="s">
        <v>65</v>
      </c>
      <c r="P631" s="6">
        <v>50000</v>
      </c>
      <c r="Q631">
        <v>4</v>
      </c>
      <c r="R631" t="s">
        <v>69</v>
      </c>
      <c r="S631">
        <v>2</v>
      </c>
      <c r="T631">
        <v>2</v>
      </c>
      <c r="U631">
        <v>0</v>
      </c>
    </row>
    <row r="632" spans="1:23" x14ac:dyDescent="0.3">
      <c r="A632">
        <v>631</v>
      </c>
      <c r="B632" t="s">
        <v>741</v>
      </c>
      <c r="C632" t="s">
        <v>15</v>
      </c>
      <c r="D632" s="13">
        <v>26575</v>
      </c>
      <c r="E632">
        <v>48</v>
      </c>
      <c r="F632" t="s">
        <v>18</v>
      </c>
      <c r="G632" t="s">
        <v>12</v>
      </c>
      <c r="H632" t="s">
        <v>40</v>
      </c>
      <c r="I632" t="s">
        <v>52</v>
      </c>
      <c r="J632" t="s">
        <v>56</v>
      </c>
      <c r="K632" s="13">
        <v>33880</v>
      </c>
      <c r="L632" t="s">
        <v>58</v>
      </c>
      <c r="M632" t="s">
        <v>88</v>
      </c>
      <c r="N632">
        <v>28</v>
      </c>
      <c r="O632" t="s">
        <v>63</v>
      </c>
      <c r="P632" s="6">
        <v>30000</v>
      </c>
      <c r="Q632">
        <v>2</v>
      </c>
      <c r="R632" t="s">
        <v>72</v>
      </c>
      <c r="S632">
        <v>14</v>
      </c>
      <c r="T632">
        <v>4</v>
      </c>
      <c r="U632">
        <v>10</v>
      </c>
      <c r="W632" s="1"/>
    </row>
    <row r="633" spans="1:23" x14ac:dyDescent="0.3">
      <c r="A633">
        <v>632</v>
      </c>
      <c r="B633" t="s">
        <v>742</v>
      </c>
      <c r="C633" t="s">
        <v>14</v>
      </c>
      <c r="D633" s="13">
        <v>24998</v>
      </c>
      <c r="E633">
        <v>52</v>
      </c>
      <c r="F633" t="s">
        <v>22</v>
      </c>
      <c r="G633" t="s">
        <v>83</v>
      </c>
      <c r="H633" t="s">
        <v>30</v>
      </c>
      <c r="I633" t="s">
        <v>49</v>
      </c>
      <c r="J633" t="s">
        <v>56</v>
      </c>
      <c r="K633" s="13">
        <v>32303</v>
      </c>
      <c r="L633" t="s">
        <v>61</v>
      </c>
      <c r="M633" t="s">
        <v>89</v>
      </c>
      <c r="N633">
        <v>32</v>
      </c>
      <c r="O633" t="s">
        <v>64</v>
      </c>
      <c r="P633" s="6">
        <v>40000</v>
      </c>
      <c r="Q633">
        <v>4</v>
      </c>
      <c r="R633" t="s">
        <v>73</v>
      </c>
      <c r="S633">
        <v>12</v>
      </c>
      <c r="T633">
        <v>7</v>
      </c>
      <c r="U633">
        <v>5</v>
      </c>
      <c r="W633" s="1"/>
    </row>
    <row r="634" spans="1:23" x14ac:dyDescent="0.3">
      <c r="A634">
        <v>633</v>
      </c>
      <c r="B634" t="s">
        <v>743</v>
      </c>
      <c r="C634" t="s">
        <v>14</v>
      </c>
      <c r="D634" s="13">
        <v>26492</v>
      </c>
      <c r="E634">
        <v>48</v>
      </c>
      <c r="F634" t="s">
        <v>19</v>
      </c>
      <c r="G634" t="s">
        <v>80</v>
      </c>
      <c r="H634" t="s">
        <v>47</v>
      </c>
      <c r="I634" t="s">
        <v>52</v>
      </c>
      <c r="J634" t="s">
        <v>56</v>
      </c>
      <c r="K634" s="13">
        <v>33797</v>
      </c>
      <c r="L634" t="s">
        <v>58</v>
      </c>
      <c r="M634" t="s">
        <v>88</v>
      </c>
      <c r="N634">
        <v>28</v>
      </c>
      <c r="O634" t="s">
        <v>63</v>
      </c>
      <c r="P634" s="6">
        <v>30000</v>
      </c>
      <c r="Q634">
        <v>4</v>
      </c>
      <c r="R634" t="s">
        <v>70</v>
      </c>
      <c r="S634">
        <v>11</v>
      </c>
      <c r="T634">
        <v>6</v>
      </c>
      <c r="U634">
        <v>5</v>
      </c>
      <c r="W634" s="1"/>
    </row>
    <row r="635" spans="1:23" x14ac:dyDescent="0.3">
      <c r="A635">
        <v>634</v>
      </c>
      <c r="B635" t="s">
        <v>744</v>
      </c>
      <c r="C635" t="s">
        <v>14</v>
      </c>
      <c r="D635" s="13">
        <v>31587</v>
      </c>
      <c r="E635">
        <v>34</v>
      </c>
      <c r="F635" t="s">
        <v>28</v>
      </c>
      <c r="G635" t="s">
        <v>80</v>
      </c>
      <c r="H635" t="s">
        <v>43</v>
      </c>
      <c r="I635" t="s">
        <v>53</v>
      </c>
      <c r="J635" t="s">
        <v>57</v>
      </c>
      <c r="K635" s="13">
        <v>38892</v>
      </c>
      <c r="L635" t="s">
        <v>58</v>
      </c>
      <c r="M635" t="s">
        <v>88</v>
      </c>
      <c r="N635">
        <v>14</v>
      </c>
      <c r="O635" t="s">
        <v>65</v>
      </c>
      <c r="P635" s="6">
        <v>50000</v>
      </c>
      <c r="Q635">
        <v>1</v>
      </c>
      <c r="R635" t="s">
        <v>73</v>
      </c>
      <c r="S635">
        <v>14</v>
      </c>
      <c r="T635">
        <v>4</v>
      </c>
      <c r="U635">
        <v>10</v>
      </c>
      <c r="W635" s="1"/>
    </row>
    <row r="636" spans="1:23" x14ac:dyDescent="0.3">
      <c r="A636">
        <v>635</v>
      </c>
      <c r="B636" t="s">
        <v>745</v>
      </c>
      <c r="C636" t="s">
        <v>15</v>
      </c>
      <c r="D636" s="13">
        <v>35624</v>
      </c>
      <c r="E636">
        <v>23</v>
      </c>
      <c r="F636" t="s">
        <v>27</v>
      </c>
      <c r="G636" t="s">
        <v>83</v>
      </c>
      <c r="H636" t="s">
        <v>38</v>
      </c>
      <c r="I636" t="s">
        <v>51</v>
      </c>
      <c r="J636" t="s">
        <v>57</v>
      </c>
      <c r="K636" s="13">
        <v>42929</v>
      </c>
      <c r="L636" t="s">
        <v>61</v>
      </c>
      <c r="M636" t="s">
        <v>89</v>
      </c>
      <c r="N636">
        <v>3</v>
      </c>
      <c r="O636" t="s">
        <v>64</v>
      </c>
      <c r="P636" s="6">
        <v>40000</v>
      </c>
      <c r="Q636">
        <v>2</v>
      </c>
      <c r="R636" t="s">
        <v>68</v>
      </c>
      <c r="S636">
        <v>14</v>
      </c>
      <c r="T636">
        <v>4</v>
      </c>
      <c r="U636">
        <v>10</v>
      </c>
      <c r="W636" s="1"/>
    </row>
    <row r="637" spans="1:23" x14ac:dyDescent="0.3">
      <c r="A637">
        <v>636</v>
      </c>
      <c r="B637" t="s">
        <v>746</v>
      </c>
      <c r="C637" t="s">
        <v>15</v>
      </c>
      <c r="D637" s="13">
        <v>28046</v>
      </c>
      <c r="E637">
        <v>44</v>
      </c>
      <c r="F637" t="s">
        <v>18</v>
      </c>
      <c r="G637" t="s">
        <v>12</v>
      </c>
      <c r="H637" t="s">
        <v>33</v>
      </c>
      <c r="I637" t="s">
        <v>50</v>
      </c>
      <c r="J637" t="s">
        <v>56</v>
      </c>
      <c r="K637" s="13">
        <v>35351</v>
      </c>
      <c r="L637" t="s">
        <v>58</v>
      </c>
      <c r="M637" t="s">
        <v>88</v>
      </c>
      <c r="N637">
        <v>24</v>
      </c>
      <c r="O637" t="s">
        <v>64</v>
      </c>
      <c r="P637" s="6">
        <v>40000</v>
      </c>
      <c r="Q637">
        <v>4</v>
      </c>
      <c r="R637" t="s">
        <v>72</v>
      </c>
      <c r="S637">
        <v>0</v>
      </c>
      <c r="T637">
        <v>0</v>
      </c>
      <c r="U637">
        <v>0</v>
      </c>
      <c r="W637" s="1"/>
    </row>
    <row r="638" spans="1:23" x14ac:dyDescent="0.3">
      <c r="A638">
        <v>637</v>
      </c>
      <c r="B638" t="s">
        <v>747</v>
      </c>
      <c r="C638" t="s">
        <v>15</v>
      </c>
      <c r="D638" s="13">
        <v>26584</v>
      </c>
      <c r="E638">
        <v>48</v>
      </c>
      <c r="F638" t="s">
        <v>26</v>
      </c>
      <c r="G638" t="s">
        <v>12</v>
      </c>
      <c r="H638" t="s">
        <v>34</v>
      </c>
      <c r="I638" t="s">
        <v>50</v>
      </c>
      <c r="J638" t="s">
        <v>56</v>
      </c>
      <c r="K638" s="13">
        <v>33889</v>
      </c>
      <c r="L638" t="s">
        <v>58</v>
      </c>
      <c r="M638" t="s">
        <v>88</v>
      </c>
      <c r="N638">
        <v>28</v>
      </c>
      <c r="O638" t="s">
        <v>64</v>
      </c>
      <c r="P638" s="6">
        <v>40000</v>
      </c>
      <c r="Q638">
        <v>4</v>
      </c>
      <c r="R638" t="s">
        <v>71</v>
      </c>
      <c r="S638">
        <v>6</v>
      </c>
      <c r="T638">
        <v>6</v>
      </c>
      <c r="U638">
        <v>0</v>
      </c>
      <c r="W638" s="1"/>
    </row>
    <row r="639" spans="1:23" x14ac:dyDescent="0.3">
      <c r="A639">
        <v>638</v>
      </c>
      <c r="B639" t="s">
        <v>748</v>
      </c>
      <c r="C639" t="s">
        <v>15</v>
      </c>
      <c r="D639" s="13">
        <v>21999</v>
      </c>
      <c r="E639">
        <v>61</v>
      </c>
      <c r="F639" t="s">
        <v>81</v>
      </c>
      <c r="G639" t="s">
        <v>12</v>
      </c>
      <c r="H639" t="s">
        <v>45</v>
      </c>
      <c r="I639" t="s">
        <v>53</v>
      </c>
      <c r="J639" t="s">
        <v>57</v>
      </c>
      <c r="K639" s="13">
        <v>29304</v>
      </c>
      <c r="L639" t="s">
        <v>58</v>
      </c>
      <c r="M639" t="s">
        <v>88</v>
      </c>
      <c r="N639">
        <v>41</v>
      </c>
      <c r="O639" t="s">
        <v>4</v>
      </c>
      <c r="P639" s="6">
        <v>60000</v>
      </c>
      <c r="Q639">
        <v>3</v>
      </c>
      <c r="R639" t="s">
        <v>73</v>
      </c>
      <c r="S639">
        <v>8</v>
      </c>
      <c r="T639">
        <v>8</v>
      </c>
      <c r="U639">
        <v>0</v>
      </c>
      <c r="W639" s="1"/>
    </row>
    <row r="640" spans="1:23" x14ac:dyDescent="0.3">
      <c r="A640">
        <v>639</v>
      </c>
      <c r="B640" t="s">
        <v>749</v>
      </c>
      <c r="C640" t="s">
        <v>14</v>
      </c>
      <c r="D640" s="13">
        <v>25409</v>
      </c>
      <c r="E640">
        <v>51</v>
      </c>
      <c r="F640" t="s">
        <v>21</v>
      </c>
      <c r="G640" t="s">
        <v>12</v>
      </c>
      <c r="H640" t="s">
        <v>31</v>
      </c>
      <c r="I640" t="s">
        <v>49</v>
      </c>
      <c r="J640" t="s">
        <v>57</v>
      </c>
      <c r="K640" s="13">
        <v>32714</v>
      </c>
      <c r="L640" t="s">
        <v>58</v>
      </c>
      <c r="M640" t="s">
        <v>88</v>
      </c>
      <c r="N640">
        <v>31</v>
      </c>
      <c r="O640" t="s">
        <v>64</v>
      </c>
      <c r="P640" s="6">
        <v>40000</v>
      </c>
      <c r="Q640">
        <v>1</v>
      </c>
      <c r="R640" t="s">
        <v>67</v>
      </c>
      <c r="S640">
        <v>3</v>
      </c>
      <c r="T640">
        <v>3</v>
      </c>
      <c r="U640">
        <v>0</v>
      </c>
      <c r="W640" s="1"/>
    </row>
    <row r="641" spans="1:23" x14ac:dyDescent="0.3">
      <c r="A641">
        <v>640</v>
      </c>
      <c r="B641" t="s">
        <v>750</v>
      </c>
      <c r="C641" t="s">
        <v>15</v>
      </c>
      <c r="D641" s="13">
        <v>36819</v>
      </c>
      <c r="E641">
        <v>20</v>
      </c>
      <c r="F641" t="s">
        <v>19</v>
      </c>
      <c r="G641" t="s">
        <v>80</v>
      </c>
      <c r="H641" t="s">
        <v>47</v>
      </c>
      <c r="I641" t="s">
        <v>52</v>
      </c>
      <c r="J641" t="s">
        <v>56</v>
      </c>
      <c r="K641" s="13">
        <v>43758</v>
      </c>
      <c r="L641" t="s">
        <v>58</v>
      </c>
      <c r="M641" t="s">
        <v>88</v>
      </c>
      <c r="N641">
        <v>1</v>
      </c>
      <c r="O641" t="s">
        <v>65</v>
      </c>
      <c r="P641" s="6">
        <v>50000</v>
      </c>
      <c r="Q641">
        <v>2</v>
      </c>
      <c r="R641" t="s">
        <v>72</v>
      </c>
      <c r="S641">
        <v>0</v>
      </c>
      <c r="T641">
        <v>0</v>
      </c>
      <c r="U641">
        <v>0</v>
      </c>
      <c r="W641" s="1"/>
    </row>
    <row r="642" spans="1:23" x14ac:dyDescent="0.3">
      <c r="A642">
        <v>641</v>
      </c>
      <c r="B642" t="s">
        <v>751</v>
      </c>
      <c r="C642" t="s">
        <v>15</v>
      </c>
      <c r="D642" s="13">
        <v>22584</v>
      </c>
      <c r="E642">
        <v>59</v>
      </c>
      <c r="F642" t="s">
        <v>66</v>
      </c>
      <c r="G642" t="s">
        <v>12</v>
      </c>
      <c r="H642" t="s">
        <v>33</v>
      </c>
      <c r="I642" t="s">
        <v>50</v>
      </c>
      <c r="J642" t="s">
        <v>56</v>
      </c>
      <c r="K642" s="13">
        <v>29889</v>
      </c>
      <c r="L642" t="s">
        <v>58</v>
      </c>
      <c r="M642" t="s">
        <v>88</v>
      </c>
      <c r="N642">
        <v>39</v>
      </c>
      <c r="O642" t="s">
        <v>65</v>
      </c>
      <c r="P642" s="6">
        <v>50000</v>
      </c>
      <c r="Q642">
        <v>4</v>
      </c>
      <c r="R642" t="s">
        <v>72</v>
      </c>
      <c r="S642">
        <v>15</v>
      </c>
      <c r="T642">
        <v>4</v>
      </c>
      <c r="U642">
        <v>11</v>
      </c>
      <c r="W642" s="1"/>
    </row>
    <row r="643" spans="1:23" x14ac:dyDescent="0.3">
      <c r="A643">
        <v>642</v>
      </c>
      <c r="B643" t="s">
        <v>752</v>
      </c>
      <c r="C643" t="s">
        <v>14</v>
      </c>
      <c r="D643" s="13">
        <v>32624</v>
      </c>
      <c r="E643">
        <v>32</v>
      </c>
      <c r="F643" t="s">
        <v>24</v>
      </c>
      <c r="G643" t="s">
        <v>84</v>
      </c>
      <c r="H643" t="s">
        <v>47</v>
      </c>
      <c r="I643" t="s">
        <v>52</v>
      </c>
      <c r="J643" t="s">
        <v>56</v>
      </c>
      <c r="K643" s="13">
        <v>39929</v>
      </c>
      <c r="L643" t="s">
        <v>58</v>
      </c>
      <c r="M643" t="s">
        <v>88</v>
      </c>
      <c r="N643">
        <v>12</v>
      </c>
      <c r="O643" t="s">
        <v>4</v>
      </c>
      <c r="P643" s="6">
        <v>60000</v>
      </c>
      <c r="Q643">
        <v>3</v>
      </c>
      <c r="R643" t="s">
        <v>69</v>
      </c>
      <c r="S643">
        <v>9</v>
      </c>
      <c r="T643">
        <v>4</v>
      </c>
      <c r="U643">
        <v>5</v>
      </c>
      <c r="W643" s="1"/>
    </row>
    <row r="644" spans="1:23" x14ac:dyDescent="0.3">
      <c r="A644">
        <v>643</v>
      </c>
      <c r="B644" t="s">
        <v>753</v>
      </c>
      <c r="C644" t="s">
        <v>15</v>
      </c>
      <c r="D644" s="13">
        <v>26399</v>
      </c>
      <c r="E644">
        <v>49</v>
      </c>
      <c r="F644" t="s">
        <v>19</v>
      </c>
      <c r="G644" t="s">
        <v>80</v>
      </c>
      <c r="H644" t="s">
        <v>30</v>
      </c>
      <c r="I644" t="s">
        <v>49</v>
      </c>
      <c r="J644" t="s">
        <v>56</v>
      </c>
      <c r="K644" s="13">
        <v>33704</v>
      </c>
      <c r="L644" t="s">
        <v>58</v>
      </c>
      <c r="M644" t="s">
        <v>88</v>
      </c>
      <c r="N644">
        <v>29</v>
      </c>
      <c r="O644" t="s">
        <v>4</v>
      </c>
      <c r="P644" s="6">
        <v>60000</v>
      </c>
      <c r="Q644">
        <v>1</v>
      </c>
      <c r="R644" t="s">
        <v>73</v>
      </c>
      <c r="S644">
        <v>6</v>
      </c>
      <c r="T644">
        <v>6</v>
      </c>
      <c r="U644">
        <v>0</v>
      </c>
      <c r="W644" s="1"/>
    </row>
    <row r="645" spans="1:23" x14ac:dyDescent="0.3">
      <c r="A645">
        <v>644</v>
      </c>
      <c r="B645" t="s">
        <v>754</v>
      </c>
      <c r="C645" t="s">
        <v>15</v>
      </c>
      <c r="D645" s="13">
        <v>24121</v>
      </c>
      <c r="E645">
        <v>55</v>
      </c>
      <c r="F645" t="s">
        <v>20</v>
      </c>
      <c r="G645" t="s">
        <v>80</v>
      </c>
      <c r="H645" t="s">
        <v>33</v>
      </c>
      <c r="I645" t="s">
        <v>50</v>
      </c>
      <c r="J645" t="s">
        <v>56</v>
      </c>
      <c r="K645" s="13">
        <v>31426</v>
      </c>
      <c r="L645" t="s">
        <v>58</v>
      </c>
      <c r="M645" t="s">
        <v>88</v>
      </c>
      <c r="N645">
        <v>35</v>
      </c>
      <c r="O645" t="s">
        <v>64</v>
      </c>
      <c r="P645" s="6">
        <v>40000</v>
      </c>
      <c r="Q645">
        <v>3</v>
      </c>
      <c r="R645" t="s">
        <v>67</v>
      </c>
      <c r="S645">
        <v>9</v>
      </c>
      <c r="T645">
        <v>4</v>
      </c>
      <c r="U645">
        <v>5</v>
      </c>
      <c r="W645" s="1"/>
    </row>
    <row r="646" spans="1:23" x14ac:dyDescent="0.3">
      <c r="A646">
        <v>645</v>
      </c>
      <c r="B646" t="s">
        <v>755</v>
      </c>
      <c r="C646" t="s">
        <v>14</v>
      </c>
      <c r="D646" s="13">
        <v>30189</v>
      </c>
      <c r="E646">
        <v>38</v>
      </c>
      <c r="F646" t="s">
        <v>81</v>
      </c>
      <c r="G646" t="s">
        <v>12</v>
      </c>
      <c r="H646" t="s">
        <v>38</v>
      </c>
      <c r="I646" t="s">
        <v>51</v>
      </c>
      <c r="J646" t="s">
        <v>57</v>
      </c>
      <c r="K646" s="13">
        <v>37494</v>
      </c>
      <c r="L646" t="s">
        <v>58</v>
      </c>
      <c r="M646" t="s">
        <v>88</v>
      </c>
      <c r="N646">
        <v>18</v>
      </c>
      <c r="O646" t="s">
        <v>65</v>
      </c>
      <c r="P646" s="6">
        <v>50000</v>
      </c>
      <c r="Q646">
        <v>3</v>
      </c>
      <c r="R646" t="s">
        <v>69</v>
      </c>
      <c r="S646">
        <v>13</v>
      </c>
      <c r="T646">
        <v>8</v>
      </c>
      <c r="U646">
        <v>5</v>
      </c>
      <c r="W646" s="1"/>
    </row>
    <row r="647" spans="1:23" x14ac:dyDescent="0.3">
      <c r="A647">
        <v>646</v>
      </c>
      <c r="B647" t="s">
        <v>756</v>
      </c>
      <c r="C647" t="s">
        <v>14</v>
      </c>
      <c r="D647" s="13">
        <v>33711</v>
      </c>
      <c r="E647">
        <v>29</v>
      </c>
      <c r="F647" t="s">
        <v>67</v>
      </c>
      <c r="G647" t="s">
        <v>12</v>
      </c>
      <c r="H647" t="s">
        <v>48</v>
      </c>
      <c r="I647" t="s">
        <v>54</v>
      </c>
      <c r="J647" t="s">
        <v>56</v>
      </c>
      <c r="K647" s="13">
        <v>41016</v>
      </c>
      <c r="L647" t="s">
        <v>58</v>
      </c>
      <c r="M647" t="s">
        <v>88</v>
      </c>
      <c r="N647">
        <v>9</v>
      </c>
      <c r="O647" t="s">
        <v>64</v>
      </c>
      <c r="P647" s="6">
        <v>40000</v>
      </c>
      <c r="Q647">
        <v>3</v>
      </c>
      <c r="R647" t="s">
        <v>67</v>
      </c>
      <c r="S647">
        <v>9</v>
      </c>
      <c r="T647">
        <v>4</v>
      </c>
      <c r="U647">
        <v>5</v>
      </c>
      <c r="W647" s="1"/>
    </row>
    <row r="648" spans="1:23" x14ac:dyDescent="0.3">
      <c r="A648">
        <v>647</v>
      </c>
      <c r="B648" t="s">
        <v>757</v>
      </c>
      <c r="C648" t="s">
        <v>14</v>
      </c>
      <c r="D648" s="13">
        <v>33463</v>
      </c>
      <c r="E648">
        <v>29</v>
      </c>
      <c r="F648" t="s">
        <v>22</v>
      </c>
      <c r="G648" t="s">
        <v>83</v>
      </c>
      <c r="H648" t="s">
        <v>37</v>
      </c>
      <c r="I648" t="s">
        <v>51</v>
      </c>
      <c r="J648" t="s">
        <v>56</v>
      </c>
      <c r="K648" s="13">
        <v>40768</v>
      </c>
      <c r="L648" t="s">
        <v>61</v>
      </c>
      <c r="M648" t="s">
        <v>89</v>
      </c>
      <c r="N648">
        <v>9</v>
      </c>
      <c r="O648" t="s">
        <v>65</v>
      </c>
      <c r="P648" s="6">
        <v>50000</v>
      </c>
      <c r="Q648">
        <v>3</v>
      </c>
      <c r="R648" t="s">
        <v>73</v>
      </c>
      <c r="S648">
        <v>7</v>
      </c>
      <c r="T648">
        <v>7</v>
      </c>
      <c r="U648">
        <v>0</v>
      </c>
      <c r="W648" s="1"/>
    </row>
    <row r="649" spans="1:23" x14ac:dyDescent="0.3">
      <c r="A649">
        <v>648</v>
      </c>
      <c r="B649" t="s">
        <v>758</v>
      </c>
      <c r="C649" t="s">
        <v>15</v>
      </c>
      <c r="D649" s="13">
        <v>29847</v>
      </c>
      <c r="E649">
        <v>39</v>
      </c>
      <c r="F649" t="s">
        <v>22</v>
      </c>
      <c r="G649" t="s">
        <v>83</v>
      </c>
      <c r="H649" t="s">
        <v>47</v>
      </c>
      <c r="I649" t="s">
        <v>52</v>
      </c>
      <c r="J649" t="s">
        <v>56</v>
      </c>
      <c r="K649" s="13">
        <v>37152</v>
      </c>
      <c r="L649" t="s">
        <v>58</v>
      </c>
      <c r="M649" t="s">
        <v>88</v>
      </c>
      <c r="N649">
        <v>19</v>
      </c>
      <c r="O649" t="s">
        <v>63</v>
      </c>
      <c r="P649" s="6">
        <v>30000</v>
      </c>
      <c r="Q649">
        <v>2</v>
      </c>
      <c r="R649" t="s">
        <v>70</v>
      </c>
      <c r="S649">
        <v>8</v>
      </c>
      <c r="T649">
        <v>8</v>
      </c>
      <c r="U649">
        <v>0</v>
      </c>
      <c r="W649" s="1"/>
    </row>
    <row r="650" spans="1:23" x14ac:dyDescent="0.3">
      <c r="A650">
        <v>649</v>
      </c>
      <c r="B650" t="s">
        <v>759</v>
      </c>
      <c r="C650" t="s">
        <v>14</v>
      </c>
      <c r="D650" s="13">
        <v>29699</v>
      </c>
      <c r="E650">
        <v>40</v>
      </c>
      <c r="F650" t="s">
        <v>29</v>
      </c>
      <c r="G650" t="s">
        <v>83</v>
      </c>
      <c r="H650" t="s">
        <v>39</v>
      </c>
      <c r="I650" t="s">
        <v>51</v>
      </c>
      <c r="J650" t="s">
        <v>57</v>
      </c>
      <c r="K650" s="13">
        <v>37004</v>
      </c>
      <c r="L650" t="s">
        <v>61</v>
      </c>
      <c r="M650" t="s">
        <v>89</v>
      </c>
      <c r="N650">
        <v>20</v>
      </c>
      <c r="O650" t="s">
        <v>4</v>
      </c>
      <c r="P650" s="6">
        <v>60000</v>
      </c>
      <c r="Q650">
        <v>3</v>
      </c>
      <c r="R650" t="s">
        <v>71</v>
      </c>
      <c r="S650">
        <v>3</v>
      </c>
      <c r="T650">
        <v>3</v>
      </c>
      <c r="U650">
        <v>0</v>
      </c>
      <c r="W650" s="1"/>
    </row>
    <row r="651" spans="1:23" x14ac:dyDescent="0.3">
      <c r="A651">
        <v>650</v>
      </c>
      <c r="B651" t="s">
        <v>760</v>
      </c>
      <c r="C651" t="s">
        <v>14</v>
      </c>
      <c r="D651" s="13">
        <v>31710</v>
      </c>
      <c r="E651">
        <v>34</v>
      </c>
      <c r="F651" t="s">
        <v>26</v>
      </c>
      <c r="G651" t="s">
        <v>12</v>
      </c>
      <c r="H651" t="s">
        <v>35</v>
      </c>
      <c r="I651" t="s">
        <v>50</v>
      </c>
      <c r="J651" t="s">
        <v>57</v>
      </c>
      <c r="K651" s="13">
        <v>39015</v>
      </c>
      <c r="L651" t="s">
        <v>58</v>
      </c>
      <c r="M651" t="s">
        <v>88</v>
      </c>
      <c r="N651">
        <v>14</v>
      </c>
      <c r="O651" t="s">
        <v>64</v>
      </c>
      <c r="P651" s="6">
        <v>40000</v>
      </c>
      <c r="Q651">
        <v>2</v>
      </c>
      <c r="R651" t="s">
        <v>67</v>
      </c>
      <c r="S651">
        <v>9</v>
      </c>
      <c r="T651">
        <v>4</v>
      </c>
      <c r="U651">
        <v>5</v>
      </c>
      <c r="W651" s="1"/>
    </row>
    <row r="652" spans="1:23" x14ac:dyDescent="0.3">
      <c r="A652">
        <v>651</v>
      </c>
      <c r="B652" t="s">
        <v>761</v>
      </c>
      <c r="C652" t="s">
        <v>14</v>
      </c>
      <c r="D652" s="13">
        <v>20281</v>
      </c>
      <c r="E652">
        <v>65</v>
      </c>
      <c r="F652" t="s">
        <v>20</v>
      </c>
      <c r="G652" t="s">
        <v>80</v>
      </c>
      <c r="H652" t="s">
        <v>35</v>
      </c>
      <c r="I652" t="s">
        <v>50</v>
      </c>
      <c r="J652" t="s">
        <v>57</v>
      </c>
      <c r="K652" s="13">
        <v>27586</v>
      </c>
      <c r="L652" t="s">
        <v>61</v>
      </c>
      <c r="M652" t="s">
        <v>89</v>
      </c>
      <c r="N652">
        <v>45</v>
      </c>
      <c r="O652" t="s">
        <v>65</v>
      </c>
      <c r="P652" s="6">
        <v>50000</v>
      </c>
      <c r="Q652">
        <v>1</v>
      </c>
      <c r="R652" t="s">
        <v>67</v>
      </c>
      <c r="S652">
        <v>9</v>
      </c>
      <c r="T652">
        <v>4</v>
      </c>
      <c r="U652">
        <v>5</v>
      </c>
      <c r="W652" s="1"/>
    </row>
    <row r="653" spans="1:23" x14ac:dyDescent="0.3">
      <c r="A653">
        <v>652</v>
      </c>
      <c r="B653" t="s">
        <v>762</v>
      </c>
      <c r="C653" t="s">
        <v>14</v>
      </c>
      <c r="D653" s="13">
        <v>23203</v>
      </c>
      <c r="E653">
        <v>57</v>
      </c>
      <c r="F653" t="s">
        <v>21</v>
      </c>
      <c r="G653" t="s">
        <v>12</v>
      </c>
      <c r="H653" t="s">
        <v>42</v>
      </c>
      <c r="I653" t="s">
        <v>54</v>
      </c>
      <c r="J653" t="s">
        <v>56</v>
      </c>
      <c r="K653" s="13">
        <v>30508</v>
      </c>
      <c r="L653" t="s">
        <v>58</v>
      </c>
      <c r="M653" t="s">
        <v>88</v>
      </c>
      <c r="N653">
        <v>37</v>
      </c>
      <c r="O653" t="s">
        <v>64</v>
      </c>
      <c r="P653" s="6">
        <v>40000</v>
      </c>
      <c r="Q653">
        <v>2</v>
      </c>
      <c r="R653" t="s">
        <v>73</v>
      </c>
      <c r="S653">
        <v>1</v>
      </c>
      <c r="T653">
        <v>1</v>
      </c>
      <c r="U653">
        <v>0</v>
      </c>
      <c r="W653" s="1"/>
    </row>
    <row r="654" spans="1:23" x14ac:dyDescent="0.3">
      <c r="A654">
        <v>653</v>
      </c>
      <c r="B654" t="s">
        <v>763</v>
      </c>
      <c r="C654" t="s">
        <v>14</v>
      </c>
      <c r="D654" s="13">
        <v>25106</v>
      </c>
      <c r="E654">
        <v>52</v>
      </c>
      <c r="F654" t="s">
        <v>28</v>
      </c>
      <c r="G654" t="s">
        <v>80</v>
      </c>
      <c r="H654" t="s">
        <v>35</v>
      </c>
      <c r="I654" t="s">
        <v>50</v>
      </c>
      <c r="J654" t="s">
        <v>57</v>
      </c>
      <c r="K654" s="13">
        <v>32411</v>
      </c>
      <c r="L654" t="s">
        <v>58</v>
      </c>
      <c r="M654" t="s">
        <v>88</v>
      </c>
      <c r="N654">
        <v>32</v>
      </c>
      <c r="O654" t="s">
        <v>4</v>
      </c>
      <c r="P654" s="6">
        <v>60000</v>
      </c>
      <c r="Q654">
        <v>1</v>
      </c>
      <c r="R654" t="s">
        <v>69</v>
      </c>
      <c r="S654">
        <v>9</v>
      </c>
      <c r="T654">
        <v>4</v>
      </c>
      <c r="U654">
        <v>5</v>
      </c>
      <c r="W654" s="1"/>
    </row>
    <row r="655" spans="1:23" x14ac:dyDescent="0.3">
      <c r="A655">
        <v>654</v>
      </c>
      <c r="B655" t="s">
        <v>764</v>
      </c>
      <c r="C655" t="s">
        <v>15</v>
      </c>
      <c r="D655" s="13">
        <v>30345</v>
      </c>
      <c r="E655">
        <v>38</v>
      </c>
      <c r="F655" t="s">
        <v>16</v>
      </c>
      <c r="G655" t="s">
        <v>80</v>
      </c>
      <c r="H655" t="s">
        <v>43</v>
      </c>
      <c r="I655" t="s">
        <v>53</v>
      </c>
      <c r="J655" t="s">
        <v>57</v>
      </c>
      <c r="K655" s="13">
        <v>37650</v>
      </c>
      <c r="L655" t="s">
        <v>58</v>
      </c>
      <c r="M655" t="s">
        <v>88</v>
      </c>
      <c r="N655">
        <v>18</v>
      </c>
      <c r="O655" t="s">
        <v>65</v>
      </c>
      <c r="P655" s="6">
        <v>50000</v>
      </c>
      <c r="Q655">
        <v>1</v>
      </c>
      <c r="R655" t="s">
        <v>71</v>
      </c>
      <c r="S655">
        <v>0</v>
      </c>
      <c r="T655">
        <v>0</v>
      </c>
      <c r="U655">
        <v>0</v>
      </c>
      <c r="W655" s="1"/>
    </row>
    <row r="656" spans="1:23" x14ac:dyDescent="0.3">
      <c r="A656">
        <v>655</v>
      </c>
      <c r="B656" t="s">
        <v>765</v>
      </c>
      <c r="C656" t="s">
        <v>15</v>
      </c>
      <c r="D656" s="13">
        <v>22692</v>
      </c>
      <c r="E656">
        <v>59</v>
      </c>
      <c r="F656" t="s">
        <v>16</v>
      </c>
      <c r="G656" t="s">
        <v>80</v>
      </c>
      <c r="H656" t="s">
        <v>37</v>
      </c>
      <c r="I656" t="s">
        <v>51</v>
      </c>
      <c r="J656" t="s">
        <v>56</v>
      </c>
      <c r="K656" s="13">
        <v>29997</v>
      </c>
      <c r="L656" t="s">
        <v>58</v>
      </c>
      <c r="M656" t="s">
        <v>88</v>
      </c>
      <c r="N656">
        <v>39</v>
      </c>
      <c r="O656" t="s">
        <v>63</v>
      </c>
      <c r="P656" s="6">
        <v>30000</v>
      </c>
      <c r="Q656">
        <v>3</v>
      </c>
      <c r="R656" t="s">
        <v>68</v>
      </c>
      <c r="S656">
        <v>15</v>
      </c>
      <c r="T656">
        <v>4</v>
      </c>
      <c r="U656">
        <v>11</v>
      </c>
      <c r="W656" s="1"/>
    </row>
    <row r="657" spans="1:23" x14ac:dyDescent="0.3">
      <c r="A657">
        <v>656</v>
      </c>
      <c r="B657" t="s">
        <v>766</v>
      </c>
      <c r="C657" t="s">
        <v>14</v>
      </c>
      <c r="D657" s="13">
        <v>21780</v>
      </c>
      <c r="E657">
        <v>61</v>
      </c>
      <c r="F657" t="s">
        <v>17</v>
      </c>
      <c r="G657" t="s">
        <v>82</v>
      </c>
      <c r="H657" t="s">
        <v>45</v>
      </c>
      <c r="I657" t="s">
        <v>53</v>
      </c>
      <c r="J657" t="s">
        <v>57</v>
      </c>
      <c r="K657" s="13">
        <v>29085</v>
      </c>
      <c r="L657" t="s">
        <v>61</v>
      </c>
      <c r="M657" t="s">
        <v>89</v>
      </c>
      <c r="N657">
        <v>41</v>
      </c>
      <c r="O657" t="s">
        <v>4</v>
      </c>
      <c r="P657" s="6">
        <v>60000</v>
      </c>
      <c r="Q657">
        <v>3</v>
      </c>
      <c r="R657" t="s">
        <v>69</v>
      </c>
      <c r="S657">
        <v>11</v>
      </c>
      <c r="T657">
        <v>6</v>
      </c>
      <c r="U657">
        <v>5</v>
      </c>
      <c r="W657" s="1"/>
    </row>
    <row r="658" spans="1:23" x14ac:dyDescent="0.3">
      <c r="A658">
        <v>657</v>
      </c>
      <c r="B658" t="s">
        <v>767</v>
      </c>
      <c r="C658" t="s">
        <v>14</v>
      </c>
      <c r="D658" s="13">
        <v>32959</v>
      </c>
      <c r="E658">
        <v>31</v>
      </c>
      <c r="F658" t="s">
        <v>81</v>
      </c>
      <c r="G658" t="s">
        <v>12</v>
      </c>
      <c r="H658" t="s">
        <v>35</v>
      </c>
      <c r="I658" t="s">
        <v>50</v>
      </c>
      <c r="J658" t="s">
        <v>57</v>
      </c>
      <c r="K658" s="13">
        <v>40264</v>
      </c>
      <c r="L658" t="s">
        <v>58</v>
      </c>
      <c r="M658" t="s">
        <v>88</v>
      </c>
      <c r="N658">
        <v>11</v>
      </c>
      <c r="O658" t="s">
        <v>4</v>
      </c>
      <c r="P658" s="6">
        <v>60000</v>
      </c>
      <c r="Q658">
        <v>4</v>
      </c>
      <c r="R658" t="s">
        <v>71</v>
      </c>
      <c r="S658">
        <v>5</v>
      </c>
      <c r="T658">
        <v>5</v>
      </c>
      <c r="U658">
        <v>0</v>
      </c>
      <c r="W658" s="1"/>
    </row>
    <row r="659" spans="1:23" x14ac:dyDescent="0.3">
      <c r="A659">
        <v>658</v>
      </c>
      <c r="B659" t="s">
        <v>768</v>
      </c>
      <c r="C659" t="s">
        <v>14</v>
      </c>
      <c r="D659" s="13">
        <v>33772</v>
      </c>
      <c r="E659">
        <v>28</v>
      </c>
      <c r="F659" t="s">
        <v>22</v>
      </c>
      <c r="G659" t="s">
        <v>83</v>
      </c>
      <c r="H659" t="s">
        <v>31</v>
      </c>
      <c r="I659" t="s">
        <v>49</v>
      </c>
      <c r="J659" t="s">
        <v>57</v>
      </c>
      <c r="K659" s="13">
        <v>41077</v>
      </c>
      <c r="L659" t="s">
        <v>58</v>
      </c>
      <c r="M659" t="s">
        <v>88</v>
      </c>
      <c r="N659">
        <v>8</v>
      </c>
      <c r="O659" t="s">
        <v>4</v>
      </c>
      <c r="P659" s="6">
        <v>60000</v>
      </c>
      <c r="Q659">
        <v>2</v>
      </c>
      <c r="R659" t="s">
        <v>71</v>
      </c>
      <c r="S659">
        <v>6</v>
      </c>
      <c r="T659">
        <v>6</v>
      </c>
      <c r="U659">
        <v>0</v>
      </c>
      <c r="W659" s="1"/>
    </row>
    <row r="660" spans="1:23" x14ac:dyDescent="0.3">
      <c r="A660">
        <v>659</v>
      </c>
      <c r="B660" t="s">
        <v>769</v>
      </c>
      <c r="C660" t="s">
        <v>14</v>
      </c>
      <c r="D660" s="13">
        <v>29866</v>
      </c>
      <c r="E660">
        <v>39</v>
      </c>
      <c r="F660" t="s">
        <v>81</v>
      </c>
      <c r="G660" t="s">
        <v>12</v>
      </c>
      <c r="H660" t="s">
        <v>30</v>
      </c>
      <c r="I660" t="s">
        <v>49</v>
      </c>
      <c r="J660" t="s">
        <v>56</v>
      </c>
      <c r="K660" s="13">
        <v>37171</v>
      </c>
      <c r="L660" t="s">
        <v>58</v>
      </c>
      <c r="M660" t="s">
        <v>88</v>
      </c>
      <c r="N660">
        <v>19</v>
      </c>
      <c r="O660" t="s">
        <v>63</v>
      </c>
      <c r="P660" s="6">
        <v>30000</v>
      </c>
      <c r="Q660">
        <v>1</v>
      </c>
      <c r="R660" t="s">
        <v>69</v>
      </c>
      <c r="S660">
        <v>15</v>
      </c>
      <c r="T660">
        <v>4</v>
      </c>
      <c r="U660">
        <v>11</v>
      </c>
      <c r="W660" s="1"/>
    </row>
    <row r="661" spans="1:23" x14ac:dyDescent="0.3">
      <c r="A661">
        <v>660</v>
      </c>
      <c r="B661" t="s">
        <v>770</v>
      </c>
      <c r="C661" t="s">
        <v>14</v>
      </c>
      <c r="D661" s="13">
        <v>24543</v>
      </c>
      <c r="E661">
        <v>54</v>
      </c>
      <c r="F661" t="s">
        <v>28</v>
      </c>
      <c r="G661" t="s">
        <v>80</v>
      </c>
      <c r="H661" t="s">
        <v>37</v>
      </c>
      <c r="I661" t="s">
        <v>51</v>
      </c>
      <c r="J661" t="s">
        <v>56</v>
      </c>
      <c r="K661" s="13">
        <v>31848</v>
      </c>
      <c r="L661" t="s">
        <v>58</v>
      </c>
      <c r="M661" t="s">
        <v>88</v>
      </c>
      <c r="N661">
        <v>34</v>
      </c>
      <c r="O661" t="s">
        <v>63</v>
      </c>
      <c r="P661" s="6">
        <v>30000</v>
      </c>
      <c r="Q661">
        <v>1</v>
      </c>
      <c r="R661" t="s">
        <v>71</v>
      </c>
      <c r="S661">
        <v>13</v>
      </c>
      <c r="T661">
        <v>8</v>
      </c>
      <c r="U661">
        <v>5</v>
      </c>
      <c r="W661" s="1"/>
    </row>
    <row r="662" spans="1:23" x14ac:dyDescent="0.3">
      <c r="A662">
        <v>661</v>
      </c>
      <c r="B662" t="s">
        <v>771</v>
      </c>
      <c r="C662" t="s">
        <v>14</v>
      </c>
      <c r="D662" s="13">
        <v>36630</v>
      </c>
      <c r="E662">
        <v>21</v>
      </c>
      <c r="F662" t="s">
        <v>23</v>
      </c>
      <c r="G662" t="s">
        <v>12</v>
      </c>
      <c r="H662" t="s">
        <v>37</v>
      </c>
      <c r="I662" t="s">
        <v>51</v>
      </c>
      <c r="J662" t="s">
        <v>56</v>
      </c>
      <c r="K662" s="13">
        <v>43935</v>
      </c>
      <c r="L662" t="s">
        <v>58</v>
      </c>
      <c r="M662" t="s">
        <v>88</v>
      </c>
      <c r="N662">
        <v>1</v>
      </c>
      <c r="O662" t="s">
        <v>4</v>
      </c>
      <c r="P662" s="6">
        <v>60000</v>
      </c>
      <c r="Q662">
        <v>3</v>
      </c>
      <c r="R662" t="s">
        <v>71</v>
      </c>
      <c r="S662">
        <v>1</v>
      </c>
      <c r="T662">
        <v>1</v>
      </c>
      <c r="U662">
        <v>0</v>
      </c>
      <c r="W662" s="1"/>
    </row>
    <row r="663" spans="1:23" x14ac:dyDescent="0.3">
      <c r="A663">
        <v>662</v>
      </c>
      <c r="B663" t="s">
        <v>772</v>
      </c>
      <c r="C663" t="s">
        <v>15</v>
      </c>
      <c r="D663" s="13">
        <v>23619</v>
      </c>
      <c r="E663">
        <v>56</v>
      </c>
      <c r="F663" t="s">
        <v>25</v>
      </c>
      <c r="G663" t="s">
        <v>12</v>
      </c>
      <c r="H663" t="s">
        <v>30</v>
      </c>
      <c r="I663" t="s">
        <v>49</v>
      </c>
      <c r="J663" t="s">
        <v>56</v>
      </c>
      <c r="K663" s="13">
        <v>30924</v>
      </c>
      <c r="L663" t="s">
        <v>58</v>
      </c>
      <c r="M663" t="s">
        <v>88</v>
      </c>
      <c r="N663">
        <v>36</v>
      </c>
      <c r="O663" t="s">
        <v>63</v>
      </c>
      <c r="P663" s="6">
        <v>30000</v>
      </c>
      <c r="Q663">
        <v>3</v>
      </c>
      <c r="R663" t="s">
        <v>67</v>
      </c>
      <c r="S663">
        <v>8</v>
      </c>
      <c r="T663">
        <v>8</v>
      </c>
      <c r="U663">
        <v>0</v>
      </c>
      <c r="W663" s="1"/>
    </row>
    <row r="664" spans="1:23" x14ac:dyDescent="0.3">
      <c r="A664">
        <v>663</v>
      </c>
      <c r="B664" t="s">
        <v>773</v>
      </c>
      <c r="C664" t="s">
        <v>15</v>
      </c>
      <c r="D664" s="13">
        <v>20636</v>
      </c>
      <c r="E664">
        <v>64</v>
      </c>
      <c r="F664" t="s">
        <v>13</v>
      </c>
      <c r="G664" t="s">
        <v>12</v>
      </c>
      <c r="H664" t="s">
        <v>40</v>
      </c>
      <c r="I664" t="s">
        <v>52</v>
      </c>
      <c r="J664" t="s">
        <v>56</v>
      </c>
      <c r="K664" s="13">
        <v>27941</v>
      </c>
      <c r="L664" t="s">
        <v>58</v>
      </c>
      <c r="M664" t="s">
        <v>88</v>
      </c>
      <c r="N664">
        <v>44</v>
      </c>
      <c r="O664" t="s">
        <v>4</v>
      </c>
      <c r="P664" s="6">
        <v>60000</v>
      </c>
      <c r="Q664">
        <v>1</v>
      </c>
      <c r="R664" t="s">
        <v>70</v>
      </c>
      <c r="S664">
        <v>4</v>
      </c>
      <c r="T664">
        <v>4</v>
      </c>
      <c r="U664">
        <v>0</v>
      </c>
      <c r="W664" s="1"/>
    </row>
    <row r="665" spans="1:23" x14ac:dyDescent="0.3">
      <c r="A665">
        <v>664</v>
      </c>
      <c r="B665" t="s">
        <v>774</v>
      </c>
      <c r="C665" t="s">
        <v>15</v>
      </c>
      <c r="D665" s="13">
        <v>32366</v>
      </c>
      <c r="E665">
        <v>32</v>
      </c>
      <c r="F665" t="s">
        <v>26</v>
      </c>
      <c r="G665" t="s">
        <v>12</v>
      </c>
      <c r="H665" t="s">
        <v>38</v>
      </c>
      <c r="I665" t="s">
        <v>51</v>
      </c>
      <c r="J665" t="s">
        <v>57</v>
      </c>
      <c r="K665" s="13">
        <v>39671</v>
      </c>
      <c r="L665" t="s">
        <v>58</v>
      </c>
      <c r="M665" t="s">
        <v>88</v>
      </c>
      <c r="N665">
        <v>12</v>
      </c>
      <c r="O665" t="s">
        <v>64</v>
      </c>
      <c r="P665" s="6">
        <v>40000</v>
      </c>
      <c r="Q665">
        <v>4</v>
      </c>
      <c r="R665" t="s">
        <v>70</v>
      </c>
      <c r="S665">
        <v>12</v>
      </c>
      <c r="T665">
        <v>7</v>
      </c>
      <c r="U665">
        <v>5</v>
      </c>
      <c r="W665" s="1"/>
    </row>
    <row r="666" spans="1:23" x14ac:dyDescent="0.3">
      <c r="A666">
        <v>665</v>
      </c>
      <c r="B666" t="s">
        <v>775</v>
      </c>
      <c r="C666" t="s">
        <v>15</v>
      </c>
      <c r="D666" s="13">
        <v>25494</v>
      </c>
      <c r="E666">
        <v>51</v>
      </c>
      <c r="F666" t="s">
        <v>27</v>
      </c>
      <c r="G666" t="s">
        <v>83</v>
      </c>
      <c r="H666" t="s">
        <v>47</v>
      </c>
      <c r="I666" t="s">
        <v>52</v>
      </c>
      <c r="J666" t="s">
        <v>56</v>
      </c>
      <c r="K666" s="13">
        <v>32799</v>
      </c>
      <c r="L666" t="s">
        <v>58</v>
      </c>
      <c r="M666" t="s">
        <v>88</v>
      </c>
      <c r="N666">
        <v>31</v>
      </c>
      <c r="O666" t="s">
        <v>63</v>
      </c>
      <c r="P666" s="6">
        <v>30000</v>
      </c>
      <c r="Q666">
        <v>2</v>
      </c>
      <c r="R666" t="s">
        <v>68</v>
      </c>
      <c r="S666">
        <v>14</v>
      </c>
      <c r="T666">
        <v>4</v>
      </c>
      <c r="U666">
        <v>10</v>
      </c>
      <c r="W666" s="1"/>
    </row>
    <row r="667" spans="1:23" x14ac:dyDescent="0.3">
      <c r="A667">
        <v>666</v>
      </c>
      <c r="B667" t="s">
        <v>776</v>
      </c>
      <c r="C667" t="s">
        <v>15</v>
      </c>
      <c r="D667" s="13">
        <v>32590</v>
      </c>
      <c r="E667">
        <v>32</v>
      </c>
      <c r="F667" t="s">
        <v>28</v>
      </c>
      <c r="G667" t="s">
        <v>80</v>
      </c>
      <c r="H667" t="s">
        <v>45</v>
      </c>
      <c r="I667" t="s">
        <v>53</v>
      </c>
      <c r="J667" t="s">
        <v>57</v>
      </c>
      <c r="K667" s="13">
        <v>39895</v>
      </c>
      <c r="L667" t="s">
        <v>58</v>
      </c>
      <c r="M667" t="s">
        <v>88</v>
      </c>
      <c r="N667">
        <v>12</v>
      </c>
      <c r="O667" t="s">
        <v>4</v>
      </c>
      <c r="P667" s="6">
        <v>60000</v>
      </c>
      <c r="Q667">
        <v>1</v>
      </c>
      <c r="R667" t="s">
        <v>72</v>
      </c>
      <c r="S667">
        <v>12</v>
      </c>
      <c r="T667">
        <v>7</v>
      </c>
      <c r="U667">
        <v>5</v>
      </c>
      <c r="W667" s="1"/>
    </row>
    <row r="668" spans="1:23" x14ac:dyDescent="0.3">
      <c r="A668">
        <v>667</v>
      </c>
      <c r="B668" t="s">
        <v>777</v>
      </c>
      <c r="C668" t="s">
        <v>15</v>
      </c>
      <c r="D668" s="13">
        <v>20712</v>
      </c>
      <c r="E668">
        <v>64</v>
      </c>
      <c r="F668" t="s">
        <v>17</v>
      </c>
      <c r="G668" t="s">
        <v>82</v>
      </c>
      <c r="H668" t="s">
        <v>33</v>
      </c>
      <c r="I668" t="s">
        <v>50</v>
      </c>
      <c r="J668" t="s">
        <v>56</v>
      </c>
      <c r="K668" s="13">
        <v>28017</v>
      </c>
      <c r="L668" t="s">
        <v>58</v>
      </c>
      <c r="M668" t="s">
        <v>88</v>
      </c>
      <c r="N668">
        <v>44</v>
      </c>
      <c r="O668" t="s">
        <v>63</v>
      </c>
      <c r="P668" s="6">
        <v>30000</v>
      </c>
      <c r="Q668">
        <v>1</v>
      </c>
      <c r="R668" t="s">
        <v>71</v>
      </c>
      <c r="S668">
        <v>14</v>
      </c>
      <c r="T668">
        <v>4</v>
      </c>
      <c r="U668">
        <v>10</v>
      </c>
      <c r="W668" s="1"/>
    </row>
    <row r="669" spans="1:23" x14ac:dyDescent="0.3">
      <c r="A669">
        <v>668</v>
      </c>
      <c r="B669" t="s">
        <v>778</v>
      </c>
      <c r="C669" t="s">
        <v>15</v>
      </c>
      <c r="D669" s="13">
        <v>20753</v>
      </c>
      <c r="E669">
        <v>64</v>
      </c>
      <c r="F669" t="s">
        <v>23</v>
      </c>
      <c r="G669" t="s">
        <v>12</v>
      </c>
      <c r="H669" t="s">
        <v>45</v>
      </c>
      <c r="I669" t="s">
        <v>53</v>
      </c>
      <c r="J669" t="s">
        <v>57</v>
      </c>
      <c r="K669" s="13">
        <v>28058</v>
      </c>
      <c r="L669" t="s">
        <v>58</v>
      </c>
      <c r="M669" t="s">
        <v>88</v>
      </c>
      <c r="N669">
        <v>44</v>
      </c>
      <c r="O669" t="s">
        <v>4</v>
      </c>
      <c r="P669" s="6">
        <v>60000</v>
      </c>
      <c r="Q669">
        <v>2</v>
      </c>
      <c r="R669" t="s">
        <v>69</v>
      </c>
      <c r="S669">
        <v>7</v>
      </c>
      <c r="T669">
        <v>7</v>
      </c>
      <c r="U669">
        <v>0</v>
      </c>
      <c r="W669" s="1"/>
    </row>
    <row r="670" spans="1:23" x14ac:dyDescent="0.3">
      <c r="A670">
        <v>669</v>
      </c>
      <c r="B670" t="s">
        <v>779</v>
      </c>
      <c r="C670" t="s">
        <v>15</v>
      </c>
      <c r="D670" s="13">
        <v>24698</v>
      </c>
      <c r="E670">
        <v>53</v>
      </c>
      <c r="F670" t="s">
        <v>21</v>
      </c>
      <c r="G670" t="s">
        <v>12</v>
      </c>
      <c r="H670" t="s">
        <v>30</v>
      </c>
      <c r="I670" t="s">
        <v>49</v>
      </c>
      <c r="J670" t="s">
        <v>56</v>
      </c>
      <c r="K670" s="13">
        <v>32003</v>
      </c>
      <c r="L670" t="s">
        <v>58</v>
      </c>
      <c r="M670" t="s">
        <v>88</v>
      </c>
      <c r="N670">
        <v>33</v>
      </c>
      <c r="O670" t="s">
        <v>64</v>
      </c>
      <c r="P670" s="6">
        <v>40000</v>
      </c>
      <c r="Q670">
        <v>4</v>
      </c>
      <c r="R670" t="s">
        <v>67</v>
      </c>
      <c r="S670">
        <v>8</v>
      </c>
      <c r="T670">
        <v>8</v>
      </c>
      <c r="U670">
        <v>0</v>
      </c>
      <c r="W670" s="1"/>
    </row>
    <row r="671" spans="1:23" x14ac:dyDescent="0.3">
      <c r="A671">
        <v>670</v>
      </c>
      <c r="B671" t="s">
        <v>780</v>
      </c>
      <c r="C671" t="s">
        <v>15</v>
      </c>
      <c r="D671" s="13">
        <v>23222</v>
      </c>
      <c r="E671">
        <v>57</v>
      </c>
      <c r="F671" t="s">
        <v>24</v>
      </c>
      <c r="G671" t="s">
        <v>84</v>
      </c>
      <c r="H671" t="s">
        <v>38</v>
      </c>
      <c r="I671" t="s">
        <v>51</v>
      </c>
      <c r="J671" t="s">
        <v>57</v>
      </c>
      <c r="K671" s="13">
        <v>30527</v>
      </c>
      <c r="L671" t="s">
        <v>58</v>
      </c>
      <c r="M671" t="s">
        <v>88</v>
      </c>
      <c r="N671">
        <v>37</v>
      </c>
      <c r="O671" t="s">
        <v>4</v>
      </c>
      <c r="P671" s="6">
        <v>60000</v>
      </c>
      <c r="Q671">
        <v>2</v>
      </c>
      <c r="R671" t="s">
        <v>72</v>
      </c>
      <c r="S671">
        <v>3</v>
      </c>
      <c r="T671">
        <v>3</v>
      </c>
      <c r="U671">
        <v>0</v>
      </c>
      <c r="W671" s="1"/>
    </row>
    <row r="672" spans="1:23" x14ac:dyDescent="0.3">
      <c r="A672">
        <v>671</v>
      </c>
      <c r="B672" t="s">
        <v>781</v>
      </c>
      <c r="C672" t="s">
        <v>14</v>
      </c>
      <c r="D672" s="13">
        <v>25231</v>
      </c>
      <c r="E672">
        <v>52</v>
      </c>
      <c r="F672" t="s">
        <v>13</v>
      </c>
      <c r="G672" t="s">
        <v>12</v>
      </c>
      <c r="H672" t="s">
        <v>39</v>
      </c>
      <c r="I672" t="s">
        <v>51</v>
      </c>
      <c r="J672" t="s">
        <v>57</v>
      </c>
      <c r="K672" s="13">
        <v>32536</v>
      </c>
      <c r="L672" t="s">
        <v>58</v>
      </c>
      <c r="M672" t="s">
        <v>88</v>
      </c>
      <c r="N672">
        <v>32</v>
      </c>
      <c r="O672" t="s">
        <v>4</v>
      </c>
      <c r="P672" s="6">
        <v>60000</v>
      </c>
      <c r="Q672">
        <v>4</v>
      </c>
      <c r="R672" t="s">
        <v>72</v>
      </c>
      <c r="S672">
        <v>4</v>
      </c>
      <c r="T672">
        <v>4</v>
      </c>
      <c r="U672">
        <v>0</v>
      </c>
      <c r="W672" s="1"/>
    </row>
    <row r="673" spans="1:23" x14ac:dyDescent="0.3">
      <c r="A673">
        <v>672</v>
      </c>
      <c r="B673" t="s">
        <v>782</v>
      </c>
      <c r="C673" t="s">
        <v>14</v>
      </c>
      <c r="D673" s="13">
        <v>29178</v>
      </c>
      <c r="E673">
        <v>41</v>
      </c>
      <c r="F673" t="s">
        <v>25</v>
      </c>
      <c r="G673" t="s">
        <v>12</v>
      </c>
      <c r="H673" t="s">
        <v>47</v>
      </c>
      <c r="I673" t="s">
        <v>52</v>
      </c>
      <c r="J673" t="s">
        <v>56</v>
      </c>
      <c r="K673" s="13">
        <v>36483</v>
      </c>
      <c r="L673" t="s">
        <v>58</v>
      </c>
      <c r="M673" t="s">
        <v>88</v>
      </c>
      <c r="N673">
        <v>21</v>
      </c>
      <c r="O673" t="s">
        <v>65</v>
      </c>
      <c r="P673" s="6">
        <v>50000</v>
      </c>
      <c r="Q673">
        <v>4</v>
      </c>
      <c r="R673" t="s">
        <v>67</v>
      </c>
      <c r="S673">
        <v>3</v>
      </c>
      <c r="T673">
        <v>3</v>
      </c>
      <c r="U673">
        <v>0</v>
      </c>
      <c r="W673" s="1"/>
    </row>
    <row r="674" spans="1:23" x14ac:dyDescent="0.3">
      <c r="A674">
        <v>673</v>
      </c>
      <c r="B674" t="s">
        <v>783</v>
      </c>
      <c r="C674" t="s">
        <v>14</v>
      </c>
      <c r="D674" s="13">
        <v>33190</v>
      </c>
      <c r="E674">
        <v>30</v>
      </c>
      <c r="F674" t="s">
        <v>25</v>
      </c>
      <c r="G674" t="s">
        <v>12</v>
      </c>
      <c r="H674" t="s">
        <v>44</v>
      </c>
      <c r="I674" t="s">
        <v>53</v>
      </c>
      <c r="J674" t="s">
        <v>57</v>
      </c>
      <c r="K674" s="13">
        <v>40495</v>
      </c>
      <c r="L674" t="s">
        <v>58</v>
      </c>
      <c r="M674" t="s">
        <v>88</v>
      </c>
      <c r="N674">
        <v>10</v>
      </c>
      <c r="O674" t="s">
        <v>64</v>
      </c>
      <c r="P674" s="6">
        <v>40000</v>
      </c>
      <c r="Q674">
        <v>3</v>
      </c>
      <c r="R674" t="s">
        <v>72</v>
      </c>
      <c r="S674">
        <v>0</v>
      </c>
      <c r="T674">
        <v>0</v>
      </c>
      <c r="U674">
        <v>0</v>
      </c>
      <c r="W674" s="1"/>
    </row>
    <row r="675" spans="1:23" x14ac:dyDescent="0.3">
      <c r="A675">
        <v>674</v>
      </c>
      <c r="B675" t="s">
        <v>784</v>
      </c>
      <c r="C675" t="s">
        <v>14</v>
      </c>
      <c r="D675" s="13">
        <v>33489</v>
      </c>
      <c r="E675">
        <v>29</v>
      </c>
      <c r="F675" t="s">
        <v>18</v>
      </c>
      <c r="G675" t="s">
        <v>12</v>
      </c>
      <c r="H675" t="s">
        <v>39</v>
      </c>
      <c r="I675" t="s">
        <v>51</v>
      </c>
      <c r="J675" t="s">
        <v>57</v>
      </c>
      <c r="K675" s="13">
        <v>40794</v>
      </c>
      <c r="L675" t="s">
        <v>58</v>
      </c>
      <c r="M675" t="s">
        <v>88</v>
      </c>
      <c r="N675">
        <v>9</v>
      </c>
      <c r="O675" t="s">
        <v>63</v>
      </c>
      <c r="P675" s="6">
        <v>30000</v>
      </c>
      <c r="Q675">
        <v>3</v>
      </c>
      <c r="R675" t="s">
        <v>71</v>
      </c>
      <c r="S675">
        <v>5</v>
      </c>
      <c r="T675">
        <v>5</v>
      </c>
      <c r="U675">
        <v>0</v>
      </c>
      <c r="W675" s="1"/>
    </row>
    <row r="676" spans="1:23" x14ac:dyDescent="0.3">
      <c r="A676">
        <v>675</v>
      </c>
      <c r="B676" t="s">
        <v>785</v>
      </c>
      <c r="C676" t="s">
        <v>14</v>
      </c>
      <c r="D676" s="13">
        <v>30749</v>
      </c>
      <c r="E676">
        <v>37</v>
      </c>
      <c r="F676" t="s">
        <v>67</v>
      </c>
      <c r="G676" t="s">
        <v>12</v>
      </c>
      <c r="H676" t="s">
        <v>42</v>
      </c>
      <c r="I676" t="s">
        <v>54</v>
      </c>
      <c r="J676" t="s">
        <v>56</v>
      </c>
      <c r="K676" s="13">
        <v>38054</v>
      </c>
      <c r="L676" t="s">
        <v>58</v>
      </c>
      <c r="M676" t="s">
        <v>88</v>
      </c>
      <c r="N676">
        <v>17</v>
      </c>
      <c r="O676" t="s">
        <v>4</v>
      </c>
      <c r="P676" s="6">
        <v>60000</v>
      </c>
      <c r="Q676">
        <v>3</v>
      </c>
      <c r="R676" t="s">
        <v>69</v>
      </c>
      <c r="S676">
        <v>6</v>
      </c>
      <c r="T676">
        <v>6</v>
      </c>
      <c r="U676">
        <v>0</v>
      </c>
      <c r="W676" s="1"/>
    </row>
    <row r="677" spans="1:23" x14ac:dyDescent="0.3">
      <c r="A677">
        <v>676</v>
      </c>
      <c r="B677" t="s">
        <v>786</v>
      </c>
      <c r="C677" t="s">
        <v>14</v>
      </c>
      <c r="D677" s="13">
        <v>28414</v>
      </c>
      <c r="E677">
        <v>43</v>
      </c>
      <c r="F677" t="s">
        <v>20</v>
      </c>
      <c r="G677" t="s">
        <v>80</v>
      </c>
      <c r="H677" t="s">
        <v>43</v>
      </c>
      <c r="I677" t="s">
        <v>53</v>
      </c>
      <c r="J677" t="s">
        <v>57</v>
      </c>
      <c r="K677" s="13">
        <v>35719</v>
      </c>
      <c r="L677" t="s">
        <v>58</v>
      </c>
      <c r="M677" t="s">
        <v>88</v>
      </c>
      <c r="N677">
        <v>23</v>
      </c>
      <c r="O677" t="s">
        <v>63</v>
      </c>
      <c r="P677" s="6">
        <v>30000</v>
      </c>
      <c r="Q677">
        <v>3</v>
      </c>
      <c r="R677" t="s">
        <v>73</v>
      </c>
      <c r="S677">
        <v>9</v>
      </c>
      <c r="T677">
        <v>4</v>
      </c>
      <c r="U677">
        <v>5</v>
      </c>
      <c r="W677" s="1"/>
    </row>
    <row r="678" spans="1:23" x14ac:dyDescent="0.3">
      <c r="A678">
        <v>677</v>
      </c>
      <c r="B678" t="s">
        <v>787</v>
      </c>
      <c r="C678" t="s">
        <v>15</v>
      </c>
      <c r="D678" s="13">
        <v>26931</v>
      </c>
      <c r="E678">
        <v>47</v>
      </c>
      <c r="F678" t="s">
        <v>81</v>
      </c>
      <c r="G678" t="s">
        <v>12</v>
      </c>
      <c r="H678" t="s">
        <v>42</v>
      </c>
      <c r="I678" t="s">
        <v>54</v>
      </c>
      <c r="J678" t="s">
        <v>56</v>
      </c>
      <c r="K678" s="13">
        <v>34236</v>
      </c>
      <c r="L678" t="s">
        <v>58</v>
      </c>
      <c r="M678" t="s">
        <v>88</v>
      </c>
      <c r="N678">
        <v>27</v>
      </c>
      <c r="O678" t="s">
        <v>65</v>
      </c>
      <c r="P678" s="6">
        <v>50000</v>
      </c>
      <c r="Q678">
        <v>1</v>
      </c>
      <c r="R678" t="s">
        <v>71</v>
      </c>
      <c r="S678">
        <v>5</v>
      </c>
      <c r="T678">
        <v>5</v>
      </c>
      <c r="U678">
        <v>0</v>
      </c>
      <c r="W678" s="1"/>
    </row>
    <row r="679" spans="1:23" x14ac:dyDescent="0.3">
      <c r="A679">
        <v>678</v>
      </c>
      <c r="B679" t="s">
        <v>788</v>
      </c>
      <c r="C679" t="s">
        <v>14</v>
      </c>
      <c r="D679" s="13">
        <v>26042</v>
      </c>
      <c r="E679">
        <v>50</v>
      </c>
      <c r="F679" t="s">
        <v>29</v>
      </c>
      <c r="G679" t="s">
        <v>83</v>
      </c>
      <c r="H679" t="s">
        <v>39</v>
      </c>
      <c r="I679" t="s">
        <v>51</v>
      </c>
      <c r="J679" t="s">
        <v>57</v>
      </c>
      <c r="K679" s="13">
        <v>33347</v>
      </c>
      <c r="L679" t="s">
        <v>58</v>
      </c>
      <c r="M679" t="s">
        <v>88</v>
      </c>
      <c r="N679">
        <v>30</v>
      </c>
      <c r="O679" t="s">
        <v>4</v>
      </c>
      <c r="P679" s="6">
        <v>60000</v>
      </c>
      <c r="Q679">
        <v>3</v>
      </c>
      <c r="R679" t="s">
        <v>73</v>
      </c>
      <c r="S679">
        <v>14</v>
      </c>
      <c r="T679">
        <v>4</v>
      </c>
      <c r="U679">
        <v>10</v>
      </c>
    </row>
    <row r="680" spans="1:23" x14ac:dyDescent="0.3">
      <c r="A680">
        <v>679</v>
      </c>
      <c r="B680" t="s">
        <v>789</v>
      </c>
      <c r="C680" t="s">
        <v>15</v>
      </c>
      <c r="D680" s="13">
        <v>27264</v>
      </c>
      <c r="E680">
        <v>46</v>
      </c>
      <c r="F680" t="s">
        <v>20</v>
      </c>
      <c r="G680" t="s">
        <v>80</v>
      </c>
      <c r="H680" t="s">
        <v>45</v>
      </c>
      <c r="I680" t="s">
        <v>53</v>
      </c>
      <c r="J680" t="s">
        <v>57</v>
      </c>
      <c r="K680" s="13">
        <v>34569</v>
      </c>
      <c r="L680" t="s">
        <v>58</v>
      </c>
      <c r="M680" t="s">
        <v>88</v>
      </c>
      <c r="N680">
        <v>26</v>
      </c>
      <c r="O680" t="s">
        <v>64</v>
      </c>
      <c r="P680" s="6">
        <v>40000</v>
      </c>
      <c r="Q680">
        <v>3</v>
      </c>
      <c r="R680" t="s">
        <v>73</v>
      </c>
      <c r="S680">
        <v>11</v>
      </c>
      <c r="T680">
        <v>6</v>
      </c>
      <c r="U680">
        <v>5</v>
      </c>
      <c r="W680" s="1"/>
    </row>
    <row r="681" spans="1:23" x14ac:dyDescent="0.3">
      <c r="A681">
        <v>680</v>
      </c>
      <c r="B681" t="s">
        <v>790</v>
      </c>
      <c r="C681" t="s">
        <v>14</v>
      </c>
      <c r="D681" s="13">
        <v>35872</v>
      </c>
      <c r="E681">
        <v>23</v>
      </c>
      <c r="F681" t="s">
        <v>67</v>
      </c>
      <c r="G681" t="s">
        <v>12</v>
      </c>
      <c r="H681" t="s">
        <v>34</v>
      </c>
      <c r="I681" t="s">
        <v>50</v>
      </c>
      <c r="J681" t="s">
        <v>56</v>
      </c>
      <c r="K681" s="13">
        <v>43177</v>
      </c>
      <c r="L681" t="s">
        <v>58</v>
      </c>
      <c r="M681" t="s">
        <v>88</v>
      </c>
      <c r="N681">
        <v>3</v>
      </c>
      <c r="O681" t="s">
        <v>63</v>
      </c>
      <c r="P681" s="6">
        <v>30000</v>
      </c>
      <c r="Q681">
        <v>2</v>
      </c>
      <c r="R681" t="s">
        <v>68</v>
      </c>
      <c r="S681">
        <v>8</v>
      </c>
      <c r="T681">
        <v>8</v>
      </c>
      <c r="U681">
        <v>0</v>
      </c>
      <c r="W681" s="1"/>
    </row>
    <row r="682" spans="1:23" x14ac:dyDescent="0.3">
      <c r="A682">
        <v>681</v>
      </c>
      <c r="B682" t="s">
        <v>791</v>
      </c>
      <c r="C682" t="s">
        <v>15</v>
      </c>
      <c r="D682" s="13">
        <v>30223</v>
      </c>
      <c r="E682">
        <v>38</v>
      </c>
      <c r="F682" t="s">
        <v>23</v>
      </c>
      <c r="G682" t="s">
        <v>12</v>
      </c>
      <c r="H682" t="s">
        <v>43</v>
      </c>
      <c r="I682" t="s">
        <v>53</v>
      </c>
      <c r="J682" t="s">
        <v>57</v>
      </c>
      <c r="K682" s="13">
        <v>37528</v>
      </c>
      <c r="L682" t="s">
        <v>61</v>
      </c>
      <c r="M682" t="s">
        <v>89</v>
      </c>
      <c r="N682">
        <v>18</v>
      </c>
      <c r="O682" t="s">
        <v>64</v>
      </c>
      <c r="P682" s="6">
        <v>40000</v>
      </c>
      <c r="Q682">
        <v>2</v>
      </c>
      <c r="R682" t="s">
        <v>73</v>
      </c>
      <c r="S682">
        <v>13</v>
      </c>
      <c r="T682">
        <v>8</v>
      </c>
      <c r="U682">
        <v>5</v>
      </c>
      <c r="W682" s="1"/>
    </row>
    <row r="683" spans="1:23" x14ac:dyDescent="0.3">
      <c r="A683">
        <v>682</v>
      </c>
      <c r="B683" t="s">
        <v>792</v>
      </c>
      <c r="C683" t="s">
        <v>15</v>
      </c>
      <c r="D683" s="13">
        <v>25496</v>
      </c>
      <c r="E683">
        <v>51</v>
      </c>
      <c r="F683" t="s">
        <v>20</v>
      </c>
      <c r="G683" t="s">
        <v>80</v>
      </c>
      <c r="H683" t="s">
        <v>40</v>
      </c>
      <c r="I683" t="s">
        <v>52</v>
      </c>
      <c r="J683" t="s">
        <v>56</v>
      </c>
      <c r="K683" s="13">
        <v>32801</v>
      </c>
      <c r="L683" t="s">
        <v>58</v>
      </c>
      <c r="M683" t="s">
        <v>88</v>
      </c>
      <c r="N683">
        <v>31</v>
      </c>
      <c r="O683" t="s">
        <v>65</v>
      </c>
      <c r="P683" s="6">
        <v>50000</v>
      </c>
      <c r="Q683">
        <v>2</v>
      </c>
      <c r="R683" t="s">
        <v>70</v>
      </c>
      <c r="S683">
        <v>1</v>
      </c>
      <c r="T683">
        <v>1</v>
      </c>
      <c r="U683">
        <v>0</v>
      </c>
      <c r="W683" s="1"/>
    </row>
    <row r="684" spans="1:23" x14ac:dyDescent="0.3">
      <c r="A684">
        <v>683</v>
      </c>
      <c r="B684" t="s">
        <v>793</v>
      </c>
      <c r="C684" t="s">
        <v>14</v>
      </c>
      <c r="D684" s="13">
        <v>27271</v>
      </c>
      <c r="E684">
        <v>46</v>
      </c>
      <c r="F684" t="s">
        <v>18</v>
      </c>
      <c r="G684" t="s">
        <v>12</v>
      </c>
      <c r="H684" t="s">
        <v>37</v>
      </c>
      <c r="I684" t="s">
        <v>51</v>
      </c>
      <c r="J684" t="s">
        <v>56</v>
      </c>
      <c r="K684" s="13">
        <v>34576</v>
      </c>
      <c r="L684" t="s">
        <v>61</v>
      </c>
      <c r="M684" t="s">
        <v>89</v>
      </c>
      <c r="N684">
        <v>26</v>
      </c>
      <c r="O684" t="s">
        <v>65</v>
      </c>
      <c r="P684" s="6">
        <v>50000</v>
      </c>
      <c r="Q684">
        <v>4</v>
      </c>
      <c r="R684" t="s">
        <v>72</v>
      </c>
      <c r="S684">
        <v>1</v>
      </c>
      <c r="T684">
        <v>1</v>
      </c>
      <c r="U684">
        <v>0</v>
      </c>
      <c r="W684" s="1"/>
    </row>
    <row r="685" spans="1:23" x14ac:dyDescent="0.3">
      <c r="A685">
        <v>684</v>
      </c>
      <c r="B685" t="s">
        <v>794</v>
      </c>
      <c r="C685" t="s">
        <v>15</v>
      </c>
      <c r="D685" s="13">
        <v>27794</v>
      </c>
      <c r="E685">
        <v>45</v>
      </c>
      <c r="F685" t="s">
        <v>67</v>
      </c>
      <c r="G685" t="s">
        <v>12</v>
      </c>
      <c r="H685" t="s">
        <v>36</v>
      </c>
      <c r="I685" t="s">
        <v>51</v>
      </c>
      <c r="J685" t="s">
        <v>56</v>
      </c>
      <c r="K685" s="13">
        <v>35099</v>
      </c>
      <c r="L685" t="s">
        <v>58</v>
      </c>
      <c r="M685" t="s">
        <v>88</v>
      </c>
      <c r="N685">
        <v>25</v>
      </c>
      <c r="O685" t="s">
        <v>63</v>
      </c>
      <c r="P685" s="6">
        <v>30000</v>
      </c>
      <c r="Q685">
        <v>3</v>
      </c>
      <c r="R685" t="s">
        <v>72</v>
      </c>
      <c r="S685">
        <v>15</v>
      </c>
      <c r="T685">
        <v>4</v>
      </c>
      <c r="U685">
        <v>11</v>
      </c>
    </row>
    <row r="686" spans="1:23" x14ac:dyDescent="0.3">
      <c r="A686">
        <v>685</v>
      </c>
      <c r="B686" t="s">
        <v>795</v>
      </c>
      <c r="C686" t="s">
        <v>15</v>
      </c>
      <c r="D686" s="13">
        <v>30604</v>
      </c>
      <c r="E686">
        <v>37</v>
      </c>
      <c r="F686" t="s">
        <v>66</v>
      </c>
      <c r="G686" t="s">
        <v>12</v>
      </c>
      <c r="H686" t="s">
        <v>33</v>
      </c>
      <c r="I686" t="s">
        <v>50</v>
      </c>
      <c r="J686" t="s">
        <v>56</v>
      </c>
      <c r="K686" s="13">
        <v>37909</v>
      </c>
      <c r="L686" t="s">
        <v>58</v>
      </c>
      <c r="M686" t="s">
        <v>88</v>
      </c>
      <c r="N686">
        <v>17</v>
      </c>
      <c r="O686" t="s">
        <v>64</v>
      </c>
      <c r="P686" s="6">
        <v>40000</v>
      </c>
      <c r="Q686">
        <v>4</v>
      </c>
      <c r="R686" t="s">
        <v>67</v>
      </c>
      <c r="S686">
        <v>1</v>
      </c>
      <c r="T686">
        <v>1</v>
      </c>
      <c r="U686">
        <v>0</v>
      </c>
      <c r="W686" s="1"/>
    </row>
    <row r="687" spans="1:23" x14ac:dyDescent="0.3">
      <c r="A687">
        <v>686</v>
      </c>
      <c r="B687" t="s">
        <v>796</v>
      </c>
      <c r="C687" t="s">
        <v>15</v>
      </c>
      <c r="D687" s="13">
        <v>21119</v>
      </c>
      <c r="E687">
        <v>63</v>
      </c>
      <c r="F687" t="s">
        <v>25</v>
      </c>
      <c r="G687" t="s">
        <v>12</v>
      </c>
      <c r="H687" t="s">
        <v>45</v>
      </c>
      <c r="I687" t="s">
        <v>53</v>
      </c>
      <c r="J687" t="s">
        <v>57</v>
      </c>
      <c r="K687" s="13">
        <v>28424</v>
      </c>
      <c r="L687" t="s">
        <v>61</v>
      </c>
      <c r="M687" t="s">
        <v>89</v>
      </c>
      <c r="N687">
        <v>43</v>
      </c>
      <c r="O687" t="s">
        <v>64</v>
      </c>
      <c r="P687" s="6">
        <v>40000</v>
      </c>
      <c r="Q687">
        <v>2</v>
      </c>
      <c r="R687" t="s">
        <v>69</v>
      </c>
      <c r="S687">
        <v>7</v>
      </c>
      <c r="T687">
        <v>7</v>
      </c>
      <c r="U687">
        <v>0</v>
      </c>
      <c r="W687" s="1"/>
    </row>
    <row r="688" spans="1:23" x14ac:dyDescent="0.3">
      <c r="A688">
        <v>687</v>
      </c>
      <c r="B688" t="s">
        <v>797</v>
      </c>
      <c r="C688" t="s">
        <v>15</v>
      </c>
      <c r="D688" s="13">
        <v>31347</v>
      </c>
      <c r="E688">
        <v>35</v>
      </c>
      <c r="F688" t="s">
        <v>28</v>
      </c>
      <c r="G688" t="s">
        <v>80</v>
      </c>
      <c r="H688" t="s">
        <v>38</v>
      </c>
      <c r="I688" t="s">
        <v>51</v>
      </c>
      <c r="J688" t="s">
        <v>57</v>
      </c>
      <c r="K688" s="13">
        <v>38652</v>
      </c>
      <c r="L688" t="s">
        <v>58</v>
      </c>
      <c r="M688" t="s">
        <v>88</v>
      </c>
      <c r="N688">
        <v>15</v>
      </c>
      <c r="O688" t="s">
        <v>64</v>
      </c>
      <c r="P688" s="6">
        <v>40000</v>
      </c>
      <c r="Q688">
        <v>3</v>
      </c>
      <c r="R688" t="s">
        <v>70</v>
      </c>
      <c r="S688">
        <v>7</v>
      </c>
      <c r="T688">
        <v>7</v>
      </c>
      <c r="U688">
        <v>0</v>
      </c>
      <c r="W688" s="1"/>
    </row>
    <row r="689" spans="1:23" x14ac:dyDescent="0.3">
      <c r="A689">
        <v>688</v>
      </c>
      <c r="B689" t="s">
        <v>798</v>
      </c>
      <c r="C689" t="s">
        <v>15</v>
      </c>
      <c r="D689" s="13">
        <v>23329</v>
      </c>
      <c r="E689">
        <v>57</v>
      </c>
      <c r="F689" t="s">
        <v>23</v>
      </c>
      <c r="G689" t="s">
        <v>12</v>
      </c>
      <c r="H689" t="s">
        <v>40</v>
      </c>
      <c r="I689" t="s">
        <v>52</v>
      </c>
      <c r="J689" t="s">
        <v>56</v>
      </c>
      <c r="K689" s="13">
        <v>30634</v>
      </c>
      <c r="L689" t="s">
        <v>61</v>
      </c>
      <c r="M689" t="s">
        <v>89</v>
      </c>
      <c r="N689">
        <v>37</v>
      </c>
      <c r="O689" t="s">
        <v>4</v>
      </c>
      <c r="P689" s="6">
        <v>60000</v>
      </c>
      <c r="Q689">
        <v>3</v>
      </c>
      <c r="R689" t="s">
        <v>72</v>
      </c>
      <c r="S689">
        <v>12</v>
      </c>
      <c r="T689">
        <v>7</v>
      </c>
      <c r="U689">
        <v>5</v>
      </c>
      <c r="W689" s="1"/>
    </row>
    <row r="690" spans="1:23" x14ac:dyDescent="0.3">
      <c r="A690">
        <v>689</v>
      </c>
      <c r="B690" t="s">
        <v>799</v>
      </c>
      <c r="C690" t="s">
        <v>15</v>
      </c>
      <c r="D690" s="13">
        <v>24138</v>
      </c>
      <c r="E690">
        <v>55</v>
      </c>
      <c r="F690" t="s">
        <v>67</v>
      </c>
      <c r="G690" t="s">
        <v>12</v>
      </c>
      <c r="H690" t="s">
        <v>43</v>
      </c>
      <c r="I690" t="s">
        <v>53</v>
      </c>
      <c r="J690" t="s">
        <v>57</v>
      </c>
      <c r="K690" s="13">
        <v>31443</v>
      </c>
      <c r="L690" t="s">
        <v>61</v>
      </c>
      <c r="M690" t="s">
        <v>89</v>
      </c>
      <c r="N690">
        <v>35</v>
      </c>
      <c r="O690" t="s">
        <v>4</v>
      </c>
      <c r="P690" s="6">
        <v>60000</v>
      </c>
      <c r="Q690">
        <v>3</v>
      </c>
      <c r="R690" t="s">
        <v>73</v>
      </c>
      <c r="S690">
        <v>5</v>
      </c>
      <c r="T690">
        <v>5</v>
      </c>
      <c r="U690">
        <v>0</v>
      </c>
      <c r="W690" s="1"/>
    </row>
    <row r="691" spans="1:23" x14ac:dyDescent="0.3">
      <c r="A691">
        <v>690</v>
      </c>
      <c r="B691" t="s">
        <v>800</v>
      </c>
      <c r="C691" t="s">
        <v>15</v>
      </c>
      <c r="D691" s="13">
        <v>23854</v>
      </c>
      <c r="E691">
        <v>56</v>
      </c>
      <c r="F691" t="s">
        <v>18</v>
      </c>
      <c r="G691" t="s">
        <v>12</v>
      </c>
      <c r="H691" t="s">
        <v>31</v>
      </c>
      <c r="I691" t="s">
        <v>49</v>
      </c>
      <c r="J691" t="s">
        <v>57</v>
      </c>
      <c r="K691" s="13">
        <v>31159</v>
      </c>
      <c r="L691" t="s">
        <v>58</v>
      </c>
      <c r="M691" t="s">
        <v>88</v>
      </c>
      <c r="N691">
        <v>36</v>
      </c>
      <c r="O691" t="s">
        <v>4</v>
      </c>
      <c r="P691" s="6">
        <v>60000</v>
      </c>
      <c r="Q691">
        <v>3</v>
      </c>
      <c r="R691" t="s">
        <v>72</v>
      </c>
      <c r="S691">
        <v>3</v>
      </c>
      <c r="T691">
        <v>3</v>
      </c>
      <c r="U691">
        <v>0</v>
      </c>
      <c r="W691" s="1"/>
    </row>
    <row r="692" spans="1:23" x14ac:dyDescent="0.3">
      <c r="A692">
        <v>691</v>
      </c>
      <c r="B692" t="s">
        <v>801</v>
      </c>
      <c r="C692" t="s">
        <v>15</v>
      </c>
      <c r="D692" s="13">
        <v>26876</v>
      </c>
      <c r="E692">
        <v>47</v>
      </c>
      <c r="F692" t="s">
        <v>18</v>
      </c>
      <c r="G692" t="s">
        <v>12</v>
      </c>
      <c r="H692" t="s">
        <v>35</v>
      </c>
      <c r="I692" t="s">
        <v>50</v>
      </c>
      <c r="J692" t="s">
        <v>57</v>
      </c>
      <c r="K692" s="13">
        <v>34181</v>
      </c>
      <c r="L692" t="s">
        <v>58</v>
      </c>
      <c r="M692" t="s">
        <v>88</v>
      </c>
      <c r="N692">
        <v>27</v>
      </c>
      <c r="O692" t="s">
        <v>63</v>
      </c>
      <c r="P692" s="6">
        <v>30000</v>
      </c>
      <c r="Q692">
        <v>3</v>
      </c>
      <c r="R692" t="s">
        <v>71</v>
      </c>
      <c r="S692">
        <v>9</v>
      </c>
      <c r="T692">
        <v>4</v>
      </c>
      <c r="U692">
        <v>5</v>
      </c>
      <c r="W692" s="1"/>
    </row>
    <row r="693" spans="1:23" x14ac:dyDescent="0.3">
      <c r="A693">
        <v>692</v>
      </c>
      <c r="B693" t="s">
        <v>802</v>
      </c>
      <c r="C693" t="s">
        <v>15</v>
      </c>
      <c r="D693" s="13">
        <v>25744</v>
      </c>
      <c r="E693">
        <v>50</v>
      </c>
      <c r="F693" t="s">
        <v>24</v>
      </c>
      <c r="G693" t="s">
        <v>84</v>
      </c>
      <c r="H693" t="s">
        <v>34</v>
      </c>
      <c r="I693" t="s">
        <v>50</v>
      </c>
      <c r="J693" t="s">
        <v>56</v>
      </c>
      <c r="K693" s="13">
        <v>33049</v>
      </c>
      <c r="L693" t="s">
        <v>58</v>
      </c>
      <c r="M693" t="s">
        <v>88</v>
      </c>
      <c r="N693">
        <v>30</v>
      </c>
      <c r="O693" t="s">
        <v>65</v>
      </c>
      <c r="P693" s="6">
        <v>50000</v>
      </c>
      <c r="Q693">
        <v>1</v>
      </c>
      <c r="R693" t="s">
        <v>72</v>
      </c>
      <c r="S693">
        <v>4</v>
      </c>
      <c r="T693">
        <v>4</v>
      </c>
      <c r="U693">
        <v>0</v>
      </c>
      <c r="W693" s="1"/>
    </row>
    <row r="694" spans="1:23" x14ac:dyDescent="0.3">
      <c r="A694">
        <v>693</v>
      </c>
      <c r="B694" t="s">
        <v>803</v>
      </c>
      <c r="C694" t="s">
        <v>15</v>
      </c>
      <c r="D694" s="13">
        <v>23946</v>
      </c>
      <c r="E694">
        <v>55</v>
      </c>
      <c r="F694" t="s">
        <v>27</v>
      </c>
      <c r="G694" t="s">
        <v>83</v>
      </c>
      <c r="H694" t="s">
        <v>45</v>
      </c>
      <c r="I694" t="s">
        <v>53</v>
      </c>
      <c r="J694" t="s">
        <v>57</v>
      </c>
      <c r="K694" s="13">
        <v>31251</v>
      </c>
      <c r="L694" t="s">
        <v>58</v>
      </c>
      <c r="M694" t="s">
        <v>88</v>
      </c>
      <c r="N694">
        <v>35</v>
      </c>
      <c r="O694" t="s">
        <v>63</v>
      </c>
      <c r="P694" s="6">
        <v>30000</v>
      </c>
      <c r="Q694">
        <v>3</v>
      </c>
      <c r="R694" t="s">
        <v>71</v>
      </c>
      <c r="S694">
        <v>2</v>
      </c>
      <c r="T694">
        <v>2</v>
      </c>
      <c r="U694">
        <v>0</v>
      </c>
    </row>
    <row r="695" spans="1:23" x14ac:dyDescent="0.3">
      <c r="A695">
        <v>694</v>
      </c>
      <c r="B695" t="s">
        <v>804</v>
      </c>
      <c r="C695" t="s">
        <v>15</v>
      </c>
      <c r="D695" s="13">
        <v>36058</v>
      </c>
      <c r="E695">
        <v>22</v>
      </c>
      <c r="F695" t="s">
        <v>16</v>
      </c>
      <c r="G695" t="s">
        <v>80</v>
      </c>
      <c r="H695" t="s">
        <v>37</v>
      </c>
      <c r="I695" t="s">
        <v>51</v>
      </c>
      <c r="J695" t="s">
        <v>56</v>
      </c>
      <c r="K695" s="13">
        <v>43363</v>
      </c>
      <c r="L695" t="s">
        <v>58</v>
      </c>
      <c r="M695" t="s">
        <v>88</v>
      </c>
      <c r="N695">
        <v>2</v>
      </c>
      <c r="O695" t="s">
        <v>4</v>
      </c>
      <c r="P695" s="6">
        <v>60000</v>
      </c>
      <c r="Q695">
        <v>3</v>
      </c>
      <c r="R695" t="s">
        <v>70</v>
      </c>
      <c r="S695">
        <v>14</v>
      </c>
      <c r="T695">
        <v>4</v>
      </c>
      <c r="U695">
        <v>10</v>
      </c>
      <c r="W695" s="1"/>
    </row>
    <row r="696" spans="1:23" x14ac:dyDescent="0.3">
      <c r="A696">
        <v>695</v>
      </c>
      <c r="B696" t="s">
        <v>805</v>
      </c>
      <c r="C696" t="s">
        <v>14</v>
      </c>
      <c r="D696" s="13">
        <v>28355</v>
      </c>
      <c r="E696">
        <v>43</v>
      </c>
      <c r="F696" t="s">
        <v>27</v>
      </c>
      <c r="G696" t="s">
        <v>83</v>
      </c>
      <c r="H696" t="s">
        <v>44</v>
      </c>
      <c r="I696" t="s">
        <v>53</v>
      </c>
      <c r="J696" t="s">
        <v>57</v>
      </c>
      <c r="K696" s="13">
        <v>35660</v>
      </c>
      <c r="L696" t="s">
        <v>58</v>
      </c>
      <c r="M696" t="s">
        <v>88</v>
      </c>
      <c r="N696">
        <v>23</v>
      </c>
      <c r="O696" t="s">
        <v>65</v>
      </c>
      <c r="P696" s="6">
        <v>50000</v>
      </c>
      <c r="Q696">
        <v>1</v>
      </c>
      <c r="R696" t="s">
        <v>70</v>
      </c>
      <c r="S696">
        <v>3</v>
      </c>
      <c r="T696">
        <v>3</v>
      </c>
      <c r="U696">
        <v>0</v>
      </c>
      <c r="W696" s="1"/>
    </row>
    <row r="697" spans="1:23" x14ac:dyDescent="0.3">
      <c r="A697">
        <v>696</v>
      </c>
      <c r="B697" t="s">
        <v>806</v>
      </c>
      <c r="C697" t="s">
        <v>15</v>
      </c>
      <c r="D697" s="13">
        <v>35762</v>
      </c>
      <c r="E697">
        <v>23</v>
      </c>
      <c r="F697" t="s">
        <v>25</v>
      </c>
      <c r="G697" t="s">
        <v>12</v>
      </c>
      <c r="H697" t="s">
        <v>30</v>
      </c>
      <c r="I697" t="s">
        <v>49</v>
      </c>
      <c r="J697" t="s">
        <v>56</v>
      </c>
      <c r="K697" s="13">
        <v>43067</v>
      </c>
      <c r="L697" t="s">
        <v>58</v>
      </c>
      <c r="M697" t="s">
        <v>88</v>
      </c>
      <c r="N697">
        <v>3</v>
      </c>
      <c r="O697" t="s">
        <v>63</v>
      </c>
      <c r="P697" s="6">
        <v>30000</v>
      </c>
      <c r="Q697">
        <v>3</v>
      </c>
      <c r="R697" t="s">
        <v>68</v>
      </c>
      <c r="S697">
        <v>6</v>
      </c>
      <c r="T697">
        <v>6</v>
      </c>
      <c r="U697">
        <v>0</v>
      </c>
    </row>
    <row r="698" spans="1:23" x14ac:dyDescent="0.3">
      <c r="A698">
        <v>697</v>
      </c>
      <c r="B698" t="s">
        <v>807</v>
      </c>
      <c r="C698" t="s">
        <v>14</v>
      </c>
      <c r="D698" s="13">
        <v>33348</v>
      </c>
      <c r="E698">
        <v>30</v>
      </c>
      <c r="F698" t="s">
        <v>25</v>
      </c>
      <c r="G698" t="s">
        <v>12</v>
      </c>
      <c r="H698" t="s">
        <v>47</v>
      </c>
      <c r="I698" t="s">
        <v>52</v>
      </c>
      <c r="J698" t="s">
        <v>56</v>
      </c>
      <c r="K698" s="13">
        <v>40653</v>
      </c>
      <c r="L698" t="s">
        <v>58</v>
      </c>
      <c r="M698" t="s">
        <v>88</v>
      </c>
      <c r="N698">
        <v>10</v>
      </c>
      <c r="O698" t="s">
        <v>4</v>
      </c>
      <c r="P698" s="6">
        <v>60000</v>
      </c>
      <c r="Q698">
        <v>3</v>
      </c>
      <c r="R698" t="s">
        <v>69</v>
      </c>
      <c r="S698">
        <v>12</v>
      </c>
      <c r="T698">
        <v>7</v>
      </c>
      <c r="U698">
        <v>5</v>
      </c>
      <c r="W698" s="1"/>
    </row>
    <row r="699" spans="1:23" x14ac:dyDescent="0.3">
      <c r="A699">
        <v>698</v>
      </c>
      <c r="B699" t="s">
        <v>808</v>
      </c>
      <c r="C699" t="s">
        <v>14</v>
      </c>
      <c r="D699" s="13">
        <v>21260</v>
      </c>
      <c r="E699">
        <v>63</v>
      </c>
      <c r="F699" t="s">
        <v>22</v>
      </c>
      <c r="G699" t="s">
        <v>83</v>
      </c>
      <c r="H699" t="s">
        <v>42</v>
      </c>
      <c r="I699" t="s">
        <v>54</v>
      </c>
      <c r="J699" t="s">
        <v>56</v>
      </c>
      <c r="K699" s="13">
        <v>28565</v>
      </c>
      <c r="L699" t="s">
        <v>58</v>
      </c>
      <c r="M699" t="s">
        <v>88</v>
      </c>
      <c r="N699">
        <v>43</v>
      </c>
      <c r="O699" t="s">
        <v>63</v>
      </c>
      <c r="P699" s="6">
        <v>30000</v>
      </c>
      <c r="Q699">
        <v>3</v>
      </c>
      <c r="R699" t="s">
        <v>70</v>
      </c>
      <c r="S699">
        <v>3</v>
      </c>
      <c r="T699">
        <v>3</v>
      </c>
      <c r="U699">
        <v>0</v>
      </c>
      <c r="W699" s="1"/>
    </row>
    <row r="700" spans="1:23" x14ac:dyDescent="0.3">
      <c r="A700">
        <v>699</v>
      </c>
      <c r="B700" t="s">
        <v>809</v>
      </c>
      <c r="C700" t="s">
        <v>14</v>
      </c>
      <c r="D700" s="13">
        <v>28801</v>
      </c>
      <c r="E700">
        <v>42</v>
      </c>
      <c r="F700" t="s">
        <v>25</v>
      </c>
      <c r="G700" t="s">
        <v>12</v>
      </c>
      <c r="H700" t="s">
        <v>30</v>
      </c>
      <c r="I700" t="s">
        <v>49</v>
      </c>
      <c r="J700" t="s">
        <v>56</v>
      </c>
      <c r="K700" s="13">
        <v>36106</v>
      </c>
      <c r="L700" t="s">
        <v>58</v>
      </c>
      <c r="M700" t="s">
        <v>86</v>
      </c>
      <c r="N700">
        <v>22</v>
      </c>
      <c r="O700" t="s">
        <v>64</v>
      </c>
      <c r="P700" s="6">
        <v>40000</v>
      </c>
      <c r="Q700">
        <v>2</v>
      </c>
      <c r="R700" t="s">
        <v>68</v>
      </c>
      <c r="S700">
        <v>10</v>
      </c>
      <c r="T700">
        <v>4</v>
      </c>
      <c r="U700">
        <v>6</v>
      </c>
      <c r="W700" s="1"/>
    </row>
    <row r="701" spans="1:23" x14ac:dyDescent="0.3">
      <c r="A701">
        <v>700</v>
      </c>
      <c r="B701" t="s">
        <v>810</v>
      </c>
      <c r="C701" t="s">
        <v>14</v>
      </c>
      <c r="D701" s="13">
        <v>30484</v>
      </c>
      <c r="E701">
        <v>37</v>
      </c>
      <c r="F701" t="s">
        <v>19</v>
      </c>
      <c r="G701" t="s">
        <v>80</v>
      </c>
      <c r="H701" t="s">
        <v>46</v>
      </c>
      <c r="I701" t="s">
        <v>55</v>
      </c>
      <c r="J701" t="s">
        <v>56</v>
      </c>
      <c r="K701" s="13">
        <v>37789</v>
      </c>
      <c r="L701" t="s">
        <v>58</v>
      </c>
      <c r="M701" t="s">
        <v>86</v>
      </c>
      <c r="N701">
        <v>17</v>
      </c>
      <c r="O701" t="s">
        <v>4</v>
      </c>
      <c r="P701" s="6">
        <v>60000</v>
      </c>
      <c r="Q701">
        <v>3</v>
      </c>
      <c r="R701" t="s">
        <v>69</v>
      </c>
      <c r="S701">
        <v>11</v>
      </c>
      <c r="T701">
        <v>6</v>
      </c>
      <c r="U701">
        <v>5</v>
      </c>
      <c r="W701" s="1"/>
    </row>
    <row r="702" spans="1:23" x14ac:dyDescent="0.3">
      <c r="A702">
        <v>701</v>
      </c>
      <c r="B702" t="s">
        <v>811</v>
      </c>
      <c r="C702" t="s">
        <v>15</v>
      </c>
      <c r="D702" s="13">
        <v>29186</v>
      </c>
      <c r="E702">
        <v>41</v>
      </c>
      <c r="F702" t="s">
        <v>13</v>
      </c>
      <c r="G702" t="s">
        <v>12</v>
      </c>
      <c r="H702" t="s">
        <v>45</v>
      </c>
      <c r="I702" t="s">
        <v>53</v>
      </c>
      <c r="J702" t="s">
        <v>57</v>
      </c>
      <c r="K702" s="13">
        <v>36491</v>
      </c>
      <c r="L702" t="s">
        <v>58</v>
      </c>
      <c r="M702" t="s">
        <v>86</v>
      </c>
      <c r="N702">
        <v>21</v>
      </c>
      <c r="O702" t="s">
        <v>64</v>
      </c>
      <c r="P702" s="6">
        <v>40000</v>
      </c>
      <c r="Q702">
        <v>1</v>
      </c>
      <c r="R702" t="s">
        <v>71</v>
      </c>
      <c r="S702">
        <v>14</v>
      </c>
      <c r="T702">
        <v>4</v>
      </c>
      <c r="U702">
        <v>10</v>
      </c>
      <c r="W702" s="1"/>
    </row>
    <row r="703" spans="1:23" x14ac:dyDescent="0.3">
      <c r="A703">
        <v>702</v>
      </c>
      <c r="B703" t="s">
        <v>812</v>
      </c>
      <c r="C703" t="s">
        <v>14</v>
      </c>
      <c r="D703" s="13">
        <v>34168</v>
      </c>
      <c r="E703">
        <v>27</v>
      </c>
      <c r="F703" t="s">
        <v>67</v>
      </c>
      <c r="G703" t="s">
        <v>12</v>
      </c>
      <c r="H703" t="s">
        <v>40</v>
      </c>
      <c r="I703" t="s">
        <v>52</v>
      </c>
      <c r="J703" t="s">
        <v>56</v>
      </c>
      <c r="K703" s="13">
        <v>41473</v>
      </c>
      <c r="L703" t="s">
        <v>58</v>
      </c>
      <c r="M703" t="s">
        <v>86</v>
      </c>
      <c r="N703">
        <v>7</v>
      </c>
      <c r="O703" t="s">
        <v>65</v>
      </c>
      <c r="P703" s="6">
        <v>50000</v>
      </c>
      <c r="Q703">
        <v>3</v>
      </c>
      <c r="R703" t="s">
        <v>70</v>
      </c>
      <c r="S703">
        <v>1</v>
      </c>
      <c r="T703">
        <v>1</v>
      </c>
      <c r="U703">
        <v>0</v>
      </c>
      <c r="W703" s="1"/>
    </row>
    <row r="704" spans="1:23" x14ac:dyDescent="0.3">
      <c r="A704">
        <v>703</v>
      </c>
      <c r="B704" t="s">
        <v>813</v>
      </c>
      <c r="C704" t="s">
        <v>14</v>
      </c>
      <c r="D704" s="13">
        <v>25075</v>
      </c>
      <c r="E704">
        <v>52</v>
      </c>
      <c r="F704" t="s">
        <v>21</v>
      </c>
      <c r="G704" t="s">
        <v>12</v>
      </c>
      <c r="H704" t="s">
        <v>46</v>
      </c>
      <c r="I704" t="s">
        <v>55</v>
      </c>
      <c r="J704" t="s">
        <v>56</v>
      </c>
      <c r="K704" s="13">
        <v>32380</v>
      </c>
      <c r="L704" t="s">
        <v>58</v>
      </c>
      <c r="M704" t="s">
        <v>86</v>
      </c>
      <c r="N704">
        <v>32</v>
      </c>
      <c r="O704" t="s">
        <v>63</v>
      </c>
      <c r="P704" s="6">
        <v>30000</v>
      </c>
      <c r="Q704">
        <v>3</v>
      </c>
      <c r="R704" t="s">
        <v>69</v>
      </c>
      <c r="S704">
        <v>9</v>
      </c>
      <c r="T704">
        <v>4</v>
      </c>
      <c r="U704">
        <v>5</v>
      </c>
      <c r="W704" s="1"/>
    </row>
    <row r="705" spans="1:23" x14ac:dyDescent="0.3">
      <c r="A705">
        <v>704</v>
      </c>
      <c r="B705" t="s">
        <v>814</v>
      </c>
      <c r="C705" t="s">
        <v>15</v>
      </c>
      <c r="D705" s="13">
        <v>25247</v>
      </c>
      <c r="E705">
        <v>52</v>
      </c>
      <c r="F705" t="s">
        <v>29</v>
      </c>
      <c r="G705" t="s">
        <v>83</v>
      </c>
      <c r="H705" t="s">
        <v>37</v>
      </c>
      <c r="I705" t="s">
        <v>51</v>
      </c>
      <c r="J705" t="s">
        <v>56</v>
      </c>
      <c r="K705" s="13">
        <v>32552</v>
      </c>
      <c r="L705" t="s">
        <v>58</v>
      </c>
      <c r="M705" t="s">
        <v>86</v>
      </c>
      <c r="N705">
        <v>32</v>
      </c>
      <c r="O705" t="s">
        <v>65</v>
      </c>
      <c r="P705" s="6">
        <v>50000</v>
      </c>
      <c r="Q705">
        <v>3</v>
      </c>
      <c r="R705" t="s">
        <v>68</v>
      </c>
      <c r="S705">
        <v>0</v>
      </c>
      <c r="T705">
        <v>0</v>
      </c>
      <c r="U705">
        <v>0</v>
      </c>
      <c r="W705" s="1"/>
    </row>
    <row r="706" spans="1:23" x14ac:dyDescent="0.3">
      <c r="A706">
        <v>705</v>
      </c>
      <c r="B706" t="s">
        <v>815</v>
      </c>
      <c r="C706" t="s">
        <v>14</v>
      </c>
      <c r="D706" s="13">
        <v>22909</v>
      </c>
      <c r="E706">
        <v>58</v>
      </c>
      <c r="F706" t="s">
        <v>28</v>
      </c>
      <c r="G706" t="s">
        <v>80</v>
      </c>
      <c r="H706" t="s">
        <v>37</v>
      </c>
      <c r="I706" t="s">
        <v>51</v>
      </c>
      <c r="J706" t="s">
        <v>56</v>
      </c>
      <c r="K706" s="13">
        <v>30214</v>
      </c>
      <c r="L706" t="s">
        <v>58</v>
      </c>
      <c r="M706" t="s">
        <v>86</v>
      </c>
      <c r="N706">
        <v>38</v>
      </c>
      <c r="O706" t="s">
        <v>65</v>
      </c>
      <c r="P706" s="6">
        <v>50000</v>
      </c>
      <c r="Q706">
        <v>3</v>
      </c>
      <c r="R706" t="s">
        <v>68</v>
      </c>
      <c r="S706">
        <v>6</v>
      </c>
      <c r="T706">
        <v>6</v>
      </c>
      <c r="U706">
        <v>0</v>
      </c>
      <c r="W706" s="1"/>
    </row>
    <row r="707" spans="1:23" x14ac:dyDescent="0.3">
      <c r="A707">
        <v>706</v>
      </c>
      <c r="B707" t="s">
        <v>816</v>
      </c>
      <c r="C707" t="s">
        <v>15</v>
      </c>
      <c r="D707" s="13">
        <v>30401</v>
      </c>
      <c r="E707">
        <v>38</v>
      </c>
      <c r="F707" t="s">
        <v>29</v>
      </c>
      <c r="G707" t="s">
        <v>83</v>
      </c>
      <c r="H707" t="s">
        <v>42</v>
      </c>
      <c r="I707" t="s">
        <v>54</v>
      </c>
      <c r="J707" t="s">
        <v>56</v>
      </c>
      <c r="K707" s="13">
        <v>37706</v>
      </c>
      <c r="L707" t="s">
        <v>58</v>
      </c>
      <c r="M707" t="s">
        <v>86</v>
      </c>
      <c r="N707">
        <v>18</v>
      </c>
      <c r="O707" t="s">
        <v>63</v>
      </c>
      <c r="P707" s="6">
        <v>30000</v>
      </c>
      <c r="Q707">
        <v>2</v>
      </c>
      <c r="R707" t="s">
        <v>68</v>
      </c>
      <c r="S707">
        <v>9</v>
      </c>
      <c r="T707">
        <v>4</v>
      </c>
      <c r="U707">
        <v>5</v>
      </c>
      <c r="W707" s="1"/>
    </row>
    <row r="708" spans="1:23" x14ac:dyDescent="0.3">
      <c r="A708">
        <v>707</v>
      </c>
      <c r="B708" t="s">
        <v>817</v>
      </c>
      <c r="C708" t="s">
        <v>14</v>
      </c>
      <c r="D708" s="13">
        <v>22111</v>
      </c>
      <c r="E708">
        <v>60</v>
      </c>
      <c r="F708" t="s">
        <v>21</v>
      </c>
      <c r="G708" t="s">
        <v>12</v>
      </c>
      <c r="H708" t="s">
        <v>32</v>
      </c>
      <c r="I708" t="s">
        <v>49</v>
      </c>
      <c r="J708" t="s">
        <v>56</v>
      </c>
      <c r="K708" s="13">
        <v>29416</v>
      </c>
      <c r="L708" t="s">
        <v>58</v>
      </c>
      <c r="M708" t="s">
        <v>86</v>
      </c>
      <c r="N708">
        <v>40</v>
      </c>
      <c r="O708" t="s">
        <v>65</v>
      </c>
      <c r="P708" s="6">
        <v>50000</v>
      </c>
      <c r="Q708">
        <v>3</v>
      </c>
      <c r="R708" t="s">
        <v>67</v>
      </c>
      <c r="S708">
        <v>10</v>
      </c>
      <c r="T708">
        <v>4</v>
      </c>
      <c r="U708">
        <v>6</v>
      </c>
      <c r="W708" s="1"/>
    </row>
    <row r="709" spans="1:23" x14ac:dyDescent="0.3">
      <c r="A709">
        <v>708</v>
      </c>
      <c r="B709" t="s">
        <v>818</v>
      </c>
      <c r="C709" t="s">
        <v>15</v>
      </c>
      <c r="D709" s="13">
        <v>21566</v>
      </c>
      <c r="E709">
        <v>62</v>
      </c>
      <c r="F709" t="s">
        <v>66</v>
      </c>
      <c r="G709" t="s">
        <v>12</v>
      </c>
      <c r="H709" t="s">
        <v>48</v>
      </c>
      <c r="I709" t="s">
        <v>54</v>
      </c>
      <c r="J709" t="s">
        <v>56</v>
      </c>
      <c r="K709" s="13">
        <v>28871</v>
      </c>
      <c r="L709" t="s">
        <v>58</v>
      </c>
      <c r="M709" t="s">
        <v>86</v>
      </c>
      <c r="N709">
        <v>42</v>
      </c>
      <c r="O709" t="s">
        <v>64</v>
      </c>
      <c r="P709" s="6">
        <v>40000</v>
      </c>
      <c r="Q709">
        <v>3</v>
      </c>
      <c r="R709" t="s">
        <v>69</v>
      </c>
      <c r="S709">
        <v>8</v>
      </c>
      <c r="T709">
        <v>8</v>
      </c>
      <c r="U709">
        <v>0</v>
      </c>
      <c r="W709" s="1"/>
    </row>
    <row r="710" spans="1:23" x14ac:dyDescent="0.3">
      <c r="A710">
        <v>709</v>
      </c>
      <c r="B710" t="s">
        <v>819</v>
      </c>
      <c r="C710" t="s">
        <v>14</v>
      </c>
      <c r="D710" s="13">
        <v>25607</v>
      </c>
      <c r="E710">
        <v>51</v>
      </c>
      <c r="F710" t="s">
        <v>18</v>
      </c>
      <c r="G710" t="s">
        <v>12</v>
      </c>
      <c r="H710" t="s">
        <v>45</v>
      </c>
      <c r="I710" t="s">
        <v>53</v>
      </c>
      <c r="J710" t="s">
        <v>57</v>
      </c>
      <c r="K710" s="13">
        <v>32912</v>
      </c>
      <c r="L710" t="s">
        <v>58</v>
      </c>
      <c r="M710" t="s">
        <v>86</v>
      </c>
      <c r="N710">
        <v>31</v>
      </c>
      <c r="O710" t="s">
        <v>64</v>
      </c>
      <c r="P710" s="6">
        <v>40000</v>
      </c>
      <c r="Q710">
        <v>3</v>
      </c>
      <c r="R710" t="s">
        <v>71</v>
      </c>
      <c r="S710">
        <v>14</v>
      </c>
      <c r="T710">
        <v>4</v>
      </c>
      <c r="U710">
        <v>10</v>
      </c>
      <c r="W710" s="1"/>
    </row>
    <row r="711" spans="1:23" x14ac:dyDescent="0.3">
      <c r="A711">
        <v>710</v>
      </c>
      <c r="B711" t="s">
        <v>820</v>
      </c>
      <c r="C711" t="s">
        <v>14</v>
      </c>
      <c r="D711" s="13">
        <v>23649</v>
      </c>
      <c r="E711">
        <v>56</v>
      </c>
      <c r="F711" t="s">
        <v>17</v>
      </c>
      <c r="G711" t="s">
        <v>82</v>
      </c>
      <c r="H711" t="s">
        <v>40</v>
      </c>
      <c r="I711" t="s">
        <v>52</v>
      </c>
      <c r="J711" t="s">
        <v>56</v>
      </c>
      <c r="K711" s="13">
        <v>30954</v>
      </c>
      <c r="L711" t="s">
        <v>61</v>
      </c>
      <c r="M711" t="s">
        <v>89</v>
      </c>
      <c r="N711">
        <v>36</v>
      </c>
      <c r="O711" t="s">
        <v>64</v>
      </c>
      <c r="P711" s="6">
        <v>40000</v>
      </c>
      <c r="Q711">
        <v>4</v>
      </c>
      <c r="R711" t="s">
        <v>68</v>
      </c>
      <c r="S711">
        <v>4</v>
      </c>
      <c r="T711">
        <v>4</v>
      </c>
      <c r="U711">
        <v>0</v>
      </c>
      <c r="W711" s="1"/>
    </row>
    <row r="712" spans="1:23" x14ac:dyDescent="0.3">
      <c r="A712">
        <v>711</v>
      </c>
      <c r="B712" t="s">
        <v>821</v>
      </c>
      <c r="C712" t="s">
        <v>14</v>
      </c>
      <c r="D712" s="13">
        <v>26574</v>
      </c>
      <c r="E712">
        <v>48</v>
      </c>
      <c r="F712" t="s">
        <v>19</v>
      </c>
      <c r="G712" t="s">
        <v>80</v>
      </c>
      <c r="H712" t="s">
        <v>48</v>
      </c>
      <c r="I712" t="s">
        <v>54</v>
      </c>
      <c r="J712" t="s">
        <v>56</v>
      </c>
      <c r="K712" s="13">
        <v>33879</v>
      </c>
      <c r="L712" t="s">
        <v>58</v>
      </c>
      <c r="M712" t="s">
        <v>86</v>
      </c>
      <c r="N712">
        <v>28</v>
      </c>
      <c r="O712" t="s">
        <v>4</v>
      </c>
      <c r="P712" s="6">
        <v>60000</v>
      </c>
      <c r="Q712">
        <v>3</v>
      </c>
      <c r="R712" t="s">
        <v>68</v>
      </c>
      <c r="S712">
        <v>7</v>
      </c>
      <c r="T712">
        <v>7</v>
      </c>
      <c r="U712">
        <v>0</v>
      </c>
      <c r="W712" s="1"/>
    </row>
    <row r="713" spans="1:23" x14ac:dyDescent="0.3">
      <c r="A713">
        <v>712</v>
      </c>
      <c r="B713" t="s">
        <v>822</v>
      </c>
      <c r="C713" t="s">
        <v>14</v>
      </c>
      <c r="D713" s="13">
        <v>29173</v>
      </c>
      <c r="E713">
        <v>41</v>
      </c>
      <c r="F713" t="s">
        <v>27</v>
      </c>
      <c r="G713" t="s">
        <v>83</v>
      </c>
      <c r="H713" t="s">
        <v>43</v>
      </c>
      <c r="I713" t="s">
        <v>53</v>
      </c>
      <c r="J713" t="s">
        <v>57</v>
      </c>
      <c r="K713" s="13">
        <v>36478</v>
      </c>
      <c r="L713" t="s">
        <v>61</v>
      </c>
      <c r="M713" t="s">
        <v>89</v>
      </c>
      <c r="N713">
        <v>21</v>
      </c>
      <c r="O713" t="s">
        <v>4</v>
      </c>
      <c r="P713" s="6">
        <v>60000</v>
      </c>
      <c r="Q713">
        <v>1</v>
      </c>
      <c r="R713" t="s">
        <v>73</v>
      </c>
      <c r="S713">
        <v>13</v>
      </c>
      <c r="T713">
        <v>8</v>
      </c>
      <c r="U713">
        <v>5</v>
      </c>
      <c r="W713" s="1"/>
    </row>
    <row r="714" spans="1:23" x14ac:dyDescent="0.3">
      <c r="A714">
        <v>713</v>
      </c>
      <c r="B714" t="s">
        <v>823</v>
      </c>
      <c r="C714" t="s">
        <v>14</v>
      </c>
      <c r="D714" s="13">
        <v>33887</v>
      </c>
      <c r="E714">
        <v>28</v>
      </c>
      <c r="F714" t="s">
        <v>21</v>
      </c>
      <c r="G714" t="s">
        <v>12</v>
      </c>
      <c r="H714" t="s">
        <v>43</v>
      </c>
      <c r="I714" t="s">
        <v>53</v>
      </c>
      <c r="J714" t="s">
        <v>57</v>
      </c>
      <c r="K714" s="13">
        <v>41192</v>
      </c>
      <c r="L714" t="s">
        <v>58</v>
      </c>
      <c r="M714" t="s">
        <v>86</v>
      </c>
      <c r="N714">
        <v>8</v>
      </c>
      <c r="O714" t="s">
        <v>63</v>
      </c>
      <c r="P714" s="6">
        <v>30000</v>
      </c>
      <c r="Q714">
        <v>4</v>
      </c>
      <c r="R714" t="s">
        <v>71</v>
      </c>
      <c r="S714">
        <v>0</v>
      </c>
      <c r="T714">
        <v>0</v>
      </c>
      <c r="U714">
        <v>0</v>
      </c>
      <c r="W714" s="1"/>
    </row>
    <row r="715" spans="1:23" x14ac:dyDescent="0.3">
      <c r="A715">
        <v>714</v>
      </c>
      <c r="B715" t="s">
        <v>824</v>
      </c>
      <c r="C715" t="s">
        <v>14</v>
      </c>
      <c r="D715" s="13">
        <v>28376</v>
      </c>
      <c r="E715">
        <v>43</v>
      </c>
      <c r="F715" t="s">
        <v>28</v>
      </c>
      <c r="G715" t="s">
        <v>80</v>
      </c>
      <c r="H715" t="s">
        <v>40</v>
      </c>
      <c r="I715" t="s">
        <v>52</v>
      </c>
      <c r="J715" t="s">
        <v>56</v>
      </c>
      <c r="K715" s="13">
        <v>35681</v>
      </c>
      <c r="L715" t="s">
        <v>58</v>
      </c>
      <c r="M715" t="s">
        <v>86</v>
      </c>
      <c r="N715">
        <v>23</v>
      </c>
      <c r="O715" t="s">
        <v>64</v>
      </c>
      <c r="P715" s="6">
        <v>40000</v>
      </c>
      <c r="Q715">
        <v>3</v>
      </c>
      <c r="R715" t="s">
        <v>67</v>
      </c>
      <c r="S715">
        <v>5</v>
      </c>
      <c r="T715">
        <v>5</v>
      </c>
      <c r="U715">
        <v>0</v>
      </c>
      <c r="W715" s="1"/>
    </row>
    <row r="716" spans="1:23" x14ac:dyDescent="0.3">
      <c r="A716">
        <v>715</v>
      </c>
      <c r="B716" t="s">
        <v>825</v>
      </c>
      <c r="C716" t="s">
        <v>14</v>
      </c>
      <c r="D716" s="13">
        <v>22329</v>
      </c>
      <c r="E716">
        <v>60</v>
      </c>
      <c r="F716" t="s">
        <v>18</v>
      </c>
      <c r="G716" t="s">
        <v>12</v>
      </c>
      <c r="H716" t="s">
        <v>35</v>
      </c>
      <c r="I716" t="s">
        <v>50</v>
      </c>
      <c r="J716" t="s">
        <v>57</v>
      </c>
      <c r="K716" s="13">
        <v>29634</v>
      </c>
      <c r="L716" t="s">
        <v>58</v>
      </c>
      <c r="M716" t="s">
        <v>86</v>
      </c>
      <c r="N716">
        <v>40</v>
      </c>
      <c r="O716" t="s">
        <v>65</v>
      </c>
      <c r="P716" s="6">
        <v>50000</v>
      </c>
      <c r="Q716">
        <v>1</v>
      </c>
      <c r="R716" t="s">
        <v>72</v>
      </c>
      <c r="S716">
        <v>9</v>
      </c>
      <c r="T716">
        <v>4</v>
      </c>
      <c r="U716">
        <v>5</v>
      </c>
      <c r="W716" s="1"/>
    </row>
    <row r="717" spans="1:23" x14ac:dyDescent="0.3">
      <c r="A717">
        <v>716</v>
      </c>
      <c r="B717" t="s">
        <v>826</v>
      </c>
      <c r="C717" t="s">
        <v>15</v>
      </c>
      <c r="D717" s="13">
        <v>34942</v>
      </c>
      <c r="E717">
        <v>25</v>
      </c>
      <c r="F717" t="s">
        <v>19</v>
      </c>
      <c r="G717" t="s">
        <v>80</v>
      </c>
      <c r="H717" t="s">
        <v>31</v>
      </c>
      <c r="I717" t="s">
        <v>49</v>
      </c>
      <c r="J717" t="s">
        <v>57</v>
      </c>
      <c r="K717" s="13">
        <v>42247</v>
      </c>
      <c r="L717" t="s">
        <v>58</v>
      </c>
      <c r="M717" t="s">
        <v>86</v>
      </c>
      <c r="N717">
        <v>5</v>
      </c>
      <c r="O717" t="s">
        <v>4</v>
      </c>
      <c r="P717" s="6">
        <v>60000</v>
      </c>
      <c r="Q717">
        <v>1</v>
      </c>
      <c r="R717" t="s">
        <v>71</v>
      </c>
      <c r="S717">
        <v>10</v>
      </c>
      <c r="T717">
        <v>4</v>
      </c>
      <c r="U717">
        <v>6</v>
      </c>
      <c r="W717" s="1"/>
    </row>
    <row r="718" spans="1:23" x14ac:dyDescent="0.3">
      <c r="A718">
        <v>717</v>
      </c>
      <c r="B718" t="s">
        <v>827</v>
      </c>
      <c r="C718" t="s">
        <v>15</v>
      </c>
      <c r="D718" s="13">
        <v>33452</v>
      </c>
      <c r="E718">
        <v>29</v>
      </c>
      <c r="F718" t="s">
        <v>20</v>
      </c>
      <c r="G718" t="s">
        <v>80</v>
      </c>
      <c r="H718" t="s">
        <v>35</v>
      </c>
      <c r="I718" t="s">
        <v>50</v>
      </c>
      <c r="J718" t="s">
        <v>57</v>
      </c>
      <c r="K718" s="13">
        <v>40757</v>
      </c>
      <c r="L718" t="s">
        <v>58</v>
      </c>
      <c r="M718" t="s">
        <v>86</v>
      </c>
      <c r="N718">
        <v>9</v>
      </c>
      <c r="O718" t="s">
        <v>63</v>
      </c>
      <c r="P718" s="6">
        <v>30000</v>
      </c>
      <c r="Q718">
        <v>2</v>
      </c>
      <c r="R718" t="s">
        <v>72</v>
      </c>
      <c r="S718">
        <v>0</v>
      </c>
      <c r="T718">
        <v>0</v>
      </c>
      <c r="U718">
        <v>0</v>
      </c>
      <c r="W718" s="1"/>
    </row>
    <row r="719" spans="1:23" x14ac:dyDescent="0.3">
      <c r="A719">
        <v>718</v>
      </c>
      <c r="B719" t="s">
        <v>828</v>
      </c>
      <c r="C719" t="s">
        <v>15</v>
      </c>
      <c r="D719" s="13">
        <v>28406</v>
      </c>
      <c r="E719">
        <v>43</v>
      </c>
      <c r="F719" t="s">
        <v>26</v>
      </c>
      <c r="G719" t="s">
        <v>12</v>
      </c>
      <c r="H719" t="s">
        <v>39</v>
      </c>
      <c r="I719" t="s">
        <v>51</v>
      </c>
      <c r="J719" t="s">
        <v>57</v>
      </c>
      <c r="K719" s="13">
        <v>35711</v>
      </c>
      <c r="L719" t="s">
        <v>58</v>
      </c>
      <c r="M719" t="s">
        <v>86</v>
      </c>
      <c r="N719">
        <v>23</v>
      </c>
      <c r="O719" t="s">
        <v>4</v>
      </c>
      <c r="P719" s="6">
        <v>60000</v>
      </c>
      <c r="Q719">
        <v>3</v>
      </c>
      <c r="R719" t="s">
        <v>73</v>
      </c>
      <c r="S719">
        <v>14</v>
      </c>
      <c r="T719">
        <v>4</v>
      </c>
      <c r="U719">
        <v>10</v>
      </c>
      <c r="W719" s="1"/>
    </row>
    <row r="720" spans="1:23" x14ac:dyDescent="0.3">
      <c r="A720">
        <v>719</v>
      </c>
      <c r="B720" t="s">
        <v>829</v>
      </c>
      <c r="C720" t="s">
        <v>15</v>
      </c>
      <c r="D720" s="13">
        <v>35710</v>
      </c>
      <c r="E720">
        <v>23</v>
      </c>
      <c r="F720" t="s">
        <v>19</v>
      </c>
      <c r="G720" t="s">
        <v>80</v>
      </c>
      <c r="H720" t="s">
        <v>30</v>
      </c>
      <c r="I720" t="s">
        <v>49</v>
      </c>
      <c r="J720" t="s">
        <v>56</v>
      </c>
      <c r="K720" s="13">
        <v>43015</v>
      </c>
      <c r="L720" t="s">
        <v>58</v>
      </c>
      <c r="M720" t="s">
        <v>86</v>
      </c>
      <c r="N720">
        <v>3</v>
      </c>
      <c r="O720" t="s">
        <v>4</v>
      </c>
      <c r="P720" s="6">
        <v>60000</v>
      </c>
      <c r="Q720">
        <v>4</v>
      </c>
      <c r="R720" t="s">
        <v>68</v>
      </c>
      <c r="S720">
        <v>1</v>
      </c>
      <c r="T720">
        <v>1</v>
      </c>
      <c r="U720">
        <v>0</v>
      </c>
      <c r="W720" s="1"/>
    </row>
    <row r="721" spans="1:23" x14ac:dyDescent="0.3">
      <c r="A721">
        <v>720</v>
      </c>
      <c r="B721" t="s">
        <v>830</v>
      </c>
      <c r="C721" t="s">
        <v>14</v>
      </c>
      <c r="D721" s="13">
        <v>28473</v>
      </c>
      <c r="E721">
        <v>43</v>
      </c>
      <c r="F721" t="s">
        <v>17</v>
      </c>
      <c r="G721" t="s">
        <v>82</v>
      </c>
      <c r="H721" t="s">
        <v>47</v>
      </c>
      <c r="I721" t="s">
        <v>52</v>
      </c>
      <c r="J721" t="s">
        <v>56</v>
      </c>
      <c r="K721" s="13">
        <v>35778</v>
      </c>
      <c r="L721" t="s">
        <v>58</v>
      </c>
      <c r="M721" t="s">
        <v>86</v>
      </c>
      <c r="N721">
        <v>23</v>
      </c>
      <c r="O721" t="s">
        <v>63</v>
      </c>
      <c r="P721" s="6">
        <v>30000</v>
      </c>
      <c r="Q721">
        <v>3</v>
      </c>
      <c r="R721" t="s">
        <v>73</v>
      </c>
      <c r="S721">
        <v>3</v>
      </c>
      <c r="T721">
        <v>3</v>
      </c>
      <c r="U721">
        <v>0</v>
      </c>
      <c r="W721" s="1"/>
    </row>
    <row r="722" spans="1:23" x14ac:dyDescent="0.3">
      <c r="A722">
        <v>721</v>
      </c>
      <c r="B722" t="s">
        <v>831</v>
      </c>
      <c r="C722" t="s">
        <v>15</v>
      </c>
      <c r="D722" s="13">
        <v>24264</v>
      </c>
      <c r="E722">
        <v>54</v>
      </c>
      <c r="F722" t="s">
        <v>67</v>
      </c>
      <c r="G722" t="s">
        <v>12</v>
      </c>
      <c r="H722" t="s">
        <v>43</v>
      </c>
      <c r="I722" t="s">
        <v>53</v>
      </c>
      <c r="J722" t="s">
        <v>57</v>
      </c>
      <c r="K722" s="13">
        <v>31569</v>
      </c>
      <c r="L722" t="s">
        <v>58</v>
      </c>
      <c r="M722" t="s">
        <v>86</v>
      </c>
      <c r="N722">
        <v>34</v>
      </c>
      <c r="O722" t="s">
        <v>65</v>
      </c>
      <c r="P722" s="6">
        <v>50000</v>
      </c>
      <c r="Q722">
        <v>2</v>
      </c>
      <c r="R722" t="s">
        <v>71</v>
      </c>
      <c r="S722">
        <v>8</v>
      </c>
      <c r="T722">
        <v>8</v>
      </c>
      <c r="U722">
        <v>0</v>
      </c>
      <c r="W722" s="1"/>
    </row>
    <row r="723" spans="1:23" x14ac:dyDescent="0.3">
      <c r="A723">
        <v>722</v>
      </c>
      <c r="B723" t="s">
        <v>832</v>
      </c>
      <c r="C723" t="s">
        <v>14</v>
      </c>
      <c r="D723" s="13">
        <v>26091</v>
      </c>
      <c r="E723">
        <v>49</v>
      </c>
      <c r="F723" t="s">
        <v>29</v>
      </c>
      <c r="G723" t="s">
        <v>83</v>
      </c>
      <c r="H723" t="s">
        <v>40</v>
      </c>
      <c r="I723" t="s">
        <v>52</v>
      </c>
      <c r="J723" t="s">
        <v>56</v>
      </c>
      <c r="K723" s="13">
        <v>33396</v>
      </c>
      <c r="L723" t="s">
        <v>58</v>
      </c>
      <c r="M723" t="s">
        <v>86</v>
      </c>
      <c r="N723">
        <v>29</v>
      </c>
      <c r="O723" t="s">
        <v>65</v>
      </c>
      <c r="P723" s="6">
        <v>50000</v>
      </c>
      <c r="Q723">
        <v>2</v>
      </c>
      <c r="R723" t="s">
        <v>73</v>
      </c>
      <c r="S723">
        <v>12</v>
      </c>
      <c r="T723">
        <v>7</v>
      </c>
      <c r="U723">
        <v>5</v>
      </c>
      <c r="W723" s="1"/>
    </row>
    <row r="724" spans="1:23" x14ac:dyDescent="0.3">
      <c r="A724">
        <v>723</v>
      </c>
      <c r="B724" t="s">
        <v>833</v>
      </c>
      <c r="C724" t="s">
        <v>14</v>
      </c>
      <c r="D724" s="13">
        <v>21990</v>
      </c>
      <c r="E724">
        <v>61</v>
      </c>
      <c r="F724" t="s">
        <v>18</v>
      </c>
      <c r="G724" t="s">
        <v>12</v>
      </c>
      <c r="H724" t="s">
        <v>36</v>
      </c>
      <c r="I724" t="s">
        <v>51</v>
      </c>
      <c r="J724" t="s">
        <v>56</v>
      </c>
      <c r="K724" s="13">
        <v>29295</v>
      </c>
      <c r="L724" t="s">
        <v>61</v>
      </c>
      <c r="M724" t="s">
        <v>89</v>
      </c>
      <c r="N724">
        <v>41</v>
      </c>
      <c r="O724" t="s">
        <v>63</v>
      </c>
      <c r="P724" s="6">
        <v>30000</v>
      </c>
      <c r="Q724">
        <v>4</v>
      </c>
      <c r="R724" t="s">
        <v>71</v>
      </c>
      <c r="S724">
        <v>5</v>
      </c>
      <c r="T724">
        <v>5</v>
      </c>
      <c r="U724">
        <v>0</v>
      </c>
      <c r="W724" s="1"/>
    </row>
    <row r="725" spans="1:23" x14ac:dyDescent="0.3">
      <c r="A725">
        <v>724</v>
      </c>
      <c r="B725" t="s">
        <v>834</v>
      </c>
      <c r="C725" t="s">
        <v>14</v>
      </c>
      <c r="D725" s="13">
        <v>27052</v>
      </c>
      <c r="E725">
        <v>47</v>
      </c>
      <c r="F725" t="s">
        <v>18</v>
      </c>
      <c r="G725" t="s">
        <v>12</v>
      </c>
      <c r="H725" t="s">
        <v>31</v>
      </c>
      <c r="I725" t="s">
        <v>49</v>
      </c>
      <c r="J725" t="s">
        <v>57</v>
      </c>
      <c r="K725" s="13">
        <v>34357</v>
      </c>
      <c r="L725" t="s">
        <v>58</v>
      </c>
      <c r="M725" t="s">
        <v>86</v>
      </c>
      <c r="N725">
        <v>27</v>
      </c>
      <c r="O725" t="s">
        <v>64</v>
      </c>
      <c r="P725" s="6">
        <v>40000</v>
      </c>
      <c r="Q725">
        <v>3</v>
      </c>
      <c r="R725" t="s">
        <v>72</v>
      </c>
      <c r="S725">
        <v>4</v>
      </c>
      <c r="T725">
        <v>4</v>
      </c>
      <c r="U725">
        <v>0</v>
      </c>
      <c r="W725" s="1"/>
    </row>
    <row r="726" spans="1:23" x14ac:dyDescent="0.3">
      <c r="A726">
        <v>725</v>
      </c>
      <c r="B726" t="s">
        <v>835</v>
      </c>
      <c r="C726" t="s">
        <v>15</v>
      </c>
      <c r="D726" s="13">
        <v>30176</v>
      </c>
      <c r="E726">
        <v>38</v>
      </c>
      <c r="F726" t="s">
        <v>27</v>
      </c>
      <c r="G726" t="s">
        <v>83</v>
      </c>
      <c r="H726" t="s">
        <v>47</v>
      </c>
      <c r="I726" t="s">
        <v>52</v>
      </c>
      <c r="J726" t="s">
        <v>56</v>
      </c>
      <c r="K726" s="13">
        <v>37481</v>
      </c>
      <c r="L726" t="s">
        <v>58</v>
      </c>
      <c r="M726" t="s">
        <v>86</v>
      </c>
      <c r="N726">
        <v>18</v>
      </c>
      <c r="O726" t="s">
        <v>4</v>
      </c>
      <c r="P726" s="6">
        <v>60000</v>
      </c>
      <c r="Q726">
        <v>2</v>
      </c>
      <c r="R726" t="s">
        <v>69</v>
      </c>
      <c r="S726">
        <v>13</v>
      </c>
      <c r="T726">
        <v>8</v>
      </c>
      <c r="U726">
        <v>5</v>
      </c>
      <c r="W726" s="1"/>
    </row>
    <row r="727" spans="1:23" x14ac:dyDescent="0.3">
      <c r="A727">
        <v>726</v>
      </c>
      <c r="B727" t="s">
        <v>836</v>
      </c>
      <c r="C727" t="s">
        <v>15</v>
      </c>
      <c r="D727" s="13">
        <v>29981</v>
      </c>
      <c r="E727">
        <v>39</v>
      </c>
      <c r="F727" t="s">
        <v>27</v>
      </c>
      <c r="G727" t="s">
        <v>83</v>
      </c>
      <c r="H727" t="s">
        <v>34</v>
      </c>
      <c r="I727" t="s">
        <v>50</v>
      </c>
      <c r="J727" t="s">
        <v>56</v>
      </c>
      <c r="K727" s="13">
        <v>37286</v>
      </c>
      <c r="L727" t="s">
        <v>58</v>
      </c>
      <c r="M727" t="s">
        <v>86</v>
      </c>
      <c r="N727">
        <v>19</v>
      </c>
      <c r="O727" t="s">
        <v>65</v>
      </c>
      <c r="P727" s="6">
        <v>50000</v>
      </c>
      <c r="Q727">
        <v>2</v>
      </c>
      <c r="R727" t="s">
        <v>69</v>
      </c>
      <c r="S727">
        <v>13</v>
      </c>
      <c r="T727">
        <v>8</v>
      </c>
      <c r="U727">
        <v>5</v>
      </c>
      <c r="W727" s="1"/>
    </row>
    <row r="728" spans="1:23" x14ac:dyDescent="0.3">
      <c r="A728">
        <v>727</v>
      </c>
      <c r="B728" t="s">
        <v>837</v>
      </c>
      <c r="C728" t="s">
        <v>14</v>
      </c>
      <c r="D728" s="13">
        <v>34510</v>
      </c>
      <c r="E728">
        <v>26</v>
      </c>
      <c r="F728" t="s">
        <v>66</v>
      </c>
      <c r="G728" t="s">
        <v>12</v>
      </c>
      <c r="H728" t="s">
        <v>45</v>
      </c>
      <c r="I728" t="s">
        <v>53</v>
      </c>
      <c r="J728" t="s">
        <v>57</v>
      </c>
      <c r="K728" s="13">
        <v>41815</v>
      </c>
      <c r="L728" t="s">
        <v>58</v>
      </c>
      <c r="M728" t="s">
        <v>86</v>
      </c>
      <c r="N728">
        <v>6</v>
      </c>
      <c r="O728" t="s">
        <v>64</v>
      </c>
      <c r="P728" s="6">
        <v>40000</v>
      </c>
      <c r="Q728">
        <v>1</v>
      </c>
      <c r="R728" t="s">
        <v>73</v>
      </c>
      <c r="S728">
        <v>14</v>
      </c>
      <c r="T728">
        <v>4</v>
      </c>
      <c r="U728">
        <v>10</v>
      </c>
      <c r="W728" s="1"/>
    </row>
    <row r="729" spans="1:23" x14ac:dyDescent="0.3">
      <c r="A729">
        <v>728</v>
      </c>
      <c r="B729" t="s">
        <v>838</v>
      </c>
      <c r="C729" t="s">
        <v>14</v>
      </c>
      <c r="D729" s="13">
        <v>27826</v>
      </c>
      <c r="E729">
        <v>45</v>
      </c>
      <c r="F729" t="s">
        <v>29</v>
      </c>
      <c r="G729" t="s">
        <v>83</v>
      </c>
      <c r="H729" t="s">
        <v>39</v>
      </c>
      <c r="I729" t="s">
        <v>51</v>
      </c>
      <c r="J729" t="s">
        <v>57</v>
      </c>
      <c r="K729" s="13">
        <v>35131</v>
      </c>
      <c r="L729" t="s">
        <v>61</v>
      </c>
      <c r="M729" t="s">
        <v>89</v>
      </c>
      <c r="N729">
        <v>25</v>
      </c>
      <c r="O729" t="s">
        <v>63</v>
      </c>
      <c r="P729" s="6">
        <v>30000</v>
      </c>
      <c r="Q729">
        <v>1</v>
      </c>
      <c r="R729" t="s">
        <v>68</v>
      </c>
      <c r="S729">
        <v>5</v>
      </c>
      <c r="T729">
        <v>5</v>
      </c>
      <c r="U729">
        <v>0</v>
      </c>
      <c r="W729" s="1"/>
    </row>
    <row r="730" spans="1:23" x14ac:dyDescent="0.3">
      <c r="A730">
        <v>729</v>
      </c>
      <c r="B730" t="s">
        <v>839</v>
      </c>
      <c r="C730" t="s">
        <v>15</v>
      </c>
      <c r="D730" s="13">
        <v>32013</v>
      </c>
      <c r="E730">
        <v>33</v>
      </c>
      <c r="F730" t="s">
        <v>81</v>
      </c>
      <c r="G730" t="s">
        <v>12</v>
      </c>
      <c r="H730" t="s">
        <v>37</v>
      </c>
      <c r="I730" t="s">
        <v>51</v>
      </c>
      <c r="J730" t="s">
        <v>56</v>
      </c>
      <c r="K730" s="13">
        <v>39318</v>
      </c>
      <c r="L730" t="s">
        <v>58</v>
      </c>
      <c r="M730" t="s">
        <v>86</v>
      </c>
      <c r="N730">
        <v>13</v>
      </c>
      <c r="O730" t="s">
        <v>65</v>
      </c>
      <c r="P730" s="6">
        <v>50000</v>
      </c>
      <c r="Q730">
        <v>4</v>
      </c>
      <c r="R730" t="s">
        <v>70</v>
      </c>
      <c r="S730">
        <v>4</v>
      </c>
      <c r="T730">
        <v>4</v>
      </c>
      <c r="U730">
        <v>0</v>
      </c>
      <c r="W730" s="1"/>
    </row>
    <row r="731" spans="1:23" x14ac:dyDescent="0.3">
      <c r="A731">
        <v>730</v>
      </c>
      <c r="B731" t="s">
        <v>840</v>
      </c>
      <c r="C731" t="s">
        <v>14</v>
      </c>
      <c r="D731" s="13">
        <v>21612</v>
      </c>
      <c r="E731">
        <v>62</v>
      </c>
      <c r="F731" t="s">
        <v>13</v>
      </c>
      <c r="G731" t="s">
        <v>12</v>
      </c>
      <c r="H731" t="s">
        <v>40</v>
      </c>
      <c r="I731" t="s">
        <v>52</v>
      </c>
      <c r="J731" t="s">
        <v>56</v>
      </c>
      <c r="K731" s="13">
        <v>28917</v>
      </c>
      <c r="L731" t="s">
        <v>61</v>
      </c>
      <c r="M731" t="s">
        <v>89</v>
      </c>
      <c r="N731">
        <v>42</v>
      </c>
      <c r="O731" t="s">
        <v>4</v>
      </c>
      <c r="P731" s="6">
        <v>60000</v>
      </c>
      <c r="Q731">
        <v>3</v>
      </c>
      <c r="R731" t="s">
        <v>71</v>
      </c>
      <c r="S731">
        <v>12</v>
      </c>
      <c r="T731">
        <v>7</v>
      </c>
      <c r="U731">
        <v>5</v>
      </c>
      <c r="W731" s="1"/>
    </row>
    <row r="732" spans="1:23" x14ac:dyDescent="0.3">
      <c r="A732">
        <v>731</v>
      </c>
      <c r="B732" t="s">
        <v>841</v>
      </c>
      <c r="C732" t="s">
        <v>14</v>
      </c>
      <c r="D732" s="13">
        <v>34023</v>
      </c>
      <c r="E732">
        <v>28</v>
      </c>
      <c r="F732" t="s">
        <v>20</v>
      </c>
      <c r="G732" t="s">
        <v>80</v>
      </c>
      <c r="H732" t="s">
        <v>40</v>
      </c>
      <c r="I732" t="s">
        <v>52</v>
      </c>
      <c r="J732" t="s">
        <v>56</v>
      </c>
      <c r="K732" s="13">
        <v>41328</v>
      </c>
      <c r="L732" t="s">
        <v>58</v>
      </c>
      <c r="M732" t="s">
        <v>86</v>
      </c>
      <c r="N732">
        <v>8</v>
      </c>
      <c r="O732" t="s">
        <v>63</v>
      </c>
      <c r="P732" s="6">
        <v>30000</v>
      </c>
      <c r="Q732">
        <v>1</v>
      </c>
      <c r="R732" t="s">
        <v>68</v>
      </c>
      <c r="S732">
        <v>6</v>
      </c>
      <c r="T732">
        <v>6</v>
      </c>
      <c r="U732">
        <v>0</v>
      </c>
      <c r="W732" s="1"/>
    </row>
    <row r="733" spans="1:23" x14ac:dyDescent="0.3">
      <c r="A733">
        <v>732</v>
      </c>
      <c r="B733" t="s">
        <v>842</v>
      </c>
      <c r="C733" t="s">
        <v>15</v>
      </c>
      <c r="D733" s="13">
        <v>24577</v>
      </c>
      <c r="E733">
        <v>54</v>
      </c>
      <c r="F733" t="s">
        <v>24</v>
      </c>
      <c r="G733" t="s">
        <v>84</v>
      </c>
      <c r="H733" t="s">
        <v>44</v>
      </c>
      <c r="I733" t="s">
        <v>53</v>
      </c>
      <c r="J733" t="s">
        <v>57</v>
      </c>
      <c r="K733" s="13">
        <v>31882</v>
      </c>
      <c r="L733" t="s">
        <v>58</v>
      </c>
      <c r="M733" t="s">
        <v>86</v>
      </c>
      <c r="N733">
        <v>34</v>
      </c>
      <c r="O733" t="s">
        <v>65</v>
      </c>
      <c r="P733" s="6">
        <v>50000</v>
      </c>
      <c r="Q733">
        <v>3</v>
      </c>
      <c r="R733" t="s">
        <v>68</v>
      </c>
      <c r="S733">
        <v>11</v>
      </c>
      <c r="T733">
        <v>6</v>
      </c>
      <c r="U733">
        <v>5</v>
      </c>
      <c r="W733" s="1"/>
    </row>
    <row r="734" spans="1:23" x14ac:dyDescent="0.3">
      <c r="A734">
        <v>733</v>
      </c>
      <c r="B734" t="s">
        <v>843</v>
      </c>
      <c r="C734" t="s">
        <v>14</v>
      </c>
      <c r="D734" s="13">
        <v>21244</v>
      </c>
      <c r="E734">
        <v>63</v>
      </c>
      <c r="F734" t="s">
        <v>23</v>
      </c>
      <c r="G734" t="s">
        <v>12</v>
      </c>
      <c r="H734" t="s">
        <v>44</v>
      </c>
      <c r="I734" t="s">
        <v>53</v>
      </c>
      <c r="J734" t="s">
        <v>57</v>
      </c>
      <c r="K734" s="13">
        <v>28549</v>
      </c>
      <c r="L734" t="s">
        <v>58</v>
      </c>
      <c r="M734" t="s">
        <v>86</v>
      </c>
      <c r="N734">
        <v>43</v>
      </c>
      <c r="O734" t="s">
        <v>64</v>
      </c>
      <c r="P734" s="6">
        <v>40000</v>
      </c>
      <c r="Q734">
        <v>2</v>
      </c>
      <c r="R734" t="s">
        <v>68</v>
      </c>
      <c r="S734">
        <v>3</v>
      </c>
      <c r="T734">
        <v>3</v>
      </c>
      <c r="U734">
        <v>0</v>
      </c>
      <c r="W734" s="1"/>
    </row>
    <row r="735" spans="1:23" x14ac:dyDescent="0.3">
      <c r="A735">
        <v>734</v>
      </c>
      <c r="B735" t="s">
        <v>844</v>
      </c>
      <c r="C735" t="s">
        <v>15</v>
      </c>
      <c r="D735" s="13">
        <v>26880</v>
      </c>
      <c r="E735">
        <v>47</v>
      </c>
      <c r="F735" t="s">
        <v>21</v>
      </c>
      <c r="G735" t="s">
        <v>12</v>
      </c>
      <c r="H735" t="s">
        <v>34</v>
      </c>
      <c r="I735" t="s">
        <v>50</v>
      </c>
      <c r="J735" t="s">
        <v>56</v>
      </c>
      <c r="K735" s="13">
        <v>34185</v>
      </c>
      <c r="L735" t="s">
        <v>61</v>
      </c>
      <c r="M735" t="s">
        <v>89</v>
      </c>
      <c r="N735">
        <v>27</v>
      </c>
      <c r="O735" t="s">
        <v>65</v>
      </c>
      <c r="P735" s="6">
        <v>50000</v>
      </c>
      <c r="Q735">
        <v>3</v>
      </c>
      <c r="R735" t="s">
        <v>72</v>
      </c>
      <c r="S735">
        <v>6</v>
      </c>
      <c r="T735">
        <v>6</v>
      </c>
      <c r="U735">
        <v>0</v>
      </c>
      <c r="W735" s="1"/>
    </row>
    <row r="736" spans="1:23" x14ac:dyDescent="0.3">
      <c r="A736">
        <v>735</v>
      </c>
      <c r="B736" t="s">
        <v>845</v>
      </c>
      <c r="C736" t="s">
        <v>15</v>
      </c>
      <c r="D736" s="13">
        <v>34186</v>
      </c>
      <c r="E736">
        <v>27</v>
      </c>
      <c r="F736" t="s">
        <v>16</v>
      </c>
      <c r="G736" t="s">
        <v>80</v>
      </c>
      <c r="H736" t="s">
        <v>45</v>
      </c>
      <c r="I736" t="s">
        <v>53</v>
      </c>
      <c r="J736" t="s">
        <v>57</v>
      </c>
      <c r="K736" s="13">
        <v>41491</v>
      </c>
      <c r="L736" t="s">
        <v>58</v>
      </c>
      <c r="M736" t="s">
        <v>86</v>
      </c>
      <c r="N736">
        <v>7</v>
      </c>
      <c r="O736" t="s">
        <v>64</v>
      </c>
      <c r="P736" s="6">
        <v>40000</v>
      </c>
      <c r="Q736">
        <v>3</v>
      </c>
      <c r="R736" t="s">
        <v>72</v>
      </c>
      <c r="S736">
        <v>8</v>
      </c>
      <c r="T736">
        <v>8</v>
      </c>
      <c r="U736">
        <v>0</v>
      </c>
      <c r="W736" s="1"/>
    </row>
    <row r="737" spans="1:23" x14ac:dyDescent="0.3">
      <c r="A737">
        <v>736</v>
      </c>
      <c r="B737" t="s">
        <v>846</v>
      </c>
      <c r="C737" t="s">
        <v>15</v>
      </c>
      <c r="D737" s="13">
        <v>26937</v>
      </c>
      <c r="E737">
        <v>47</v>
      </c>
      <c r="F737" t="s">
        <v>18</v>
      </c>
      <c r="G737" t="s">
        <v>12</v>
      </c>
      <c r="H737" t="s">
        <v>35</v>
      </c>
      <c r="I737" t="s">
        <v>50</v>
      </c>
      <c r="J737" t="s">
        <v>57</v>
      </c>
      <c r="K737" s="13">
        <v>34242</v>
      </c>
      <c r="L737" t="s">
        <v>58</v>
      </c>
      <c r="M737" t="s">
        <v>86</v>
      </c>
      <c r="N737">
        <v>27</v>
      </c>
      <c r="O737" t="s">
        <v>4</v>
      </c>
      <c r="P737" s="6">
        <v>60000</v>
      </c>
      <c r="Q737">
        <v>2</v>
      </c>
      <c r="R737" t="s">
        <v>68</v>
      </c>
      <c r="S737">
        <v>0</v>
      </c>
      <c r="T737">
        <v>0</v>
      </c>
      <c r="U737">
        <v>0</v>
      </c>
      <c r="W737" s="1"/>
    </row>
    <row r="738" spans="1:23" x14ac:dyDescent="0.3">
      <c r="A738">
        <v>737</v>
      </c>
      <c r="B738" t="s">
        <v>847</v>
      </c>
      <c r="C738" t="s">
        <v>15</v>
      </c>
      <c r="D738" s="13">
        <v>27184</v>
      </c>
      <c r="E738">
        <v>46</v>
      </c>
      <c r="F738" t="s">
        <v>17</v>
      </c>
      <c r="G738" t="s">
        <v>82</v>
      </c>
      <c r="H738" t="s">
        <v>43</v>
      </c>
      <c r="I738" t="s">
        <v>53</v>
      </c>
      <c r="J738" t="s">
        <v>57</v>
      </c>
      <c r="K738" s="13">
        <v>34489</v>
      </c>
      <c r="L738" t="s">
        <v>58</v>
      </c>
      <c r="M738" t="s">
        <v>86</v>
      </c>
      <c r="N738">
        <v>26</v>
      </c>
      <c r="O738" t="s">
        <v>63</v>
      </c>
      <c r="P738" s="6">
        <v>30000</v>
      </c>
      <c r="Q738">
        <v>3</v>
      </c>
      <c r="R738" t="s">
        <v>70</v>
      </c>
      <c r="S738">
        <v>3</v>
      </c>
      <c r="T738">
        <v>3</v>
      </c>
      <c r="U738">
        <v>0</v>
      </c>
      <c r="W738" s="1"/>
    </row>
    <row r="739" spans="1:23" x14ac:dyDescent="0.3">
      <c r="A739">
        <v>738</v>
      </c>
      <c r="B739" t="s">
        <v>848</v>
      </c>
      <c r="C739" t="s">
        <v>15</v>
      </c>
      <c r="D739" s="13">
        <v>20406</v>
      </c>
      <c r="E739">
        <v>65</v>
      </c>
      <c r="F739" t="s">
        <v>16</v>
      </c>
      <c r="G739" t="s">
        <v>80</v>
      </c>
      <c r="H739" t="s">
        <v>34</v>
      </c>
      <c r="I739" t="s">
        <v>50</v>
      </c>
      <c r="J739" t="s">
        <v>56</v>
      </c>
      <c r="K739" s="13">
        <v>27711</v>
      </c>
      <c r="L739" t="s">
        <v>61</v>
      </c>
      <c r="M739" t="s">
        <v>89</v>
      </c>
      <c r="N739">
        <v>45</v>
      </c>
      <c r="O739" t="s">
        <v>65</v>
      </c>
      <c r="P739" s="6">
        <v>50000</v>
      </c>
      <c r="Q739">
        <v>3</v>
      </c>
      <c r="R739" t="s">
        <v>73</v>
      </c>
      <c r="S739">
        <v>9</v>
      </c>
      <c r="T739">
        <v>4</v>
      </c>
      <c r="U739">
        <v>5</v>
      </c>
      <c r="W739" s="1"/>
    </row>
    <row r="740" spans="1:23" x14ac:dyDescent="0.3">
      <c r="A740">
        <v>739</v>
      </c>
      <c r="B740" t="s">
        <v>849</v>
      </c>
      <c r="C740" t="s">
        <v>15</v>
      </c>
      <c r="D740" s="13">
        <v>22736</v>
      </c>
      <c r="E740">
        <v>59</v>
      </c>
      <c r="F740" t="s">
        <v>28</v>
      </c>
      <c r="G740" t="s">
        <v>80</v>
      </c>
      <c r="H740" t="s">
        <v>46</v>
      </c>
      <c r="I740" t="s">
        <v>55</v>
      </c>
      <c r="J740" t="s">
        <v>56</v>
      </c>
      <c r="K740" s="13">
        <v>30041</v>
      </c>
      <c r="L740" t="s">
        <v>58</v>
      </c>
      <c r="M740" t="s">
        <v>86</v>
      </c>
      <c r="N740">
        <v>39</v>
      </c>
      <c r="O740" t="s">
        <v>64</v>
      </c>
      <c r="P740" s="6">
        <v>40000</v>
      </c>
      <c r="Q740">
        <v>3</v>
      </c>
      <c r="R740" t="s">
        <v>71</v>
      </c>
      <c r="S740">
        <v>0</v>
      </c>
      <c r="T740">
        <v>0</v>
      </c>
      <c r="U740">
        <v>0</v>
      </c>
      <c r="W740" s="1"/>
    </row>
    <row r="741" spans="1:23" x14ac:dyDescent="0.3">
      <c r="A741">
        <v>740</v>
      </c>
      <c r="B741" t="s">
        <v>850</v>
      </c>
      <c r="C741" t="s">
        <v>15</v>
      </c>
      <c r="D741" s="13">
        <v>36444</v>
      </c>
      <c r="E741">
        <v>21</v>
      </c>
      <c r="F741" t="s">
        <v>25</v>
      </c>
      <c r="G741" t="s">
        <v>12</v>
      </c>
      <c r="H741" t="s">
        <v>37</v>
      </c>
      <c r="I741" t="s">
        <v>51</v>
      </c>
      <c r="J741" t="s">
        <v>56</v>
      </c>
      <c r="K741" s="13">
        <v>43749</v>
      </c>
      <c r="L741" t="s">
        <v>61</v>
      </c>
      <c r="M741" t="s">
        <v>89</v>
      </c>
      <c r="N741">
        <v>1</v>
      </c>
      <c r="O741" t="s">
        <v>63</v>
      </c>
      <c r="P741" s="6">
        <v>30000</v>
      </c>
      <c r="Q741">
        <v>2</v>
      </c>
      <c r="R741" t="s">
        <v>69</v>
      </c>
      <c r="S741">
        <v>3</v>
      </c>
      <c r="T741">
        <v>3</v>
      </c>
      <c r="U741">
        <v>0</v>
      </c>
      <c r="W741" s="1"/>
    </row>
    <row r="742" spans="1:23" x14ac:dyDescent="0.3">
      <c r="A742">
        <v>741</v>
      </c>
      <c r="B742" t="s">
        <v>851</v>
      </c>
      <c r="C742" t="s">
        <v>14</v>
      </c>
      <c r="D742" s="13">
        <v>35218</v>
      </c>
      <c r="E742">
        <v>24</v>
      </c>
      <c r="F742" t="s">
        <v>19</v>
      </c>
      <c r="G742" t="s">
        <v>80</v>
      </c>
      <c r="H742" t="s">
        <v>34</v>
      </c>
      <c r="I742" t="s">
        <v>50</v>
      </c>
      <c r="J742" t="s">
        <v>56</v>
      </c>
      <c r="K742" s="13">
        <v>42523</v>
      </c>
      <c r="L742" t="s">
        <v>58</v>
      </c>
      <c r="M742" t="s">
        <v>86</v>
      </c>
      <c r="N742">
        <v>4</v>
      </c>
      <c r="O742" t="s">
        <v>64</v>
      </c>
      <c r="P742" s="6">
        <v>40000</v>
      </c>
      <c r="Q742">
        <v>2</v>
      </c>
      <c r="R742" t="s">
        <v>72</v>
      </c>
      <c r="S742">
        <v>5</v>
      </c>
      <c r="T742">
        <v>5</v>
      </c>
      <c r="U742">
        <v>0</v>
      </c>
      <c r="W742" s="1"/>
    </row>
    <row r="743" spans="1:23" x14ac:dyDescent="0.3">
      <c r="A743">
        <v>742</v>
      </c>
      <c r="B743" t="s">
        <v>852</v>
      </c>
      <c r="C743" t="s">
        <v>14</v>
      </c>
      <c r="D743" s="13">
        <v>26875</v>
      </c>
      <c r="E743">
        <v>47</v>
      </c>
      <c r="F743" t="s">
        <v>67</v>
      </c>
      <c r="G743" t="s">
        <v>12</v>
      </c>
      <c r="H743" t="s">
        <v>34</v>
      </c>
      <c r="I743" t="s">
        <v>50</v>
      </c>
      <c r="J743" t="s">
        <v>56</v>
      </c>
      <c r="K743" s="13">
        <v>34180</v>
      </c>
      <c r="L743" t="s">
        <v>58</v>
      </c>
      <c r="M743" t="s">
        <v>86</v>
      </c>
      <c r="N743">
        <v>27</v>
      </c>
      <c r="O743" t="s">
        <v>65</v>
      </c>
      <c r="P743" s="6">
        <v>50000</v>
      </c>
      <c r="Q743">
        <v>3</v>
      </c>
      <c r="R743" t="s">
        <v>71</v>
      </c>
      <c r="S743">
        <v>10</v>
      </c>
      <c r="T743">
        <v>4</v>
      </c>
      <c r="U743">
        <v>6</v>
      </c>
      <c r="W743" s="1"/>
    </row>
    <row r="744" spans="1:23" x14ac:dyDescent="0.3">
      <c r="A744">
        <v>743</v>
      </c>
      <c r="B744" t="s">
        <v>853</v>
      </c>
      <c r="C744" t="s">
        <v>14</v>
      </c>
      <c r="D744" s="13">
        <v>25802</v>
      </c>
      <c r="E744">
        <v>50</v>
      </c>
      <c r="F744" t="s">
        <v>19</v>
      </c>
      <c r="G744" t="s">
        <v>80</v>
      </c>
      <c r="H744" t="s">
        <v>39</v>
      </c>
      <c r="I744" t="s">
        <v>51</v>
      </c>
      <c r="J744" t="s">
        <v>57</v>
      </c>
      <c r="K744" s="13">
        <v>33107</v>
      </c>
      <c r="L744" t="s">
        <v>58</v>
      </c>
      <c r="M744" t="s">
        <v>86</v>
      </c>
      <c r="N744">
        <v>30</v>
      </c>
      <c r="O744" t="s">
        <v>65</v>
      </c>
      <c r="P744" s="6">
        <v>50000</v>
      </c>
      <c r="Q744">
        <v>3</v>
      </c>
      <c r="R744" t="s">
        <v>69</v>
      </c>
      <c r="S744">
        <v>8</v>
      </c>
      <c r="T744">
        <v>8</v>
      </c>
      <c r="U744">
        <v>0</v>
      </c>
      <c r="W744" s="1"/>
    </row>
    <row r="745" spans="1:23" x14ac:dyDescent="0.3">
      <c r="A745">
        <v>744</v>
      </c>
      <c r="B745" t="s">
        <v>854</v>
      </c>
      <c r="C745" t="s">
        <v>15</v>
      </c>
      <c r="D745" s="13">
        <v>36753</v>
      </c>
      <c r="E745">
        <v>20</v>
      </c>
      <c r="F745" t="s">
        <v>67</v>
      </c>
      <c r="G745" t="s">
        <v>12</v>
      </c>
      <c r="H745" t="s">
        <v>32</v>
      </c>
      <c r="I745" t="s">
        <v>49</v>
      </c>
      <c r="J745" t="s">
        <v>56</v>
      </c>
      <c r="K745" s="13">
        <v>43692</v>
      </c>
      <c r="L745" t="s">
        <v>58</v>
      </c>
      <c r="M745" t="s">
        <v>86</v>
      </c>
      <c r="N745">
        <v>1</v>
      </c>
      <c r="O745" t="s">
        <v>65</v>
      </c>
      <c r="P745" s="6">
        <v>50000</v>
      </c>
      <c r="Q745">
        <v>3</v>
      </c>
      <c r="R745" t="s">
        <v>73</v>
      </c>
      <c r="S745">
        <v>0</v>
      </c>
      <c r="T745">
        <v>0</v>
      </c>
      <c r="U745">
        <v>0</v>
      </c>
      <c r="W745" s="1"/>
    </row>
    <row r="746" spans="1:23" x14ac:dyDescent="0.3">
      <c r="A746">
        <v>745</v>
      </c>
      <c r="B746" t="s">
        <v>855</v>
      </c>
      <c r="C746" t="s">
        <v>15</v>
      </c>
      <c r="D746" s="13">
        <v>36691</v>
      </c>
      <c r="E746">
        <v>20</v>
      </c>
      <c r="F746" t="s">
        <v>66</v>
      </c>
      <c r="G746" t="s">
        <v>12</v>
      </c>
      <c r="H746" t="s">
        <v>40</v>
      </c>
      <c r="I746" t="s">
        <v>52</v>
      </c>
      <c r="J746" t="s">
        <v>56</v>
      </c>
      <c r="K746" s="13">
        <v>43630</v>
      </c>
      <c r="L746" t="s">
        <v>58</v>
      </c>
      <c r="M746" t="s">
        <v>86</v>
      </c>
      <c r="N746">
        <v>1</v>
      </c>
      <c r="O746" t="s">
        <v>4</v>
      </c>
      <c r="P746" s="6">
        <v>60000</v>
      </c>
      <c r="Q746">
        <v>1</v>
      </c>
      <c r="R746" t="s">
        <v>70</v>
      </c>
      <c r="S746">
        <v>12</v>
      </c>
      <c r="T746">
        <v>7</v>
      </c>
      <c r="U746">
        <v>5</v>
      </c>
      <c r="W746" s="1"/>
    </row>
    <row r="747" spans="1:23" x14ac:dyDescent="0.3">
      <c r="A747">
        <v>746</v>
      </c>
      <c r="B747" t="s">
        <v>856</v>
      </c>
      <c r="C747" t="s">
        <v>14</v>
      </c>
      <c r="D747" s="13">
        <v>22505</v>
      </c>
      <c r="E747">
        <v>59</v>
      </c>
      <c r="F747" t="s">
        <v>26</v>
      </c>
      <c r="G747" t="s">
        <v>12</v>
      </c>
      <c r="H747" t="s">
        <v>41</v>
      </c>
      <c r="I747" t="s">
        <v>52</v>
      </c>
      <c r="J747" t="s">
        <v>56</v>
      </c>
      <c r="K747" s="13">
        <v>29810</v>
      </c>
      <c r="L747" t="s">
        <v>58</v>
      </c>
      <c r="M747" t="s">
        <v>86</v>
      </c>
      <c r="N747">
        <v>39</v>
      </c>
      <c r="O747" t="s">
        <v>65</v>
      </c>
      <c r="P747" s="6">
        <v>50000</v>
      </c>
      <c r="Q747">
        <v>1</v>
      </c>
      <c r="R747" t="s">
        <v>67</v>
      </c>
      <c r="S747">
        <v>9</v>
      </c>
      <c r="T747">
        <v>4</v>
      </c>
      <c r="U747">
        <v>5</v>
      </c>
      <c r="W747" s="1"/>
    </row>
    <row r="748" spans="1:23" x14ac:dyDescent="0.3">
      <c r="A748">
        <v>747</v>
      </c>
      <c r="B748" t="s">
        <v>857</v>
      </c>
      <c r="C748" t="s">
        <v>15</v>
      </c>
      <c r="D748" s="13">
        <v>36354</v>
      </c>
      <c r="E748">
        <v>21</v>
      </c>
      <c r="F748" t="s">
        <v>17</v>
      </c>
      <c r="G748" t="s">
        <v>82</v>
      </c>
      <c r="H748" t="s">
        <v>34</v>
      </c>
      <c r="I748" t="s">
        <v>50</v>
      </c>
      <c r="J748" t="s">
        <v>56</v>
      </c>
      <c r="K748" s="13">
        <v>43659</v>
      </c>
      <c r="L748" t="s">
        <v>58</v>
      </c>
      <c r="M748" t="s">
        <v>86</v>
      </c>
      <c r="N748">
        <v>1</v>
      </c>
      <c r="O748" t="s">
        <v>64</v>
      </c>
      <c r="P748" s="6">
        <v>40000</v>
      </c>
      <c r="Q748">
        <v>2</v>
      </c>
      <c r="R748" t="s">
        <v>69</v>
      </c>
      <c r="S748">
        <v>6</v>
      </c>
      <c r="T748">
        <v>6</v>
      </c>
      <c r="U748">
        <v>0</v>
      </c>
      <c r="W748" s="1"/>
    </row>
    <row r="749" spans="1:23" x14ac:dyDescent="0.3">
      <c r="A749">
        <v>748</v>
      </c>
      <c r="B749" t="s">
        <v>858</v>
      </c>
      <c r="C749" t="s">
        <v>15</v>
      </c>
      <c r="D749" s="13">
        <v>22618</v>
      </c>
      <c r="E749">
        <v>59</v>
      </c>
      <c r="F749" t="s">
        <v>19</v>
      </c>
      <c r="G749" t="s">
        <v>80</v>
      </c>
      <c r="H749" t="s">
        <v>37</v>
      </c>
      <c r="I749" t="s">
        <v>51</v>
      </c>
      <c r="J749" t="s">
        <v>56</v>
      </c>
      <c r="K749" s="13">
        <v>29923</v>
      </c>
      <c r="L749" t="s">
        <v>58</v>
      </c>
      <c r="M749" t="s">
        <v>86</v>
      </c>
      <c r="N749">
        <v>39</v>
      </c>
      <c r="O749" t="s">
        <v>4</v>
      </c>
      <c r="P749" s="6">
        <v>60000</v>
      </c>
      <c r="Q749">
        <v>1</v>
      </c>
      <c r="R749" t="s">
        <v>70</v>
      </c>
      <c r="S749">
        <v>12</v>
      </c>
      <c r="T749">
        <v>7</v>
      </c>
      <c r="U749">
        <v>5</v>
      </c>
      <c r="W749" s="1"/>
    </row>
    <row r="750" spans="1:23" x14ac:dyDescent="0.3">
      <c r="A750">
        <v>749</v>
      </c>
      <c r="B750" t="s">
        <v>859</v>
      </c>
      <c r="C750" t="s">
        <v>14</v>
      </c>
      <c r="D750" s="13">
        <v>30543</v>
      </c>
      <c r="E750">
        <v>37</v>
      </c>
      <c r="F750" t="s">
        <v>29</v>
      </c>
      <c r="G750" t="s">
        <v>83</v>
      </c>
      <c r="H750" t="s">
        <v>33</v>
      </c>
      <c r="I750" t="s">
        <v>50</v>
      </c>
      <c r="J750" t="s">
        <v>56</v>
      </c>
      <c r="K750" s="13">
        <v>37848</v>
      </c>
      <c r="L750" t="s">
        <v>61</v>
      </c>
      <c r="M750" t="s">
        <v>89</v>
      </c>
      <c r="N750">
        <v>17</v>
      </c>
      <c r="O750" t="s">
        <v>65</v>
      </c>
      <c r="P750" s="6">
        <v>50000</v>
      </c>
      <c r="Q750">
        <v>2</v>
      </c>
      <c r="R750" t="s">
        <v>70</v>
      </c>
      <c r="S750">
        <v>13</v>
      </c>
      <c r="T750">
        <v>8</v>
      </c>
      <c r="U750">
        <v>5</v>
      </c>
      <c r="W750" s="1"/>
    </row>
    <row r="751" spans="1:23" x14ac:dyDescent="0.3">
      <c r="A751">
        <v>750</v>
      </c>
      <c r="B751" t="s">
        <v>860</v>
      </c>
      <c r="C751" t="s">
        <v>15</v>
      </c>
      <c r="D751" s="13">
        <v>30274</v>
      </c>
      <c r="E751">
        <v>38</v>
      </c>
      <c r="F751" t="s">
        <v>24</v>
      </c>
      <c r="G751" t="s">
        <v>84</v>
      </c>
      <c r="H751" t="s">
        <v>39</v>
      </c>
      <c r="I751" t="s">
        <v>51</v>
      </c>
      <c r="J751" t="s">
        <v>57</v>
      </c>
      <c r="K751" s="13">
        <v>37579</v>
      </c>
      <c r="L751" t="s">
        <v>61</v>
      </c>
      <c r="M751" t="s">
        <v>89</v>
      </c>
      <c r="N751">
        <v>18</v>
      </c>
      <c r="O751" t="s">
        <v>63</v>
      </c>
      <c r="P751" s="6">
        <v>30000</v>
      </c>
      <c r="Q751">
        <v>2</v>
      </c>
      <c r="R751" t="s">
        <v>73</v>
      </c>
      <c r="S751">
        <v>10</v>
      </c>
      <c r="T751">
        <v>4</v>
      </c>
      <c r="U751">
        <v>6</v>
      </c>
      <c r="W751" s="1"/>
    </row>
    <row r="752" spans="1:23" x14ac:dyDescent="0.3">
      <c r="A752">
        <v>751</v>
      </c>
      <c r="B752" t="s">
        <v>861</v>
      </c>
      <c r="C752" t="s">
        <v>14</v>
      </c>
      <c r="D752" s="13">
        <v>35543</v>
      </c>
      <c r="E752">
        <v>24</v>
      </c>
      <c r="F752" t="s">
        <v>26</v>
      </c>
      <c r="G752" t="s">
        <v>12</v>
      </c>
      <c r="H752" t="s">
        <v>43</v>
      </c>
      <c r="I752" t="s">
        <v>53</v>
      </c>
      <c r="J752" t="s">
        <v>57</v>
      </c>
      <c r="K752" s="13">
        <v>42848</v>
      </c>
      <c r="L752" t="s">
        <v>58</v>
      </c>
      <c r="M752" t="s">
        <v>86</v>
      </c>
      <c r="N752">
        <v>4</v>
      </c>
      <c r="O752" t="s">
        <v>4</v>
      </c>
      <c r="P752" s="6">
        <v>60000</v>
      </c>
      <c r="Q752">
        <v>3</v>
      </c>
      <c r="R752" t="s">
        <v>73</v>
      </c>
      <c r="S752">
        <v>10</v>
      </c>
      <c r="T752">
        <v>4</v>
      </c>
      <c r="U752">
        <v>6</v>
      </c>
    </row>
    <row r="753" spans="1:23" x14ac:dyDescent="0.3">
      <c r="A753">
        <v>752</v>
      </c>
      <c r="B753" t="s">
        <v>862</v>
      </c>
      <c r="C753" t="s">
        <v>14</v>
      </c>
      <c r="D753" s="13">
        <v>23862</v>
      </c>
      <c r="E753">
        <v>56</v>
      </c>
      <c r="F753" t="s">
        <v>25</v>
      </c>
      <c r="G753" t="s">
        <v>12</v>
      </c>
      <c r="H753" t="s">
        <v>41</v>
      </c>
      <c r="I753" t="s">
        <v>52</v>
      </c>
      <c r="J753" t="s">
        <v>56</v>
      </c>
      <c r="K753" s="13">
        <v>31167</v>
      </c>
      <c r="L753" t="s">
        <v>58</v>
      </c>
      <c r="M753" t="s">
        <v>86</v>
      </c>
      <c r="N753">
        <v>36</v>
      </c>
      <c r="O753" t="s">
        <v>4</v>
      </c>
      <c r="P753" s="6">
        <v>60000</v>
      </c>
      <c r="Q753">
        <v>3</v>
      </c>
      <c r="R753" t="s">
        <v>68</v>
      </c>
      <c r="S753">
        <v>5</v>
      </c>
      <c r="T753">
        <v>5</v>
      </c>
      <c r="U753">
        <v>0</v>
      </c>
      <c r="W753" s="1"/>
    </row>
    <row r="754" spans="1:23" x14ac:dyDescent="0.3">
      <c r="A754">
        <v>753</v>
      </c>
      <c r="B754" t="s">
        <v>863</v>
      </c>
      <c r="C754" t="s">
        <v>15</v>
      </c>
      <c r="D754" s="13">
        <v>23954</v>
      </c>
      <c r="E754">
        <v>55</v>
      </c>
      <c r="F754" t="s">
        <v>81</v>
      </c>
      <c r="G754" t="s">
        <v>12</v>
      </c>
      <c r="H754" t="s">
        <v>44</v>
      </c>
      <c r="I754" t="s">
        <v>53</v>
      </c>
      <c r="J754" t="s">
        <v>57</v>
      </c>
      <c r="K754" s="13">
        <v>31259</v>
      </c>
      <c r="L754" t="s">
        <v>61</v>
      </c>
      <c r="M754" t="s">
        <v>89</v>
      </c>
      <c r="N754">
        <v>35</v>
      </c>
      <c r="O754" t="s">
        <v>64</v>
      </c>
      <c r="P754" s="6">
        <v>40000</v>
      </c>
      <c r="Q754">
        <v>3</v>
      </c>
      <c r="R754" t="s">
        <v>69</v>
      </c>
      <c r="S754">
        <v>0</v>
      </c>
      <c r="T754">
        <v>0</v>
      </c>
      <c r="U754">
        <v>0</v>
      </c>
      <c r="W754" s="1"/>
    </row>
    <row r="755" spans="1:23" x14ac:dyDescent="0.3">
      <c r="A755">
        <v>754</v>
      </c>
      <c r="B755" t="s">
        <v>864</v>
      </c>
      <c r="C755" t="s">
        <v>15</v>
      </c>
      <c r="D755" s="13">
        <v>25964</v>
      </c>
      <c r="E755">
        <v>50</v>
      </c>
      <c r="F755" t="s">
        <v>16</v>
      </c>
      <c r="G755" t="s">
        <v>80</v>
      </c>
      <c r="H755" t="s">
        <v>46</v>
      </c>
      <c r="I755" t="s">
        <v>55</v>
      </c>
      <c r="J755" t="s">
        <v>56</v>
      </c>
      <c r="K755" s="13">
        <v>33269</v>
      </c>
      <c r="L755" t="s">
        <v>58</v>
      </c>
      <c r="M755" t="s">
        <v>86</v>
      </c>
      <c r="N755">
        <v>30</v>
      </c>
      <c r="O755" t="s">
        <v>63</v>
      </c>
      <c r="P755" s="6">
        <v>30000</v>
      </c>
      <c r="Q755">
        <v>1</v>
      </c>
      <c r="R755" t="s">
        <v>67</v>
      </c>
      <c r="S755">
        <v>9</v>
      </c>
      <c r="T755">
        <v>4</v>
      </c>
      <c r="U755">
        <v>5</v>
      </c>
      <c r="W755" s="1"/>
    </row>
    <row r="756" spans="1:23" x14ac:dyDescent="0.3">
      <c r="A756">
        <v>755</v>
      </c>
      <c r="B756" t="s">
        <v>865</v>
      </c>
      <c r="C756" t="s">
        <v>15</v>
      </c>
      <c r="D756" s="13">
        <v>25062</v>
      </c>
      <c r="E756">
        <v>52</v>
      </c>
      <c r="F756" t="s">
        <v>67</v>
      </c>
      <c r="G756" t="s">
        <v>12</v>
      </c>
      <c r="H756" t="s">
        <v>40</v>
      </c>
      <c r="I756" t="s">
        <v>52</v>
      </c>
      <c r="J756" t="s">
        <v>56</v>
      </c>
      <c r="K756" s="13">
        <v>32367</v>
      </c>
      <c r="L756" t="s">
        <v>58</v>
      </c>
      <c r="M756" t="s">
        <v>86</v>
      </c>
      <c r="N756">
        <v>32</v>
      </c>
      <c r="O756" t="s">
        <v>4</v>
      </c>
      <c r="P756" s="6">
        <v>60000</v>
      </c>
      <c r="Q756">
        <v>1</v>
      </c>
      <c r="R756" t="s">
        <v>71</v>
      </c>
      <c r="S756">
        <v>13</v>
      </c>
      <c r="T756">
        <v>8</v>
      </c>
      <c r="U756">
        <v>5</v>
      </c>
      <c r="W756" s="1"/>
    </row>
    <row r="757" spans="1:23" x14ac:dyDescent="0.3">
      <c r="A757">
        <v>756</v>
      </c>
      <c r="B757" t="s">
        <v>866</v>
      </c>
      <c r="C757" t="s">
        <v>15</v>
      </c>
      <c r="D757" s="13">
        <v>29424</v>
      </c>
      <c r="E757">
        <v>40</v>
      </c>
      <c r="F757" t="s">
        <v>21</v>
      </c>
      <c r="G757" t="s">
        <v>12</v>
      </c>
      <c r="H757" t="s">
        <v>46</v>
      </c>
      <c r="I757" t="s">
        <v>55</v>
      </c>
      <c r="J757" t="s">
        <v>56</v>
      </c>
      <c r="K757" s="13">
        <v>36729</v>
      </c>
      <c r="L757" t="s">
        <v>61</v>
      </c>
      <c r="M757" t="s">
        <v>89</v>
      </c>
      <c r="N757">
        <v>20</v>
      </c>
      <c r="O757" t="s">
        <v>4</v>
      </c>
      <c r="P757" s="6">
        <v>60000</v>
      </c>
      <c r="Q757">
        <v>1</v>
      </c>
      <c r="R757" t="s">
        <v>68</v>
      </c>
      <c r="S757">
        <v>3</v>
      </c>
      <c r="T757">
        <v>3</v>
      </c>
      <c r="U757">
        <v>0</v>
      </c>
      <c r="W757" s="1"/>
    </row>
    <row r="758" spans="1:23" x14ac:dyDescent="0.3">
      <c r="A758">
        <v>757</v>
      </c>
      <c r="B758" t="s">
        <v>867</v>
      </c>
      <c r="C758" t="s">
        <v>15</v>
      </c>
      <c r="D758" s="13">
        <v>31278</v>
      </c>
      <c r="E758">
        <v>35</v>
      </c>
      <c r="F758" t="s">
        <v>20</v>
      </c>
      <c r="G758" t="s">
        <v>80</v>
      </c>
      <c r="H758" t="s">
        <v>39</v>
      </c>
      <c r="I758" t="s">
        <v>51</v>
      </c>
      <c r="J758" t="s">
        <v>57</v>
      </c>
      <c r="K758" s="13">
        <v>38583</v>
      </c>
      <c r="L758" t="s">
        <v>58</v>
      </c>
      <c r="M758" t="s">
        <v>86</v>
      </c>
      <c r="N758">
        <v>15</v>
      </c>
      <c r="O758" t="s">
        <v>64</v>
      </c>
      <c r="P758" s="6">
        <v>40000</v>
      </c>
      <c r="Q758">
        <v>1</v>
      </c>
      <c r="R758" t="s">
        <v>70</v>
      </c>
      <c r="S758">
        <v>2</v>
      </c>
      <c r="T758">
        <v>2</v>
      </c>
      <c r="U758">
        <v>0</v>
      </c>
      <c r="W758" s="1"/>
    </row>
    <row r="759" spans="1:23" x14ac:dyDescent="0.3">
      <c r="A759">
        <v>758</v>
      </c>
      <c r="B759" t="s">
        <v>868</v>
      </c>
      <c r="C759" t="s">
        <v>15</v>
      </c>
      <c r="D759" s="13">
        <v>26454</v>
      </c>
      <c r="E759">
        <v>48</v>
      </c>
      <c r="F759" t="s">
        <v>24</v>
      </c>
      <c r="G759" t="s">
        <v>84</v>
      </c>
      <c r="H759" t="s">
        <v>48</v>
      </c>
      <c r="I759" t="s">
        <v>54</v>
      </c>
      <c r="J759" t="s">
        <v>56</v>
      </c>
      <c r="K759" s="13">
        <v>33759</v>
      </c>
      <c r="L759" t="s">
        <v>58</v>
      </c>
      <c r="M759" t="s">
        <v>86</v>
      </c>
      <c r="N759">
        <v>28</v>
      </c>
      <c r="O759" t="s">
        <v>4</v>
      </c>
      <c r="P759" s="6">
        <v>60000</v>
      </c>
      <c r="Q759">
        <v>3</v>
      </c>
      <c r="R759" t="s">
        <v>73</v>
      </c>
      <c r="S759">
        <v>12</v>
      </c>
      <c r="T759">
        <v>7</v>
      </c>
      <c r="U759">
        <v>5</v>
      </c>
      <c r="W759" s="1"/>
    </row>
    <row r="760" spans="1:23" x14ac:dyDescent="0.3">
      <c r="A760">
        <v>759</v>
      </c>
      <c r="B760" t="s">
        <v>869</v>
      </c>
      <c r="C760" t="s">
        <v>15</v>
      </c>
      <c r="D760" s="13">
        <v>34021</v>
      </c>
      <c r="E760">
        <v>28</v>
      </c>
      <c r="F760" t="s">
        <v>24</v>
      </c>
      <c r="G760" t="s">
        <v>84</v>
      </c>
      <c r="H760" t="s">
        <v>34</v>
      </c>
      <c r="I760" t="s">
        <v>50</v>
      </c>
      <c r="J760" t="s">
        <v>56</v>
      </c>
      <c r="K760" s="13">
        <v>41326</v>
      </c>
      <c r="L760" t="s">
        <v>58</v>
      </c>
      <c r="M760" t="s">
        <v>86</v>
      </c>
      <c r="N760">
        <v>8</v>
      </c>
      <c r="O760" t="s">
        <v>64</v>
      </c>
      <c r="P760" s="6">
        <v>40000</v>
      </c>
      <c r="Q760">
        <v>3</v>
      </c>
      <c r="R760" t="s">
        <v>72</v>
      </c>
      <c r="S760">
        <v>15</v>
      </c>
      <c r="T760">
        <v>4</v>
      </c>
      <c r="U760">
        <v>11</v>
      </c>
      <c r="W760" s="1"/>
    </row>
    <row r="761" spans="1:23" x14ac:dyDescent="0.3">
      <c r="A761">
        <v>760</v>
      </c>
      <c r="B761" t="s">
        <v>870</v>
      </c>
      <c r="C761" t="s">
        <v>15</v>
      </c>
      <c r="D761" s="13">
        <v>30226</v>
      </c>
      <c r="E761">
        <v>38</v>
      </c>
      <c r="F761" t="s">
        <v>66</v>
      </c>
      <c r="G761" t="s">
        <v>12</v>
      </c>
      <c r="H761" t="s">
        <v>43</v>
      </c>
      <c r="I761" t="s">
        <v>53</v>
      </c>
      <c r="J761" t="s">
        <v>57</v>
      </c>
      <c r="K761" s="13">
        <v>37531</v>
      </c>
      <c r="L761" t="s">
        <v>58</v>
      </c>
      <c r="M761" t="s">
        <v>86</v>
      </c>
      <c r="N761">
        <v>18</v>
      </c>
      <c r="O761" t="s">
        <v>65</v>
      </c>
      <c r="P761" s="6">
        <v>50000</v>
      </c>
      <c r="Q761">
        <v>2</v>
      </c>
      <c r="R761" t="s">
        <v>67</v>
      </c>
      <c r="S761">
        <v>0</v>
      </c>
      <c r="T761">
        <v>0</v>
      </c>
      <c r="U761">
        <v>0</v>
      </c>
      <c r="W761" s="1"/>
    </row>
    <row r="762" spans="1:23" x14ac:dyDescent="0.3">
      <c r="A762">
        <v>761</v>
      </c>
      <c r="B762" t="s">
        <v>871</v>
      </c>
      <c r="C762" t="s">
        <v>15</v>
      </c>
      <c r="D762" s="13">
        <v>34154</v>
      </c>
      <c r="E762">
        <v>27</v>
      </c>
      <c r="F762" t="s">
        <v>18</v>
      </c>
      <c r="G762" t="s">
        <v>12</v>
      </c>
      <c r="H762" t="s">
        <v>31</v>
      </c>
      <c r="I762" t="s">
        <v>49</v>
      </c>
      <c r="J762" t="s">
        <v>57</v>
      </c>
      <c r="K762" s="13">
        <v>41459</v>
      </c>
      <c r="L762" t="s">
        <v>61</v>
      </c>
      <c r="M762" t="s">
        <v>89</v>
      </c>
      <c r="N762">
        <v>7</v>
      </c>
      <c r="O762" t="s">
        <v>63</v>
      </c>
      <c r="P762" s="6">
        <v>30000</v>
      </c>
      <c r="Q762">
        <v>3</v>
      </c>
      <c r="R762" t="s">
        <v>73</v>
      </c>
      <c r="S762">
        <v>3</v>
      </c>
      <c r="T762">
        <v>3</v>
      </c>
      <c r="U762">
        <v>0</v>
      </c>
      <c r="W762" s="1"/>
    </row>
    <row r="763" spans="1:23" x14ac:dyDescent="0.3">
      <c r="A763">
        <v>762</v>
      </c>
      <c r="B763" t="s">
        <v>872</v>
      </c>
      <c r="C763" t="s">
        <v>14</v>
      </c>
      <c r="D763" s="13">
        <v>35695</v>
      </c>
      <c r="E763">
        <v>23</v>
      </c>
      <c r="F763" t="s">
        <v>67</v>
      </c>
      <c r="G763" t="s">
        <v>12</v>
      </c>
      <c r="H763" t="s">
        <v>40</v>
      </c>
      <c r="I763" t="s">
        <v>52</v>
      </c>
      <c r="J763" t="s">
        <v>56</v>
      </c>
      <c r="K763" s="13">
        <v>43000</v>
      </c>
      <c r="L763" t="s">
        <v>58</v>
      </c>
      <c r="M763" t="s">
        <v>86</v>
      </c>
      <c r="N763">
        <v>3</v>
      </c>
      <c r="O763" t="s">
        <v>4</v>
      </c>
      <c r="P763" s="6">
        <v>60000</v>
      </c>
      <c r="Q763">
        <v>2</v>
      </c>
      <c r="R763" t="s">
        <v>69</v>
      </c>
      <c r="S763">
        <v>13</v>
      </c>
      <c r="T763">
        <v>8</v>
      </c>
      <c r="U763">
        <v>5</v>
      </c>
      <c r="W763" s="1"/>
    </row>
    <row r="764" spans="1:23" x14ac:dyDescent="0.3">
      <c r="A764">
        <v>763</v>
      </c>
      <c r="B764" t="s">
        <v>873</v>
      </c>
      <c r="C764" t="s">
        <v>15</v>
      </c>
      <c r="D764" s="13">
        <v>25156</v>
      </c>
      <c r="E764">
        <v>52</v>
      </c>
      <c r="F764" t="s">
        <v>13</v>
      </c>
      <c r="G764" t="s">
        <v>12</v>
      </c>
      <c r="H764" t="s">
        <v>40</v>
      </c>
      <c r="I764" t="s">
        <v>52</v>
      </c>
      <c r="J764" t="s">
        <v>56</v>
      </c>
      <c r="K764" s="13">
        <v>32461</v>
      </c>
      <c r="L764" t="s">
        <v>58</v>
      </c>
      <c r="M764" t="s">
        <v>86</v>
      </c>
      <c r="N764">
        <v>32</v>
      </c>
      <c r="O764" t="s">
        <v>64</v>
      </c>
      <c r="P764" s="6">
        <v>40000</v>
      </c>
      <c r="Q764">
        <v>1</v>
      </c>
      <c r="R764" t="s">
        <v>73</v>
      </c>
      <c r="S764">
        <v>3</v>
      </c>
      <c r="T764">
        <v>3</v>
      </c>
      <c r="U764">
        <v>0</v>
      </c>
      <c r="W764" s="1"/>
    </row>
    <row r="765" spans="1:23" x14ac:dyDescent="0.3">
      <c r="A765">
        <v>764</v>
      </c>
      <c r="B765" t="s">
        <v>874</v>
      </c>
      <c r="C765" t="s">
        <v>14</v>
      </c>
      <c r="D765" s="13">
        <v>30281</v>
      </c>
      <c r="E765">
        <v>38</v>
      </c>
      <c r="F765" t="s">
        <v>66</v>
      </c>
      <c r="G765" t="s">
        <v>12</v>
      </c>
      <c r="H765" t="s">
        <v>45</v>
      </c>
      <c r="I765" t="s">
        <v>53</v>
      </c>
      <c r="J765" t="s">
        <v>57</v>
      </c>
      <c r="K765" s="13">
        <v>37586</v>
      </c>
      <c r="L765" t="s">
        <v>61</v>
      </c>
      <c r="M765" t="s">
        <v>89</v>
      </c>
      <c r="N765">
        <v>18</v>
      </c>
      <c r="O765" t="s">
        <v>63</v>
      </c>
      <c r="P765" s="6">
        <v>30000</v>
      </c>
      <c r="Q765">
        <v>2</v>
      </c>
      <c r="R765" t="s">
        <v>67</v>
      </c>
      <c r="S765">
        <v>10</v>
      </c>
      <c r="T765">
        <v>4</v>
      </c>
      <c r="U765">
        <v>6</v>
      </c>
      <c r="W765" s="1"/>
    </row>
    <row r="766" spans="1:23" x14ac:dyDescent="0.3">
      <c r="A766">
        <v>765</v>
      </c>
      <c r="B766" t="s">
        <v>875</v>
      </c>
      <c r="C766" t="s">
        <v>14</v>
      </c>
      <c r="D766" s="13">
        <v>23327</v>
      </c>
      <c r="E766">
        <v>57</v>
      </c>
      <c r="F766" t="s">
        <v>21</v>
      </c>
      <c r="G766" t="s">
        <v>12</v>
      </c>
      <c r="H766" t="s">
        <v>40</v>
      </c>
      <c r="I766" t="s">
        <v>52</v>
      </c>
      <c r="J766" t="s">
        <v>56</v>
      </c>
      <c r="K766" s="13">
        <v>30632</v>
      </c>
      <c r="L766" t="s">
        <v>58</v>
      </c>
      <c r="M766" t="s">
        <v>86</v>
      </c>
      <c r="N766">
        <v>37</v>
      </c>
      <c r="O766" t="s">
        <v>4</v>
      </c>
      <c r="P766" s="6">
        <v>60000</v>
      </c>
      <c r="Q766">
        <v>1</v>
      </c>
      <c r="R766" t="s">
        <v>73</v>
      </c>
      <c r="S766">
        <v>6</v>
      </c>
      <c r="T766">
        <v>6</v>
      </c>
      <c r="U766">
        <v>0</v>
      </c>
      <c r="W766" s="1"/>
    </row>
    <row r="767" spans="1:23" x14ac:dyDescent="0.3">
      <c r="A767">
        <v>766</v>
      </c>
      <c r="B767" t="s">
        <v>876</v>
      </c>
      <c r="C767" t="s">
        <v>15</v>
      </c>
      <c r="D767" s="13">
        <v>21992</v>
      </c>
      <c r="E767">
        <v>61</v>
      </c>
      <c r="F767" t="s">
        <v>18</v>
      </c>
      <c r="G767" t="s">
        <v>12</v>
      </c>
      <c r="H767" t="s">
        <v>39</v>
      </c>
      <c r="I767" t="s">
        <v>51</v>
      </c>
      <c r="J767" t="s">
        <v>57</v>
      </c>
      <c r="K767" s="13">
        <v>29297</v>
      </c>
      <c r="L767" t="s">
        <v>58</v>
      </c>
      <c r="M767" t="s">
        <v>86</v>
      </c>
      <c r="N767">
        <v>41</v>
      </c>
      <c r="O767" t="s">
        <v>64</v>
      </c>
      <c r="P767" s="6">
        <v>40000</v>
      </c>
      <c r="Q767">
        <v>2</v>
      </c>
      <c r="R767" t="s">
        <v>73</v>
      </c>
      <c r="S767">
        <v>12</v>
      </c>
      <c r="T767">
        <v>7</v>
      </c>
      <c r="U767">
        <v>5</v>
      </c>
      <c r="W767" s="1"/>
    </row>
    <row r="768" spans="1:23" x14ac:dyDescent="0.3">
      <c r="A768">
        <v>767</v>
      </c>
      <c r="B768" t="s">
        <v>877</v>
      </c>
      <c r="C768" t="s">
        <v>14</v>
      </c>
      <c r="D768" s="13">
        <v>22968</v>
      </c>
      <c r="E768">
        <v>58</v>
      </c>
      <c r="F768" t="s">
        <v>20</v>
      </c>
      <c r="G768" t="s">
        <v>80</v>
      </c>
      <c r="H768" t="s">
        <v>36</v>
      </c>
      <c r="I768" t="s">
        <v>51</v>
      </c>
      <c r="J768" t="s">
        <v>56</v>
      </c>
      <c r="K768" s="13">
        <v>30273</v>
      </c>
      <c r="L768" t="s">
        <v>58</v>
      </c>
      <c r="M768" t="s">
        <v>86</v>
      </c>
      <c r="N768">
        <v>38</v>
      </c>
      <c r="O768" t="s">
        <v>64</v>
      </c>
      <c r="P768" s="6">
        <v>40000</v>
      </c>
      <c r="Q768">
        <v>3</v>
      </c>
      <c r="R768" t="s">
        <v>71</v>
      </c>
      <c r="S768">
        <v>6</v>
      </c>
      <c r="T768">
        <v>6</v>
      </c>
      <c r="U768">
        <v>0</v>
      </c>
      <c r="W768" s="1"/>
    </row>
    <row r="769" spans="1:23" x14ac:dyDescent="0.3">
      <c r="A769">
        <v>768</v>
      </c>
      <c r="B769" t="s">
        <v>878</v>
      </c>
      <c r="C769" t="s">
        <v>14</v>
      </c>
      <c r="D769" s="13">
        <v>25025</v>
      </c>
      <c r="E769">
        <v>52</v>
      </c>
      <c r="F769" t="s">
        <v>25</v>
      </c>
      <c r="G769" t="s">
        <v>12</v>
      </c>
      <c r="H769" t="s">
        <v>40</v>
      </c>
      <c r="I769" t="s">
        <v>52</v>
      </c>
      <c r="J769" t="s">
        <v>56</v>
      </c>
      <c r="K769" s="13">
        <v>32330</v>
      </c>
      <c r="L769" t="s">
        <v>58</v>
      </c>
      <c r="M769" t="s">
        <v>86</v>
      </c>
      <c r="N769">
        <v>32</v>
      </c>
      <c r="O769" t="s">
        <v>65</v>
      </c>
      <c r="P769" s="6">
        <v>50000</v>
      </c>
      <c r="Q769">
        <v>4</v>
      </c>
      <c r="R769" t="s">
        <v>73</v>
      </c>
      <c r="S769">
        <v>2</v>
      </c>
      <c r="T769">
        <v>2</v>
      </c>
      <c r="U769">
        <v>0</v>
      </c>
      <c r="W769" s="1"/>
    </row>
    <row r="770" spans="1:23" x14ac:dyDescent="0.3">
      <c r="A770">
        <v>769</v>
      </c>
      <c r="B770" t="s">
        <v>879</v>
      </c>
      <c r="C770" t="s">
        <v>15</v>
      </c>
      <c r="D770" s="13">
        <v>32270</v>
      </c>
      <c r="E770">
        <v>32</v>
      </c>
      <c r="F770" t="s">
        <v>28</v>
      </c>
      <c r="G770" t="s">
        <v>80</v>
      </c>
      <c r="H770" t="s">
        <v>37</v>
      </c>
      <c r="I770" t="s">
        <v>51</v>
      </c>
      <c r="J770" t="s">
        <v>56</v>
      </c>
      <c r="K770" s="13">
        <v>39575</v>
      </c>
      <c r="L770" t="s">
        <v>58</v>
      </c>
      <c r="M770" t="s">
        <v>86</v>
      </c>
      <c r="N770">
        <v>12</v>
      </c>
      <c r="O770" t="s">
        <v>64</v>
      </c>
      <c r="P770" s="6">
        <v>40000</v>
      </c>
      <c r="Q770">
        <v>4</v>
      </c>
      <c r="R770" t="s">
        <v>72</v>
      </c>
      <c r="S770">
        <v>12</v>
      </c>
      <c r="T770">
        <v>7</v>
      </c>
      <c r="U770">
        <v>5</v>
      </c>
    </row>
    <row r="771" spans="1:23" x14ac:dyDescent="0.3">
      <c r="A771">
        <v>770</v>
      </c>
      <c r="B771" t="s">
        <v>880</v>
      </c>
      <c r="C771" t="s">
        <v>15</v>
      </c>
      <c r="D771" s="13">
        <v>36679</v>
      </c>
      <c r="E771">
        <v>20</v>
      </c>
      <c r="F771" t="s">
        <v>25</v>
      </c>
      <c r="G771" t="s">
        <v>12</v>
      </c>
      <c r="H771" t="s">
        <v>36</v>
      </c>
      <c r="I771" t="s">
        <v>51</v>
      </c>
      <c r="J771" t="s">
        <v>56</v>
      </c>
      <c r="K771" s="13">
        <v>43618</v>
      </c>
      <c r="L771" t="s">
        <v>58</v>
      </c>
      <c r="M771" t="s">
        <v>86</v>
      </c>
      <c r="N771">
        <v>1</v>
      </c>
      <c r="O771" t="s">
        <v>4</v>
      </c>
      <c r="P771" s="6">
        <v>60000</v>
      </c>
      <c r="Q771">
        <v>2</v>
      </c>
      <c r="R771" t="s">
        <v>68</v>
      </c>
      <c r="S771">
        <v>13</v>
      </c>
      <c r="T771">
        <v>8</v>
      </c>
      <c r="U771">
        <v>5</v>
      </c>
      <c r="W771" s="1"/>
    </row>
    <row r="772" spans="1:23" x14ac:dyDescent="0.3">
      <c r="A772">
        <v>771</v>
      </c>
      <c r="B772" t="s">
        <v>881</v>
      </c>
      <c r="C772" t="s">
        <v>15</v>
      </c>
      <c r="D772" s="13">
        <v>33893</v>
      </c>
      <c r="E772">
        <v>28</v>
      </c>
      <c r="F772" t="s">
        <v>18</v>
      </c>
      <c r="G772" t="s">
        <v>12</v>
      </c>
      <c r="H772" t="s">
        <v>41</v>
      </c>
      <c r="I772" t="s">
        <v>52</v>
      </c>
      <c r="J772" t="s">
        <v>56</v>
      </c>
      <c r="K772" s="13">
        <v>41198</v>
      </c>
      <c r="L772" t="s">
        <v>58</v>
      </c>
      <c r="M772" t="s">
        <v>86</v>
      </c>
      <c r="N772">
        <v>8</v>
      </c>
      <c r="O772" t="s">
        <v>63</v>
      </c>
      <c r="P772" s="6">
        <v>30000</v>
      </c>
      <c r="Q772">
        <v>3</v>
      </c>
      <c r="R772" t="s">
        <v>72</v>
      </c>
      <c r="S772">
        <v>7</v>
      </c>
      <c r="T772">
        <v>7</v>
      </c>
      <c r="U772">
        <v>0</v>
      </c>
      <c r="W772" s="1"/>
    </row>
    <row r="773" spans="1:23" x14ac:dyDescent="0.3">
      <c r="A773">
        <v>772</v>
      </c>
      <c r="B773" t="s">
        <v>882</v>
      </c>
      <c r="C773" t="s">
        <v>15</v>
      </c>
      <c r="D773" s="13">
        <v>30141</v>
      </c>
      <c r="E773">
        <v>38</v>
      </c>
      <c r="F773" t="s">
        <v>29</v>
      </c>
      <c r="G773" t="s">
        <v>83</v>
      </c>
      <c r="H773" t="s">
        <v>31</v>
      </c>
      <c r="I773" t="s">
        <v>49</v>
      </c>
      <c r="J773" t="s">
        <v>57</v>
      </c>
      <c r="K773" s="13">
        <v>37446</v>
      </c>
      <c r="L773" t="s">
        <v>58</v>
      </c>
      <c r="M773" t="s">
        <v>86</v>
      </c>
      <c r="N773">
        <v>18</v>
      </c>
      <c r="O773" t="s">
        <v>4</v>
      </c>
      <c r="P773" s="6">
        <v>60000</v>
      </c>
      <c r="Q773">
        <v>2</v>
      </c>
      <c r="R773" t="s">
        <v>71</v>
      </c>
      <c r="S773">
        <v>7</v>
      </c>
      <c r="T773">
        <v>7</v>
      </c>
      <c r="U773">
        <v>0</v>
      </c>
      <c r="W773" s="1"/>
    </row>
    <row r="774" spans="1:23" x14ac:dyDescent="0.3">
      <c r="A774">
        <v>773</v>
      </c>
      <c r="B774" t="s">
        <v>883</v>
      </c>
      <c r="C774" t="s">
        <v>14</v>
      </c>
      <c r="D774" s="13">
        <v>24157</v>
      </c>
      <c r="E774">
        <v>55</v>
      </c>
      <c r="F774" t="s">
        <v>21</v>
      </c>
      <c r="G774" t="s">
        <v>12</v>
      </c>
      <c r="H774" t="s">
        <v>44</v>
      </c>
      <c r="I774" t="s">
        <v>53</v>
      </c>
      <c r="J774" t="s">
        <v>57</v>
      </c>
      <c r="K774" s="13">
        <v>31462</v>
      </c>
      <c r="L774" t="s">
        <v>58</v>
      </c>
      <c r="M774" t="s">
        <v>86</v>
      </c>
      <c r="N774">
        <v>35</v>
      </c>
      <c r="O774" t="s">
        <v>65</v>
      </c>
      <c r="P774" s="6">
        <v>50000</v>
      </c>
      <c r="Q774">
        <v>3</v>
      </c>
      <c r="R774" t="s">
        <v>71</v>
      </c>
      <c r="S774">
        <v>15</v>
      </c>
      <c r="T774">
        <v>4</v>
      </c>
      <c r="U774">
        <v>11</v>
      </c>
      <c r="W774" s="1"/>
    </row>
    <row r="775" spans="1:23" x14ac:dyDescent="0.3">
      <c r="A775">
        <v>774</v>
      </c>
      <c r="B775" t="s">
        <v>884</v>
      </c>
      <c r="C775" t="s">
        <v>14</v>
      </c>
      <c r="D775" s="13">
        <v>27446</v>
      </c>
      <c r="E775">
        <v>46</v>
      </c>
      <c r="F775" t="s">
        <v>25</v>
      </c>
      <c r="G775" t="s">
        <v>12</v>
      </c>
      <c r="H775" t="s">
        <v>33</v>
      </c>
      <c r="I775" t="s">
        <v>50</v>
      </c>
      <c r="J775" t="s">
        <v>56</v>
      </c>
      <c r="K775" s="13">
        <v>34751</v>
      </c>
      <c r="L775" t="s">
        <v>58</v>
      </c>
      <c r="M775" t="s">
        <v>86</v>
      </c>
      <c r="N775">
        <v>26</v>
      </c>
      <c r="O775" t="s">
        <v>65</v>
      </c>
      <c r="P775" s="6">
        <v>50000</v>
      </c>
      <c r="Q775">
        <v>3</v>
      </c>
      <c r="R775" t="s">
        <v>68</v>
      </c>
      <c r="S775">
        <v>14</v>
      </c>
      <c r="T775">
        <v>4</v>
      </c>
      <c r="U775">
        <v>10</v>
      </c>
      <c r="W775" s="1"/>
    </row>
    <row r="776" spans="1:23" x14ac:dyDescent="0.3">
      <c r="A776">
        <v>775</v>
      </c>
      <c r="B776" t="s">
        <v>885</v>
      </c>
      <c r="C776" t="s">
        <v>15</v>
      </c>
      <c r="D776" s="13">
        <v>32594</v>
      </c>
      <c r="E776">
        <v>32</v>
      </c>
      <c r="F776" t="s">
        <v>29</v>
      </c>
      <c r="G776" t="s">
        <v>83</v>
      </c>
      <c r="H776" t="s">
        <v>36</v>
      </c>
      <c r="I776" t="s">
        <v>51</v>
      </c>
      <c r="J776" t="s">
        <v>56</v>
      </c>
      <c r="K776" s="13">
        <v>39899</v>
      </c>
      <c r="L776" t="s">
        <v>58</v>
      </c>
      <c r="M776" t="s">
        <v>86</v>
      </c>
      <c r="N776">
        <v>12</v>
      </c>
      <c r="O776" t="s">
        <v>65</v>
      </c>
      <c r="P776" s="6">
        <v>50000</v>
      </c>
      <c r="Q776">
        <v>1</v>
      </c>
      <c r="R776" t="s">
        <v>67</v>
      </c>
      <c r="S776">
        <v>2</v>
      </c>
      <c r="T776">
        <v>2</v>
      </c>
      <c r="U776">
        <v>0</v>
      </c>
      <c r="W776" s="1"/>
    </row>
    <row r="777" spans="1:23" x14ac:dyDescent="0.3">
      <c r="A777">
        <v>776</v>
      </c>
      <c r="B777" t="s">
        <v>886</v>
      </c>
      <c r="C777" t="s">
        <v>14</v>
      </c>
      <c r="D777" s="13">
        <v>26396</v>
      </c>
      <c r="E777">
        <v>49</v>
      </c>
      <c r="F777" t="s">
        <v>19</v>
      </c>
      <c r="G777" t="s">
        <v>80</v>
      </c>
      <c r="H777" t="s">
        <v>40</v>
      </c>
      <c r="I777" t="s">
        <v>52</v>
      </c>
      <c r="J777" t="s">
        <v>56</v>
      </c>
      <c r="K777" s="13">
        <v>33701</v>
      </c>
      <c r="L777" t="s">
        <v>58</v>
      </c>
      <c r="M777" t="s">
        <v>86</v>
      </c>
      <c r="N777">
        <v>29</v>
      </c>
      <c r="O777" t="s">
        <v>65</v>
      </c>
      <c r="P777" s="6">
        <v>50000</v>
      </c>
      <c r="Q777">
        <v>3</v>
      </c>
      <c r="R777" t="s">
        <v>73</v>
      </c>
      <c r="S777">
        <v>0</v>
      </c>
      <c r="T777">
        <v>0</v>
      </c>
      <c r="U777">
        <v>0</v>
      </c>
      <c r="W777" s="1"/>
    </row>
    <row r="778" spans="1:23" x14ac:dyDescent="0.3">
      <c r="A778">
        <v>777</v>
      </c>
      <c r="B778" t="s">
        <v>887</v>
      </c>
      <c r="C778" t="s">
        <v>15</v>
      </c>
      <c r="D778" s="13">
        <v>24357</v>
      </c>
      <c r="E778">
        <v>54</v>
      </c>
      <c r="F778" t="s">
        <v>66</v>
      </c>
      <c r="G778" t="s">
        <v>12</v>
      </c>
      <c r="H778" t="s">
        <v>34</v>
      </c>
      <c r="I778" t="s">
        <v>50</v>
      </c>
      <c r="J778" t="s">
        <v>56</v>
      </c>
      <c r="K778" s="13">
        <v>31662</v>
      </c>
      <c r="L778" t="s">
        <v>61</v>
      </c>
      <c r="M778" t="s">
        <v>89</v>
      </c>
      <c r="N778">
        <v>34</v>
      </c>
      <c r="O778" t="s">
        <v>64</v>
      </c>
      <c r="P778" s="6">
        <v>40000</v>
      </c>
      <c r="Q778">
        <v>3</v>
      </c>
      <c r="R778" t="s">
        <v>68</v>
      </c>
      <c r="S778">
        <v>4</v>
      </c>
      <c r="T778">
        <v>4</v>
      </c>
      <c r="U778">
        <v>0</v>
      </c>
      <c r="W778" s="1"/>
    </row>
    <row r="779" spans="1:23" x14ac:dyDescent="0.3">
      <c r="A779">
        <v>778</v>
      </c>
      <c r="B779" t="s">
        <v>888</v>
      </c>
      <c r="C779" t="s">
        <v>14</v>
      </c>
      <c r="D779" s="13">
        <v>35153</v>
      </c>
      <c r="E779">
        <v>25</v>
      </c>
      <c r="F779" t="s">
        <v>26</v>
      </c>
      <c r="G779" t="s">
        <v>12</v>
      </c>
      <c r="H779" t="s">
        <v>41</v>
      </c>
      <c r="I779" t="s">
        <v>52</v>
      </c>
      <c r="J779" t="s">
        <v>56</v>
      </c>
      <c r="K779" s="13">
        <v>42458</v>
      </c>
      <c r="L779" t="s">
        <v>58</v>
      </c>
      <c r="M779" t="s">
        <v>86</v>
      </c>
      <c r="N779">
        <v>5</v>
      </c>
      <c r="O779" t="s">
        <v>4</v>
      </c>
      <c r="P779" s="6">
        <v>60000</v>
      </c>
      <c r="Q779">
        <v>4</v>
      </c>
      <c r="R779" t="s">
        <v>71</v>
      </c>
      <c r="S779">
        <v>11</v>
      </c>
      <c r="T779">
        <v>6</v>
      </c>
      <c r="U779">
        <v>5</v>
      </c>
    </row>
    <row r="780" spans="1:23" x14ac:dyDescent="0.3">
      <c r="A780">
        <v>779</v>
      </c>
      <c r="B780" t="s">
        <v>889</v>
      </c>
      <c r="C780" t="s">
        <v>15</v>
      </c>
      <c r="D780" s="13">
        <v>36502</v>
      </c>
      <c r="E780">
        <v>21</v>
      </c>
      <c r="F780" t="s">
        <v>81</v>
      </c>
      <c r="G780" t="s">
        <v>12</v>
      </c>
      <c r="H780" t="s">
        <v>46</v>
      </c>
      <c r="I780" t="s">
        <v>55</v>
      </c>
      <c r="J780" t="s">
        <v>56</v>
      </c>
      <c r="K780" s="13">
        <v>43807</v>
      </c>
      <c r="L780" t="s">
        <v>61</v>
      </c>
      <c r="M780" t="s">
        <v>89</v>
      </c>
      <c r="N780">
        <v>1</v>
      </c>
      <c r="O780" t="s">
        <v>63</v>
      </c>
      <c r="P780" s="6">
        <v>30000</v>
      </c>
      <c r="Q780">
        <v>3</v>
      </c>
      <c r="R780" t="s">
        <v>69</v>
      </c>
      <c r="S780">
        <v>0</v>
      </c>
      <c r="T780">
        <v>0</v>
      </c>
      <c r="U780">
        <v>0</v>
      </c>
      <c r="W780" s="1"/>
    </row>
    <row r="781" spans="1:23" x14ac:dyDescent="0.3">
      <c r="A781">
        <v>780</v>
      </c>
      <c r="B781" t="s">
        <v>890</v>
      </c>
      <c r="C781" t="s">
        <v>14</v>
      </c>
      <c r="D781" s="13">
        <v>27284</v>
      </c>
      <c r="E781">
        <v>46</v>
      </c>
      <c r="F781" t="s">
        <v>66</v>
      </c>
      <c r="G781" t="s">
        <v>12</v>
      </c>
      <c r="H781" t="s">
        <v>34</v>
      </c>
      <c r="I781" t="s">
        <v>50</v>
      </c>
      <c r="J781" t="s">
        <v>56</v>
      </c>
      <c r="K781" s="13">
        <v>34589</v>
      </c>
      <c r="L781" t="s">
        <v>58</v>
      </c>
      <c r="M781" t="s">
        <v>86</v>
      </c>
      <c r="N781">
        <v>26</v>
      </c>
      <c r="O781" t="s">
        <v>63</v>
      </c>
      <c r="P781" s="6">
        <v>30000</v>
      </c>
      <c r="Q781">
        <v>3</v>
      </c>
      <c r="R781" t="s">
        <v>71</v>
      </c>
      <c r="S781">
        <v>0</v>
      </c>
      <c r="T781">
        <v>0</v>
      </c>
      <c r="U781">
        <v>0</v>
      </c>
      <c r="W781" s="1"/>
    </row>
    <row r="782" spans="1:23" x14ac:dyDescent="0.3">
      <c r="A782">
        <v>781</v>
      </c>
      <c r="B782" t="s">
        <v>891</v>
      </c>
      <c r="C782" t="s">
        <v>15</v>
      </c>
      <c r="D782" s="13">
        <v>30560</v>
      </c>
      <c r="E782">
        <v>37</v>
      </c>
      <c r="F782" t="s">
        <v>16</v>
      </c>
      <c r="G782" t="s">
        <v>80</v>
      </c>
      <c r="H782" t="s">
        <v>30</v>
      </c>
      <c r="I782" t="s">
        <v>49</v>
      </c>
      <c r="J782" t="s">
        <v>56</v>
      </c>
      <c r="K782" s="13">
        <v>37865</v>
      </c>
      <c r="L782" t="s">
        <v>58</v>
      </c>
      <c r="M782" t="s">
        <v>86</v>
      </c>
      <c r="N782">
        <v>17</v>
      </c>
      <c r="O782" t="s">
        <v>65</v>
      </c>
      <c r="P782" s="6">
        <v>50000</v>
      </c>
      <c r="Q782">
        <v>3</v>
      </c>
      <c r="R782" t="s">
        <v>70</v>
      </c>
      <c r="S782">
        <v>12</v>
      </c>
      <c r="T782">
        <v>7</v>
      </c>
      <c r="U782">
        <v>5</v>
      </c>
      <c r="W782" s="1"/>
    </row>
    <row r="783" spans="1:23" x14ac:dyDescent="0.3">
      <c r="A783">
        <v>782</v>
      </c>
      <c r="B783" t="s">
        <v>892</v>
      </c>
      <c r="C783" t="s">
        <v>14</v>
      </c>
      <c r="D783" s="13">
        <v>23654</v>
      </c>
      <c r="E783">
        <v>56</v>
      </c>
      <c r="F783" t="s">
        <v>27</v>
      </c>
      <c r="G783" t="s">
        <v>83</v>
      </c>
      <c r="H783" t="s">
        <v>37</v>
      </c>
      <c r="I783" t="s">
        <v>51</v>
      </c>
      <c r="J783" t="s">
        <v>56</v>
      </c>
      <c r="K783" s="13">
        <v>30959</v>
      </c>
      <c r="L783" t="s">
        <v>58</v>
      </c>
      <c r="M783" t="s">
        <v>86</v>
      </c>
      <c r="N783">
        <v>36</v>
      </c>
      <c r="O783" t="s">
        <v>65</v>
      </c>
      <c r="P783" s="6">
        <v>50000</v>
      </c>
      <c r="Q783">
        <v>4</v>
      </c>
      <c r="R783" t="s">
        <v>69</v>
      </c>
      <c r="S783">
        <v>14</v>
      </c>
      <c r="T783">
        <v>4</v>
      </c>
      <c r="U783">
        <v>10</v>
      </c>
      <c r="W783" s="1"/>
    </row>
    <row r="784" spans="1:23" x14ac:dyDescent="0.3">
      <c r="A784">
        <v>783</v>
      </c>
      <c r="B784" t="s">
        <v>893</v>
      </c>
      <c r="C784" t="s">
        <v>14</v>
      </c>
      <c r="D784" s="13">
        <v>31084</v>
      </c>
      <c r="E784">
        <v>36</v>
      </c>
      <c r="F784" t="s">
        <v>16</v>
      </c>
      <c r="G784" t="s">
        <v>80</v>
      </c>
      <c r="H784" t="s">
        <v>36</v>
      </c>
      <c r="I784" t="s">
        <v>51</v>
      </c>
      <c r="J784" t="s">
        <v>56</v>
      </c>
      <c r="K784" s="13">
        <v>38389</v>
      </c>
      <c r="L784" t="s">
        <v>58</v>
      </c>
      <c r="M784" t="s">
        <v>86</v>
      </c>
      <c r="N784">
        <v>16</v>
      </c>
      <c r="O784" t="s">
        <v>63</v>
      </c>
      <c r="P784" s="6">
        <v>30000</v>
      </c>
      <c r="Q784">
        <v>1</v>
      </c>
      <c r="R784" t="s">
        <v>67</v>
      </c>
      <c r="S784">
        <v>13</v>
      </c>
      <c r="T784">
        <v>8</v>
      </c>
      <c r="U784">
        <v>5</v>
      </c>
      <c r="W784" s="1"/>
    </row>
    <row r="785" spans="1:23" x14ac:dyDescent="0.3">
      <c r="A785">
        <v>784</v>
      </c>
      <c r="B785" t="s">
        <v>894</v>
      </c>
      <c r="C785" t="s">
        <v>15</v>
      </c>
      <c r="D785" s="13">
        <v>33771</v>
      </c>
      <c r="E785">
        <v>28</v>
      </c>
      <c r="F785" t="s">
        <v>19</v>
      </c>
      <c r="G785" t="s">
        <v>80</v>
      </c>
      <c r="H785" t="s">
        <v>46</v>
      </c>
      <c r="I785" t="s">
        <v>55</v>
      </c>
      <c r="J785" t="s">
        <v>56</v>
      </c>
      <c r="K785" s="13">
        <v>41076</v>
      </c>
      <c r="L785" t="s">
        <v>58</v>
      </c>
      <c r="M785" t="s">
        <v>86</v>
      </c>
      <c r="N785">
        <v>8</v>
      </c>
      <c r="O785" t="s">
        <v>4</v>
      </c>
      <c r="P785" s="6">
        <v>60000</v>
      </c>
      <c r="Q785">
        <v>3</v>
      </c>
      <c r="R785" t="s">
        <v>68</v>
      </c>
      <c r="S785">
        <v>12</v>
      </c>
      <c r="T785">
        <v>7</v>
      </c>
      <c r="U785">
        <v>5</v>
      </c>
      <c r="W785" s="1"/>
    </row>
    <row r="786" spans="1:23" x14ac:dyDescent="0.3">
      <c r="A786">
        <v>785</v>
      </c>
      <c r="B786" t="s">
        <v>895</v>
      </c>
      <c r="C786" t="s">
        <v>14</v>
      </c>
      <c r="D786" s="13">
        <v>25062</v>
      </c>
      <c r="E786">
        <v>52</v>
      </c>
      <c r="F786" t="s">
        <v>16</v>
      </c>
      <c r="G786" t="s">
        <v>80</v>
      </c>
      <c r="H786" t="s">
        <v>37</v>
      </c>
      <c r="I786" t="s">
        <v>51</v>
      </c>
      <c r="J786" t="s">
        <v>56</v>
      </c>
      <c r="K786" s="13">
        <v>32367</v>
      </c>
      <c r="L786" t="s">
        <v>58</v>
      </c>
      <c r="M786" t="s">
        <v>86</v>
      </c>
      <c r="N786">
        <v>32</v>
      </c>
      <c r="O786" t="s">
        <v>65</v>
      </c>
      <c r="P786" s="6">
        <v>50000</v>
      </c>
      <c r="Q786">
        <v>3</v>
      </c>
      <c r="R786" t="s">
        <v>71</v>
      </c>
      <c r="S786">
        <v>2</v>
      </c>
      <c r="T786">
        <v>2</v>
      </c>
      <c r="U786">
        <v>0</v>
      </c>
    </row>
    <row r="787" spans="1:23" x14ac:dyDescent="0.3">
      <c r="A787">
        <v>786</v>
      </c>
      <c r="B787" t="s">
        <v>896</v>
      </c>
      <c r="C787" t="s">
        <v>14</v>
      </c>
      <c r="D787" s="13">
        <v>31634</v>
      </c>
      <c r="E787">
        <v>34</v>
      </c>
      <c r="F787" t="s">
        <v>18</v>
      </c>
      <c r="G787" t="s">
        <v>12</v>
      </c>
      <c r="H787" t="s">
        <v>46</v>
      </c>
      <c r="I787" t="s">
        <v>55</v>
      </c>
      <c r="J787" t="s">
        <v>56</v>
      </c>
      <c r="K787" s="13">
        <v>38939</v>
      </c>
      <c r="L787" t="s">
        <v>58</v>
      </c>
      <c r="M787" t="s">
        <v>86</v>
      </c>
      <c r="N787">
        <v>14</v>
      </c>
      <c r="O787" t="s">
        <v>4</v>
      </c>
      <c r="P787" s="6">
        <v>60000</v>
      </c>
      <c r="Q787">
        <v>1</v>
      </c>
      <c r="R787" t="s">
        <v>71</v>
      </c>
      <c r="S787">
        <v>3</v>
      </c>
      <c r="T787">
        <v>3</v>
      </c>
      <c r="U787">
        <v>0</v>
      </c>
      <c r="W787" s="1"/>
    </row>
    <row r="788" spans="1:23" x14ac:dyDescent="0.3">
      <c r="A788">
        <v>787</v>
      </c>
      <c r="B788" t="s">
        <v>897</v>
      </c>
      <c r="C788" t="s">
        <v>15</v>
      </c>
      <c r="D788" s="13">
        <v>27666</v>
      </c>
      <c r="E788">
        <v>45</v>
      </c>
      <c r="F788" t="s">
        <v>66</v>
      </c>
      <c r="G788" t="s">
        <v>12</v>
      </c>
      <c r="H788" t="s">
        <v>44</v>
      </c>
      <c r="I788" t="s">
        <v>53</v>
      </c>
      <c r="J788" t="s">
        <v>57</v>
      </c>
      <c r="K788" s="13">
        <v>34971</v>
      </c>
      <c r="L788" t="s">
        <v>61</v>
      </c>
      <c r="M788" t="s">
        <v>89</v>
      </c>
      <c r="N788">
        <v>25</v>
      </c>
      <c r="O788" t="s">
        <v>65</v>
      </c>
      <c r="P788" s="6">
        <v>50000</v>
      </c>
      <c r="Q788">
        <v>2</v>
      </c>
      <c r="R788" t="s">
        <v>70</v>
      </c>
      <c r="S788">
        <v>0</v>
      </c>
      <c r="T788">
        <v>0</v>
      </c>
      <c r="U788">
        <v>0</v>
      </c>
      <c r="W788" s="1"/>
    </row>
    <row r="789" spans="1:23" x14ac:dyDescent="0.3">
      <c r="A789">
        <v>788</v>
      </c>
      <c r="B789" t="s">
        <v>898</v>
      </c>
      <c r="C789" t="s">
        <v>14</v>
      </c>
      <c r="D789" s="13">
        <v>23250</v>
      </c>
      <c r="E789">
        <v>57</v>
      </c>
      <c r="F789" t="s">
        <v>23</v>
      </c>
      <c r="G789" t="s">
        <v>12</v>
      </c>
      <c r="H789" t="s">
        <v>35</v>
      </c>
      <c r="I789" t="s">
        <v>50</v>
      </c>
      <c r="J789" t="s">
        <v>57</v>
      </c>
      <c r="K789" s="13">
        <v>30555</v>
      </c>
      <c r="L789" t="s">
        <v>58</v>
      </c>
      <c r="M789" t="s">
        <v>86</v>
      </c>
      <c r="N789">
        <v>37</v>
      </c>
      <c r="O789" t="s">
        <v>4</v>
      </c>
      <c r="P789" s="6">
        <v>60000</v>
      </c>
      <c r="Q789">
        <v>3</v>
      </c>
      <c r="R789" t="s">
        <v>68</v>
      </c>
      <c r="S789">
        <v>3</v>
      </c>
      <c r="T789">
        <v>3</v>
      </c>
      <c r="U789">
        <v>0</v>
      </c>
      <c r="W789" s="1"/>
    </row>
    <row r="790" spans="1:23" x14ac:dyDescent="0.3">
      <c r="A790">
        <v>789</v>
      </c>
      <c r="B790" t="s">
        <v>899</v>
      </c>
      <c r="C790" t="s">
        <v>14</v>
      </c>
      <c r="D790" s="13">
        <v>27740</v>
      </c>
      <c r="E790">
        <v>45</v>
      </c>
      <c r="F790" t="s">
        <v>29</v>
      </c>
      <c r="G790" t="s">
        <v>83</v>
      </c>
      <c r="H790" t="s">
        <v>30</v>
      </c>
      <c r="I790" t="s">
        <v>49</v>
      </c>
      <c r="J790" t="s">
        <v>56</v>
      </c>
      <c r="K790" s="13">
        <v>35045</v>
      </c>
      <c r="L790" t="s">
        <v>58</v>
      </c>
      <c r="M790" t="s">
        <v>86</v>
      </c>
      <c r="N790">
        <v>25</v>
      </c>
      <c r="O790" t="s">
        <v>63</v>
      </c>
      <c r="P790" s="6">
        <v>30000</v>
      </c>
      <c r="Q790">
        <v>3</v>
      </c>
      <c r="R790" t="s">
        <v>69</v>
      </c>
      <c r="S790">
        <v>11</v>
      </c>
      <c r="T790">
        <v>6</v>
      </c>
      <c r="U790">
        <v>5</v>
      </c>
      <c r="W790" s="1"/>
    </row>
    <row r="791" spans="1:23" x14ac:dyDescent="0.3">
      <c r="A791">
        <v>790</v>
      </c>
      <c r="B791" t="s">
        <v>900</v>
      </c>
      <c r="C791" t="s">
        <v>15</v>
      </c>
      <c r="D791" s="13">
        <v>32942</v>
      </c>
      <c r="E791">
        <v>31</v>
      </c>
      <c r="F791" t="s">
        <v>19</v>
      </c>
      <c r="G791" t="s">
        <v>80</v>
      </c>
      <c r="H791" t="s">
        <v>44</v>
      </c>
      <c r="I791" t="s">
        <v>53</v>
      </c>
      <c r="J791" t="s">
        <v>57</v>
      </c>
      <c r="K791" s="13">
        <v>40247</v>
      </c>
      <c r="L791" t="s">
        <v>58</v>
      </c>
      <c r="M791" t="s">
        <v>86</v>
      </c>
      <c r="N791">
        <v>11</v>
      </c>
      <c r="O791" t="s">
        <v>65</v>
      </c>
      <c r="P791" s="6">
        <v>50000</v>
      </c>
      <c r="Q791">
        <v>4</v>
      </c>
      <c r="R791" t="s">
        <v>71</v>
      </c>
      <c r="S791">
        <v>5</v>
      </c>
      <c r="T791">
        <v>5</v>
      </c>
      <c r="U791">
        <v>0</v>
      </c>
      <c r="W791" s="1"/>
    </row>
    <row r="792" spans="1:23" x14ac:dyDescent="0.3">
      <c r="A792">
        <v>791</v>
      </c>
      <c r="B792" t="s">
        <v>901</v>
      </c>
      <c r="C792" t="s">
        <v>15</v>
      </c>
      <c r="D792" s="13">
        <v>28033</v>
      </c>
      <c r="E792">
        <v>44</v>
      </c>
      <c r="F792" t="s">
        <v>21</v>
      </c>
      <c r="G792" t="s">
        <v>12</v>
      </c>
      <c r="H792" t="s">
        <v>41</v>
      </c>
      <c r="I792" t="s">
        <v>52</v>
      </c>
      <c r="J792" t="s">
        <v>56</v>
      </c>
      <c r="K792" s="13">
        <v>35338</v>
      </c>
      <c r="L792" t="s">
        <v>58</v>
      </c>
      <c r="M792" t="s">
        <v>86</v>
      </c>
      <c r="N792">
        <v>24</v>
      </c>
      <c r="O792" t="s">
        <v>64</v>
      </c>
      <c r="P792" s="6">
        <v>40000</v>
      </c>
      <c r="Q792">
        <v>1</v>
      </c>
      <c r="R792" t="s">
        <v>73</v>
      </c>
      <c r="S792">
        <v>2</v>
      </c>
      <c r="T792">
        <v>2</v>
      </c>
      <c r="U792">
        <v>0</v>
      </c>
      <c r="W792" s="1"/>
    </row>
    <row r="793" spans="1:23" x14ac:dyDescent="0.3">
      <c r="A793">
        <v>792</v>
      </c>
      <c r="B793" t="s">
        <v>902</v>
      </c>
      <c r="C793" t="s">
        <v>14</v>
      </c>
      <c r="D793" s="13">
        <v>31223</v>
      </c>
      <c r="E793">
        <v>35</v>
      </c>
      <c r="F793" t="s">
        <v>24</v>
      </c>
      <c r="G793" t="s">
        <v>84</v>
      </c>
      <c r="H793" t="s">
        <v>43</v>
      </c>
      <c r="I793" t="s">
        <v>53</v>
      </c>
      <c r="J793" t="s">
        <v>57</v>
      </c>
      <c r="K793" s="13">
        <v>38528</v>
      </c>
      <c r="L793" t="s">
        <v>58</v>
      </c>
      <c r="M793" t="s">
        <v>86</v>
      </c>
      <c r="N793">
        <v>15</v>
      </c>
      <c r="O793" t="s">
        <v>63</v>
      </c>
      <c r="P793" s="6">
        <v>30000</v>
      </c>
      <c r="Q793">
        <v>3</v>
      </c>
      <c r="R793" t="s">
        <v>70</v>
      </c>
      <c r="S793">
        <v>8</v>
      </c>
      <c r="T793">
        <v>8</v>
      </c>
      <c r="U793">
        <v>0</v>
      </c>
      <c r="W793" s="1"/>
    </row>
    <row r="794" spans="1:23" x14ac:dyDescent="0.3">
      <c r="A794">
        <v>793</v>
      </c>
      <c r="B794" t="s">
        <v>903</v>
      </c>
      <c r="C794" t="s">
        <v>15</v>
      </c>
      <c r="D794" s="13">
        <v>32691</v>
      </c>
      <c r="E794">
        <v>31</v>
      </c>
      <c r="F794" t="s">
        <v>66</v>
      </c>
      <c r="G794" t="s">
        <v>12</v>
      </c>
      <c r="H794" t="s">
        <v>30</v>
      </c>
      <c r="I794" t="s">
        <v>49</v>
      </c>
      <c r="J794" t="s">
        <v>56</v>
      </c>
      <c r="K794" s="13">
        <v>39996</v>
      </c>
      <c r="L794" t="s">
        <v>58</v>
      </c>
      <c r="M794" t="s">
        <v>86</v>
      </c>
      <c r="N794">
        <v>11</v>
      </c>
      <c r="O794" t="s">
        <v>4</v>
      </c>
      <c r="P794" s="6">
        <v>60000</v>
      </c>
      <c r="Q794">
        <v>3</v>
      </c>
      <c r="R794" t="s">
        <v>68</v>
      </c>
      <c r="S794">
        <v>1</v>
      </c>
      <c r="T794">
        <v>1</v>
      </c>
      <c r="U794">
        <v>0</v>
      </c>
      <c r="W794" s="1"/>
    </row>
    <row r="795" spans="1:23" x14ac:dyDescent="0.3">
      <c r="A795">
        <v>794</v>
      </c>
      <c r="B795" t="s">
        <v>904</v>
      </c>
      <c r="C795" t="s">
        <v>14</v>
      </c>
      <c r="D795" s="13">
        <v>26747</v>
      </c>
      <c r="E795">
        <v>48</v>
      </c>
      <c r="F795" t="s">
        <v>19</v>
      </c>
      <c r="G795" t="s">
        <v>80</v>
      </c>
      <c r="H795" t="s">
        <v>48</v>
      </c>
      <c r="I795" t="s">
        <v>54</v>
      </c>
      <c r="J795" t="s">
        <v>56</v>
      </c>
      <c r="K795" s="13">
        <v>34052</v>
      </c>
      <c r="L795" t="s">
        <v>58</v>
      </c>
      <c r="M795" t="s">
        <v>86</v>
      </c>
      <c r="N795">
        <v>28</v>
      </c>
      <c r="O795" t="s">
        <v>63</v>
      </c>
      <c r="P795" s="6">
        <v>30000</v>
      </c>
      <c r="Q795">
        <v>3</v>
      </c>
      <c r="R795" t="s">
        <v>68</v>
      </c>
      <c r="S795">
        <v>2</v>
      </c>
      <c r="T795">
        <v>2</v>
      </c>
      <c r="U795">
        <v>0</v>
      </c>
      <c r="W795" s="1"/>
    </row>
    <row r="796" spans="1:23" x14ac:dyDescent="0.3">
      <c r="A796">
        <v>795</v>
      </c>
      <c r="B796" t="s">
        <v>905</v>
      </c>
      <c r="C796" t="s">
        <v>15</v>
      </c>
      <c r="D796" s="13">
        <v>33125</v>
      </c>
      <c r="E796">
        <v>30</v>
      </c>
      <c r="F796" t="s">
        <v>22</v>
      </c>
      <c r="G796" t="s">
        <v>83</v>
      </c>
      <c r="H796" t="s">
        <v>30</v>
      </c>
      <c r="I796" t="s">
        <v>49</v>
      </c>
      <c r="J796" t="s">
        <v>56</v>
      </c>
      <c r="K796" s="13">
        <v>40430</v>
      </c>
      <c r="L796" t="s">
        <v>58</v>
      </c>
      <c r="M796" t="s">
        <v>86</v>
      </c>
      <c r="N796">
        <v>10</v>
      </c>
      <c r="O796" t="s">
        <v>65</v>
      </c>
      <c r="P796" s="6">
        <v>50000</v>
      </c>
      <c r="Q796">
        <v>3</v>
      </c>
      <c r="R796" t="s">
        <v>72</v>
      </c>
      <c r="S796">
        <v>2</v>
      </c>
      <c r="T796">
        <v>2</v>
      </c>
      <c r="U796">
        <v>0</v>
      </c>
      <c r="W796" s="1"/>
    </row>
    <row r="797" spans="1:23" x14ac:dyDescent="0.3">
      <c r="A797">
        <v>796</v>
      </c>
      <c r="B797" t="s">
        <v>906</v>
      </c>
      <c r="C797" t="s">
        <v>15</v>
      </c>
      <c r="D797" s="13">
        <v>22208</v>
      </c>
      <c r="E797">
        <v>60</v>
      </c>
      <c r="F797" t="s">
        <v>23</v>
      </c>
      <c r="G797" t="s">
        <v>12</v>
      </c>
      <c r="H797" t="s">
        <v>48</v>
      </c>
      <c r="I797" t="s">
        <v>54</v>
      </c>
      <c r="J797" t="s">
        <v>56</v>
      </c>
      <c r="K797" s="13">
        <v>29513</v>
      </c>
      <c r="L797" t="s">
        <v>58</v>
      </c>
      <c r="M797" t="s">
        <v>86</v>
      </c>
      <c r="N797">
        <v>40</v>
      </c>
      <c r="O797" t="s">
        <v>64</v>
      </c>
      <c r="P797" s="6">
        <v>40000</v>
      </c>
      <c r="Q797">
        <v>3</v>
      </c>
      <c r="R797" t="s">
        <v>73</v>
      </c>
      <c r="S797">
        <v>12</v>
      </c>
      <c r="T797">
        <v>7</v>
      </c>
      <c r="U797">
        <v>5</v>
      </c>
      <c r="W797" s="1"/>
    </row>
    <row r="798" spans="1:23" x14ac:dyDescent="0.3">
      <c r="A798">
        <v>797</v>
      </c>
      <c r="B798" t="s">
        <v>907</v>
      </c>
      <c r="C798" t="s">
        <v>14</v>
      </c>
      <c r="D798" s="13">
        <v>33252</v>
      </c>
      <c r="E798">
        <v>30</v>
      </c>
      <c r="F798" t="s">
        <v>16</v>
      </c>
      <c r="G798" t="s">
        <v>80</v>
      </c>
      <c r="H798" t="s">
        <v>34</v>
      </c>
      <c r="I798" t="s">
        <v>50</v>
      </c>
      <c r="J798" t="s">
        <v>56</v>
      </c>
      <c r="K798" s="13">
        <v>40557</v>
      </c>
      <c r="L798" t="s">
        <v>58</v>
      </c>
      <c r="M798" t="s">
        <v>86</v>
      </c>
      <c r="N798">
        <v>10</v>
      </c>
      <c r="O798" t="s">
        <v>63</v>
      </c>
      <c r="P798" s="6">
        <v>30000</v>
      </c>
      <c r="Q798">
        <v>1</v>
      </c>
      <c r="R798" t="s">
        <v>71</v>
      </c>
      <c r="S798">
        <v>10</v>
      </c>
      <c r="T798">
        <v>4</v>
      </c>
      <c r="U798">
        <v>6</v>
      </c>
      <c r="W798" s="1"/>
    </row>
    <row r="799" spans="1:23" x14ac:dyDescent="0.3">
      <c r="A799">
        <v>798</v>
      </c>
      <c r="B799" t="s">
        <v>908</v>
      </c>
      <c r="C799" t="s">
        <v>14</v>
      </c>
      <c r="D799" s="13">
        <v>23827</v>
      </c>
      <c r="E799">
        <v>56</v>
      </c>
      <c r="F799" t="s">
        <v>24</v>
      </c>
      <c r="G799" t="s">
        <v>84</v>
      </c>
      <c r="H799" t="s">
        <v>40</v>
      </c>
      <c r="I799" t="s">
        <v>52</v>
      </c>
      <c r="J799" t="s">
        <v>56</v>
      </c>
      <c r="K799" s="13">
        <v>31132</v>
      </c>
      <c r="L799" t="s">
        <v>58</v>
      </c>
      <c r="M799" t="s">
        <v>86</v>
      </c>
      <c r="N799">
        <v>36</v>
      </c>
      <c r="O799" t="s">
        <v>63</v>
      </c>
      <c r="P799" s="6">
        <v>30000</v>
      </c>
      <c r="Q799">
        <v>1</v>
      </c>
      <c r="R799" t="s">
        <v>73</v>
      </c>
      <c r="S799">
        <v>12</v>
      </c>
      <c r="T799">
        <v>7</v>
      </c>
      <c r="U799">
        <v>5</v>
      </c>
      <c r="W799" s="1"/>
    </row>
    <row r="800" spans="1:23" x14ac:dyDescent="0.3">
      <c r="A800">
        <v>799</v>
      </c>
      <c r="B800" t="s">
        <v>909</v>
      </c>
      <c r="C800" t="s">
        <v>14</v>
      </c>
      <c r="D800" s="13">
        <v>32874</v>
      </c>
      <c r="E800">
        <v>31</v>
      </c>
      <c r="F800" t="s">
        <v>19</v>
      </c>
      <c r="G800" t="s">
        <v>80</v>
      </c>
      <c r="H800" t="s">
        <v>41</v>
      </c>
      <c r="I800" t="s">
        <v>52</v>
      </c>
      <c r="J800" t="s">
        <v>56</v>
      </c>
      <c r="K800" s="13">
        <v>40179</v>
      </c>
      <c r="L800" t="s">
        <v>58</v>
      </c>
      <c r="M800" t="s">
        <v>86</v>
      </c>
      <c r="N800">
        <v>11</v>
      </c>
      <c r="O800" t="s">
        <v>65</v>
      </c>
      <c r="P800" s="6">
        <v>50000</v>
      </c>
      <c r="Q800">
        <v>3</v>
      </c>
      <c r="R800" t="s">
        <v>73</v>
      </c>
      <c r="S800">
        <v>9</v>
      </c>
      <c r="T800">
        <v>4</v>
      </c>
      <c r="U800">
        <v>5</v>
      </c>
      <c r="W800" s="1"/>
    </row>
    <row r="801" spans="1:23" x14ac:dyDescent="0.3">
      <c r="A801">
        <v>800</v>
      </c>
      <c r="B801" t="s">
        <v>910</v>
      </c>
      <c r="C801" t="s">
        <v>14</v>
      </c>
      <c r="D801" s="13">
        <v>21155</v>
      </c>
      <c r="E801">
        <v>63</v>
      </c>
      <c r="F801" t="s">
        <v>26</v>
      </c>
      <c r="G801" t="s">
        <v>12</v>
      </c>
      <c r="H801" t="s">
        <v>30</v>
      </c>
      <c r="I801" t="s">
        <v>49</v>
      </c>
      <c r="J801" t="s">
        <v>56</v>
      </c>
      <c r="K801" s="13">
        <v>28460</v>
      </c>
      <c r="L801" t="s">
        <v>61</v>
      </c>
      <c r="M801" t="s">
        <v>89</v>
      </c>
      <c r="N801">
        <v>43</v>
      </c>
      <c r="O801" t="s">
        <v>4</v>
      </c>
      <c r="P801" s="6">
        <v>60000</v>
      </c>
      <c r="Q801">
        <v>3</v>
      </c>
      <c r="R801" t="s">
        <v>72</v>
      </c>
      <c r="S801">
        <v>4</v>
      </c>
      <c r="T801">
        <v>4</v>
      </c>
      <c r="U801">
        <v>0</v>
      </c>
      <c r="W801" s="1"/>
    </row>
    <row r="802" spans="1:23" x14ac:dyDescent="0.3">
      <c r="A802">
        <v>801</v>
      </c>
      <c r="B802" t="s">
        <v>911</v>
      </c>
      <c r="C802" t="s">
        <v>14</v>
      </c>
      <c r="D802" s="13">
        <v>29557</v>
      </c>
      <c r="E802">
        <v>40</v>
      </c>
      <c r="F802" t="s">
        <v>26</v>
      </c>
      <c r="G802" t="s">
        <v>12</v>
      </c>
      <c r="H802" t="s">
        <v>32</v>
      </c>
      <c r="I802" t="s">
        <v>49</v>
      </c>
      <c r="J802" t="s">
        <v>56</v>
      </c>
      <c r="K802" s="13">
        <v>36862</v>
      </c>
      <c r="L802" t="s">
        <v>58</v>
      </c>
      <c r="M802" t="s">
        <v>86</v>
      </c>
      <c r="N802">
        <v>20</v>
      </c>
      <c r="O802" t="s">
        <v>64</v>
      </c>
      <c r="P802" s="6">
        <v>40000</v>
      </c>
      <c r="Q802">
        <v>3</v>
      </c>
      <c r="R802" t="s">
        <v>68</v>
      </c>
      <c r="S802">
        <v>15</v>
      </c>
      <c r="T802">
        <v>4</v>
      </c>
      <c r="U802">
        <v>11</v>
      </c>
      <c r="W802" s="1"/>
    </row>
    <row r="803" spans="1:23" x14ac:dyDescent="0.3">
      <c r="A803">
        <v>802</v>
      </c>
      <c r="B803" t="s">
        <v>912</v>
      </c>
      <c r="C803" t="s">
        <v>14</v>
      </c>
      <c r="D803" s="13">
        <v>32563</v>
      </c>
      <c r="E803">
        <v>32</v>
      </c>
      <c r="F803" t="s">
        <v>16</v>
      </c>
      <c r="G803" t="s">
        <v>80</v>
      </c>
      <c r="H803" t="s">
        <v>30</v>
      </c>
      <c r="I803" t="s">
        <v>49</v>
      </c>
      <c r="J803" t="s">
        <v>56</v>
      </c>
      <c r="K803" s="13">
        <v>39868</v>
      </c>
      <c r="L803" t="s">
        <v>58</v>
      </c>
      <c r="M803" t="s">
        <v>86</v>
      </c>
      <c r="N803">
        <v>12</v>
      </c>
      <c r="O803" t="s">
        <v>63</v>
      </c>
      <c r="P803" s="6">
        <v>30000</v>
      </c>
      <c r="Q803">
        <v>3</v>
      </c>
      <c r="R803" t="s">
        <v>73</v>
      </c>
      <c r="S803">
        <v>12</v>
      </c>
      <c r="T803">
        <v>7</v>
      </c>
      <c r="U803">
        <v>5</v>
      </c>
      <c r="W803" s="1"/>
    </row>
    <row r="804" spans="1:23" x14ac:dyDescent="0.3">
      <c r="A804">
        <v>803</v>
      </c>
      <c r="B804" t="s">
        <v>913</v>
      </c>
      <c r="C804" t="s">
        <v>14</v>
      </c>
      <c r="D804" s="13">
        <v>27138</v>
      </c>
      <c r="E804">
        <v>47</v>
      </c>
      <c r="F804" t="s">
        <v>81</v>
      </c>
      <c r="G804" t="s">
        <v>12</v>
      </c>
      <c r="H804" t="s">
        <v>41</v>
      </c>
      <c r="I804" t="s">
        <v>52</v>
      </c>
      <c r="J804" t="s">
        <v>56</v>
      </c>
      <c r="K804" s="13">
        <v>34443</v>
      </c>
      <c r="L804" t="s">
        <v>58</v>
      </c>
      <c r="M804" t="s">
        <v>86</v>
      </c>
      <c r="N804">
        <v>27</v>
      </c>
      <c r="O804" t="s">
        <v>63</v>
      </c>
      <c r="P804" s="6">
        <v>30000</v>
      </c>
      <c r="Q804">
        <v>4</v>
      </c>
      <c r="R804" t="s">
        <v>67</v>
      </c>
      <c r="S804">
        <v>3</v>
      </c>
      <c r="T804">
        <v>3</v>
      </c>
      <c r="U804">
        <v>0</v>
      </c>
      <c r="W804" s="1"/>
    </row>
    <row r="805" spans="1:23" x14ac:dyDescent="0.3">
      <c r="A805">
        <v>804</v>
      </c>
      <c r="B805" t="s">
        <v>914</v>
      </c>
      <c r="C805" t="s">
        <v>14</v>
      </c>
      <c r="D805" s="13">
        <v>22301</v>
      </c>
      <c r="E805">
        <v>60</v>
      </c>
      <c r="F805" t="s">
        <v>17</v>
      </c>
      <c r="G805" t="s">
        <v>82</v>
      </c>
      <c r="H805" t="s">
        <v>32</v>
      </c>
      <c r="I805" t="s">
        <v>49</v>
      </c>
      <c r="J805" t="s">
        <v>56</v>
      </c>
      <c r="K805" s="13">
        <v>29606</v>
      </c>
      <c r="L805" t="s">
        <v>58</v>
      </c>
      <c r="M805" t="s">
        <v>86</v>
      </c>
      <c r="N805">
        <v>40</v>
      </c>
      <c r="O805" t="s">
        <v>4</v>
      </c>
      <c r="P805" s="6">
        <v>60000</v>
      </c>
      <c r="Q805">
        <v>3</v>
      </c>
      <c r="R805" t="s">
        <v>70</v>
      </c>
      <c r="S805">
        <v>5</v>
      </c>
      <c r="T805">
        <v>5</v>
      </c>
      <c r="U805">
        <v>0</v>
      </c>
      <c r="W805" s="1"/>
    </row>
    <row r="806" spans="1:23" x14ac:dyDescent="0.3">
      <c r="A806">
        <v>805</v>
      </c>
      <c r="B806" t="s">
        <v>915</v>
      </c>
      <c r="C806" t="s">
        <v>14</v>
      </c>
      <c r="D806" s="13">
        <v>21803</v>
      </c>
      <c r="E806">
        <v>61</v>
      </c>
      <c r="F806" t="s">
        <v>67</v>
      </c>
      <c r="G806" t="s">
        <v>12</v>
      </c>
      <c r="H806" t="s">
        <v>36</v>
      </c>
      <c r="I806" t="s">
        <v>51</v>
      </c>
      <c r="J806" t="s">
        <v>56</v>
      </c>
      <c r="K806" s="13">
        <v>29108</v>
      </c>
      <c r="L806" t="s">
        <v>58</v>
      </c>
      <c r="M806" t="s">
        <v>86</v>
      </c>
      <c r="N806">
        <v>41</v>
      </c>
      <c r="O806" t="s">
        <v>63</v>
      </c>
      <c r="P806" s="6">
        <v>30000</v>
      </c>
      <c r="Q806">
        <v>2</v>
      </c>
      <c r="R806" t="s">
        <v>69</v>
      </c>
      <c r="S806">
        <v>4</v>
      </c>
      <c r="T806">
        <v>4</v>
      </c>
      <c r="U806">
        <v>0</v>
      </c>
      <c r="W806" s="1"/>
    </row>
    <row r="807" spans="1:23" x14ac:dyDescent="0.3">
      <c r="A807">
        <v>806</v>
      </c>
      <c r="B807" t="s">
        <v>916</v>
      </c>
      <c r="C807" t="s">
        <v>14</v>
      </c>
      <c r="D807" s="13">
        <v>20931</v>
      </c>
      <c r="E807">
        <v>64</v>
      </c>
      <c r="F807" t="s">
        <v>18</v>
      </c>
      <c r="G807" t="s">
        <v>12</v>
      </c>
      <c r="H807" t="s">
        <v>46</v>
      </c>
      <c r="I807" t="s">
        <v>55</v>
      </c>
      <c r="J807" t="s">
        <v>56</v>
      </c>
      <c r="K807" s="13">
        <v>28236</v>
      </c>
      <c r="L807" t="s">
        <v>61</v>
      </c>
      <c r="M807" t="s">
        <v>89</v>
      </c>
      <c r="N807">
        <v>44</v>
      </c>
      <c r="O807" t="s">
        <v>63</v>
      </c>
      <c r="P807" s="6">
        <v>30000</v>
      </c>
      <c r="Q807">
        <v>3</v>
      </c>
      <c r="R807" t="s">
        <v>69</v>
      </c>
      <c r="S807">
        <v>15</v>
      </c>
      <c r="T807">
        <v>4</v>
      </c>
      <c r="U807">
        <v>11</v>
      </c>
      <c r="W807" s="1"/>
    </row>
    <row r="808" spans="1:23" x14ac:dyDescent="0.3">
      <c r="A808">
        <v>807</v>
      </c>
      <c r="B808" t="s">
        <v>917</v>
      </c>
      <c r="C808" t="s">
        <v>14</v>
      </c>
      <c r="D808" s="13">
        <v>32078</v>
      </c>
      <c r="E808">
        <v>33</v>
      </c>
      <c r="F808" t="s">
        <v>17</v>
      </c>
      <c r="G808" t="s">
        <v>82</v>
      </c>
      <c r="H808" t="s">
        <v>37</v>
      </c>
      <c r="I808" t="s">
        <v>51</v>
      </c>
      <c r="J808" t="s">
        <v>56</v>
      </c>
      <c r="K808" s="13">
        <v>39383</v>
      </c>
      <c r="L808" t="s">
        <v>58</v>
      </c>
      <c r="M808" t="s">
        <v>86</v>
      </c>
      <c r="N808">
        <v>13</v>
      </c>
      <c r="O808" t="s">
        <v>4</v>
      </c>
      <c r="P808" s="6">
        <v>60000</v>
      </c>
      <c r="Q808">
        <v>2</v>
      </c>
      <c r="R808" t="s">
        <v>72</v>
      </c>
      <c r="S808">
        <v>11</v>
      </c>
      <c r="T808">
        <v>6</v>
      </c>
      <c r="U808">
        <v>5</v>
      </c>
      <c r="W808" s="1"/>
    </row>
    <row r="809" spans="1:23" x14ac:dyDescent="0.3">
      <c r="A809">
        <v>808</v>
      </c>
      <c r="B809" t="s">
        <v>918</v>
      </c>
      <c r="C809" t="s">
        <v>14</v>
      </c>
      <c r="D809" s="13">
        <v>31160</v>
      </c>
      <c r="E809">
        <v>36</v>
      </c>
      <c r="F809" t="s">
        <v>29</v>
      </c>
      <c r="G809" t="s">
        <v>83</v>
      </c>
      <c r="H809" t="s">
        <v>30</v>
      </c>
      <c r="I809" t="s">
        <v>49</v>
      </c>
      <c r="J809" t="s">
        <v>56</v>
      </c>
      <c r="K809" s="13">
        <v>38465</v>
      </c>
      <c r="L809" t="s">
        <v>61</v>
      </c>
      <c r="M809" t="s">
        <v>89</v>
      </c>
      <c r="N809">
        <v>16</v>
      </c>
      <c r="O809" t="s">
        <v>65</v>
      </c>
      <c r="P809" s="6">
        <v>50000</v>
      </c>
      <c r="Q809">
        <v>2</v>
      </c>
      <c r="R809" t="s">
        <v>67</v>
      </c>
      <c r="S809">
        <v>7</v>
      </c>
      <c r="T809">
        <v>7</v>
      </c>
      <c r="U809">
        <v>0</v>
      </c>
    </row>
    <row r="810" spans="1:23" x14ac:dyDescent="0.3">
      <c r="A810">
        <v>809</v>
      </c>
      <c r="B810" t="s">
        <v>919</v>
      </c>
      <c r="C810" t="s">
        <v>14</v>
      </c>
      <c r="D810" s="13">
        <v>35523</v>
      </c>
      <c r="E810">
        <v>24</v>
      </c>
      <c r="F810" t="s">
        <v>67</v>
      </c>
      <c r="G810" t="s">
        <v>12</v>
      </c>
      <c r="H810" t="s">
        <v>31</v>
      </c>
      <c r="I810" t="s">
        <v>49</v>
      </c>
      <c r="J810" t="s">
        <v>57</v>
      </c>
      <c r="K810" s="13">
        <v>42828</v>
      </c>
      <c r="L810" t="s">
        <v>61</v>
      </c>
      <c r="M810" t="s">
        <v>89</v>
      </c>
      <c r="N810">
        <v>4</v>
      </c>
      <c r="O810" t="s">
        <v>65</v>
      </c>
      <c r="P810" s="6">
        <v>50000</v>
      </c>
      <c r="Q810">
        <v>1</v>
      </c>
      <c r="R810" t="s">
        <v>68</v>
      </c>
      <c r="S810">
        <v>2</v>
      </c>
      <c r="T810">
        <v>2</v>
      </c>
      <c r="U810">
        <v>0</v>
      </c>
      <c r="W810" s="1"/>
    </row>
    <row r="811" spans="1:23" x14ac:dyDescent="0.3">
      <c r="A811">
        <v>810</v>
      </c>
      <c r="B811" t="s">
        <v>920</v>
      </c>
      <c r="C811" t="s">
        <v>14</v>
      </c>
      <c r="D811" s="13">
        <v>34472</v>
      </c>
      <c r="E811">
        <v>26</v>
      </c>
      <c r="F811" t="s">
        <v>19</v>
      </c>
      <c r="G811" t="s">
        <v>80</v>
      </c>
      <c r="H811" t="s">
        <v>43</v>
      </c>
      <c r="I811" t="s">
        <v>53</v>
      </c>
      <c r="J811" t="s">
        <v>57</v>
      </c>
      <c r="K811" s="13">
        <v>41777</v>
      </c>
      <c r="L811" t="s">
        <v>61</v>
      </c>
      <c r="M811" t="s">
        <v>89</v>
      </c>
      <c r="N811">
        <v>6</v>
      </c>
      <c r="O811" t="s">
        <v>4</v>
      </c>
      <c r="P811" s="6">
        <v>60000</v>
      </c>
      <c r="Q811">
        <v>4</v>
      </c>
      <c r="R811" t="s">
        <v>69</v>
      </c>
      <c r="S811">
        <v>9</v>
      </c>
      <c r="T811">
        <v>4</v>
      </c>
      <c r="U811">
        <v>5</v>
      </c>
      <c r="W811" s="1"/>
    </row>
    <row r="812" spans="1:23" x14ac:dyDescent="0.3">
      <c r="A812">
        <v>811</v>
      </c>
      <c r="B812" t="s">
        <v>921</v>
      </c>
      <c r="C812" t="s">
        <v>14</v>
      </c>
      <c r="D812" s="13">
        <v>21840</v>
      </c>
      <c r="E812">
        <v>61</v>
      </c>
      <c r="F812" t="s">
        <v>25</v>
      </c>
      <c r="G812" t="s">
        <v>12</v>
      </c>
      <c r="H812" t="s">
        <v>34</v>
      </c>
      <c r="I812" t="s">
        <v>50</v>
      </c>
      <c r="J812" t="s">
        <v>56</v>
      </c>
      <c r="K812" s="13">
        <v>29145</v>
      </c>
      <c r="L812" t="s">
        <v>58</v>
      </c>
      <c r="M812" t="s">
        <v>86</v>
      </c>
      <c r="N812">
        <v>41</v>
      </c>
      <c r="O812" t="s">
        <v>65</v>
      </c>
      <c r="P812" s="6">
        <v>50000</v>
      </c>
      <c r="Q812">
        <v>4</v>
      </c>
      <c r="R812" t="s">
        <v>72</v>
      </c>
      <c r="S812">
        <v>11</v>
      </c>
      <c r="T812">
        <v>6</v>
      </c>
      <c r="U812">
        <v>5</v>
      </c>
      <c r="W812" s="1"/>
    </row>
    <row r="813" spans="1:23" x14ac:dyDescent="0.3">
      <c r="A813">
        <v>812</v>
      </c>
      <c r="B813" t="s">
        <v>922</v>
      </c>
      <c r="C813" t="s">
        <v>14</v>
      </c>
      <c r="D813" s="13">
        <v>24157</v>
      </c>
      <c r="E813">
        <v>55</v>
      </c>
      <c r="F813" t="s">
        <v>20</v>
      </c>
      <c r="G813" t="s">
        <v>80</v>
      </c>
      <c r="H813" t="s">
        <v>33</v>
      </c>
      <c r="I813" t="s">
        <v>50</v>
      </c>
      <c r="J813" t="s">
        <v>56</v>
      </c>
      <c r="K813" s="13">
        <v>31462</v>
      </c>
      <c r="L813" t="s">
        <v>58</v>
      </c>
      <c r="M813" t="s">
        <v>86</v>
      </c>
      <c r="N813">
        <v>35</v>
      </c>
      <c r="O813" t="s">
        <v>63</v>
      </c>
      <c r="P813" s="6">
        <v>30000</v>
      </c>
      <c r="Q813">
        <v>2</v>
      </c>
      <c r="R813" t="s">
        <v>67</v>
      </c>
      <c r="S813">
        <v>9</v>
      </c>
      <c r="T813">
        <v>4</v>
      </c>
      <c r="U813">
        <v>5</v>
      </c>
      <c r="W813" s="1"/>
    </row>
    <row r="814" spans="1:23" x14ac:dyDescent="0.3">
      <c r="A814">
        <v>813</v>
      </c>
      <c r="B814" t="s">
        <v>923</v>
      </c>
      <c r="C814" t="s">
        <v>14</v>
      </c>
      <c r="D814" s="13">
        <v>25999</v>
      </c>
      <c r="E814">
        <v>50</v>
      </c>
      <c r="F814" t="s">
        <v>22</v>
      </c>
      <c r="G814" t="s">
        <v>83</v>
      </c>
      <c r="H814" t="s">
        <v>44</v>
      </c>
      <c r="I814" t="s">
        <v>53</v>
      </c>
      <c r="J814" t="s">
        <v>57</v>
      </c>
      <c r="K814" s="13">
        <v>33304</v>
      </c>
      <c r="L814" t="s">
        <v>58</v>
      </c>
      <c r="M814" t="s">
        <v>86</v>
      </c>
      <c r="N814">
        <v>30</v>
      </c>
      <c r="O814" t="s">
        <v>64</v>
      </c>
      <c r="P814" s="6">
        <v>40000</v>
      </c>
      <c r="Q814">
        <v>4</v>
      </c>
      <c r="R814" t="s">
        <v>72</v>
      </c>
      <c r="S814">
        <v>10</v>
      </c>
      <c r="T814">
        <v>4</v>
      </c>
      <c r="U814">
        <v>6</v>
      </c>
      <c r="W814" s="1"/>
    </row>
    <row r="815" spans="1:23" x14ac:dyDescent="0.3">
      <c r="A815">
        <v>814</v>
      </c>
      <c r="B815" t="s">
        <v>924</v>
      </c>
      <c r="C815" t="s">
        <v>14</v>
      </c>
      <c r="D815" s="13">
        <v>24265</v>
      </c>
      <c r="E815">
        <v>54</v>
      </c>
      <c r="F815" t="s">
        <v>24</v>
      </c>
      <c r="G815" t="s">
        <v>84</v>
      </c>
      <c r="H815" t="s">
        <v>33</v>
      </c>
      <c r="I815" t="s">
        <v>50</v>
      </c>
      <c r="J815" t="s">
        <v>56</v>
      </c>
      <c r="K815" s="13">
        <v>31570</v>
      </c>
      <c r="L815" t="s">
        <v>58</v>
      </c>
      <c r="M815" t="s">
        <v>86</v>
      </c>
      <c r="N815">
        <v>34</v>
      </c>
      <c r="O815" t="s">
        <v>65</v>
      </c>
      <c r="P815" s="6">
        <v>50000</v>
      </c>
      <c r="Q815">
        <v>3</v>
      </c>
      <c r="R815" t="s">
        <v>73</v>
      </c>
      <c r="S815">
        <v>9</v>
      </c>
      <c r="T815">
        <v>4</v>
      </c>
      <c r="U815">
        <v>5</v>
      </c>
      <c r="W815" s="1"/>
    </row>
    <row r="816" spans="1:23" x14ac:dyDescent="0.3">
      <c r="A816">
        <v>815</v>
      </c>
      <c r="B816" t="s">
        <v>925</v>
      </c>
      <c r="C816" t="s">
        <v>14</v>
      </c>
      <c r="D816" s="13">
        <v>27747</v>
      </c>
      <c r="E816">
        <v>45</v>
      </c>
      <c r="F816" t="s">
        <v>67</v>
      </c>
      <c r="G816" t="s">
        <v>12</v>
      </c>
      <c r="H816" t="s">
        <v>43</v>
      </c>
      <c r="I816" t="s">
        <v>53</v>
      </c>
      <c r="J816" t="s">
        <v>57</v>
      </c>
      <c r="K816" s="13">
        <v>35052</v>
      </c>
      <c r="L816" t="s">
        <v>58</v>
      </c>
      <c r="M816" t="s">
        <v>86</v>
      </c>
      <c r="N816">
        <v>25</v>
      </c>
      <c r="O816" t="s">
        <v>63</v>
      </c>
      <c r="P816" s="6">
        <v>30000</v>
      </c>
      <c r="Q816">
        <v>3</v>
      </c>
      <c r="R816" t="s">
        <v>73</v>
      </c>
      <c r="S816">
        <v>6</v>
      </c>
      <c r="T816">
        <v>6</v>
      </c>
      <c r="U816">
        <v>0</v>
      </c>
      <c r="W816" s="1"/>
    </row>
    <row r="817" spans="1:23" x14ac:dyDescent="0.3">
      <c r="A817">
        <v>816</v>
      </c>
      <c r="B817" t="s">
        <v>926</v>
      </c>
      <c r="C817" t="s">
        <v>14</v>
      </c>
      <c r="D817" s="13">
        <v>31231</v>
      </c>
      <c r="E817">
        <v>35</v>
      </c>
      <c r="F817" t="s">
        <v>20</v>
      </c>
      <c r="G817" t="s">
        <v>80</v>
      </c>
      <c r="H817" t="s">
        <v>45</v>
      </c>
      <c r="I817" t="s">
        <v>53</v>
      </c>
      <c r="J817" t="s">
        <v>57</v>
      </c>
      <c r="K817" s="13">
        <v>38536</v>
      </c>
      <c r="L817" t="s">
        <v>58</v>
      </c>
      <c r="M817" t="s">
        <v>86</v>
      </c>
      <c r="N817">
        <v>15</v>
      </c>
      <c r="O817" t="s">
        <v>4</v>
      </c>
      <c r="P817" s="6">
        <v>60000</v>
      </c>
      <c r="Q817">
        <v>4</v>
      </c>
      <c r="R817" t="s">
        <v>68</v>
      </c>
      <c r="S817">
        <v>1</v>
      </c>
      <c r="T817">
        <v>1</v>
      </c>
      <c r="U817">
        <v>0</v>
      </c>
      <c r="W817" s="1"/>
    </row>
    <row r="818" spans="1:23" x14ac:dyDescent="0.3">
      <c r="A818">
        <v>817</v>
      </c>
      <c r="B818" t="s">
        <v>927</v>
      </c>
      <c r="C818" t="s">
        <v>14</v>
      </c>
      <c r="D818" s="13">
        <v>28906</v>
      </c>
      <c r="E818">
        <v>42</v>
      </c>
      <c r="F818" t="s">
        <v>27</v>
      </c>
      <c r="G818" t="s">
        <v>83</v>
      </c>
      <c r="H818" t="s">
        <v>38</v>
      </c>
      <c r="I818" t="s">
        <v>51</v>
      </c>
      <c r="J818" t="s">
        <v>57</v>
      </c>
      <c r="K818" s="13">
        <v>36211</v>
      </c>
      <c r="L818" t="s">
        <v>58</v>
      </c>
      <c r="M818" t="s">
        <v>86</v>
      </c>
      <c r="N818">
        <v>22</v>
      </c>
      <c r="O818" t="s">
        <v>64</v>
      </c>
      <c r="P818" s="6">
        <v>40000</v>
      </c>
      <c r="Q818">
        <v>4</v>
      </c>
      <c r="R818" t="s">
        <v>70</v>
      </c>
      <c r="S818">
        <v>5</v>
      </c>
      <c r="T818">
        <v>5</v>
      </c>
      <c r="U818">
        <v>0</v>
      </c>
      <c r="W818" s="1"/>
    </row>
    <row r="819" spans="1:23" x14ac:dyDescent="0.3">
      <c r="A819">
        <v>818</v>
      </c>
      <c r="B819" t="s">
        <v>928</v>
      </c>
      <c r="C819" t="s">
        <v>14</v>
      </c>
      <c r="D819" s="13">
        <v>27691</v>
      </c>
      <c r="E819">
        <v>45</v>
      </c>
      <c r="F819" t="s">
        <v>81</v>
      </c>
      <c r="G819" t="s">
        <v>12</v>
      </c>
      <c r="H819" t="s">
        <v>34</v>
      </c>
      <c r="I819" t="s">
        <v>50</v>
      </c>
      <c r="J819" t="s">
        <v>56</v>
      </c>
      <c r="K819" s="13">
        <v>34996</v>
      </c>
      <c r="L819" t="s">
        <v>58</v>
      </c>
      <c r="M819" t="s">
        <v>86</v>
      </c>
      <c r="N819">
        <v>25</v>
      </c>
      <c r="O819" t="s">
        <v>4</v>
      </c>
      <c r="P819" s="6">
        <v>60000</v>
      </c>
      <c r="Q819">
        <v>2</v>
      </c>
      <c r="R819" t="s">
        <v>68</v>
      </c>
      <c r="S819">
        <v>4</v>
      </c>
      <c r="T819">
        <v>4</v>
      </c>
      <c r="U819">
        <v>0</v>
      </c>
      <c r="W819" s="1"/>
    </row>
    <row r="820" spans="1:23" x14ac:dyDescent="0.3">
      <c r="A820">
        <v>819</v>
      </c>
      <c r="B820" t="s">
        <v>929</v>
      </c>
      <c r="C820" t="s">
        <v>14</v>
      </c>
      <c r="D820" s="13">
        <v>35644</v>
      </c>
      <c r="E820">
        <v>23</v>
      </c>
      <c r="F820" t="s">
        <v>19</v>
      </c>
      <c r="G820" t="s">
        <v>80</v>
      </c>
      <c r="H820" t="s">
        <v>33</v>
      </c>
      <c r="I820" t="s">
        <v>50</v>
      </c>
      <c r="J820" t="s">
        <v>56</v>
      </c>
      <c r="K820" s="13">
        <v>42949</v>
      </c>
      <c r="L820" t="s">
        <v>58</v>
      </c>
      <c r="M820" t="s">
        <v>86</v>
      </c>
      <c r="N820">
        <v>3</v>
      </c>
      <c r="O820" t="s">
        <v>4</v>
      </c>
      <c r="P820" s="6">
        <v>60000</v>
      </c>
      <c r="Q820">
        <v>3</v>
      </c>
      <c r="R820" t="s">
        <v>72</v>
      </c>
      <c r="S820">
        <v>7</v>
      </c>
      <c r="T820">
        <v>7</v>
      </c>
      <c r="U820">
        <v>0</v>
      </c>
      <c r="W820" s="1"/>
    </row>
    <row r="821" spans="1:23" x14ac:dyDescent="0.3">
      <c r="A821">
        <v>820</v>
      </c>
      <c r="B821" t="s">
        <v>930</v>
      </c>
      <c r="C821" t="s">
        <v>14</v>
      </c>
      <c r="D821" s="13">
        <v>31044</v>
      </c>
      <c r="E821">
        <v>36</v>
      </c>
      <c r="F821" t="s">
        <v>19</v>
      </c>
      <c r="G821" t="s">
        <v>80</v>
      </c>
      <c r="H821" t="s">
        <v>33</v>
      </c>
      <c r="I821" t="s">
        <v>50</v>
      </c>
      <c r="J821" t="s">
        <v>56</v>
      </c>
      <c r="K821" s="13">
        <v>38349</v>
      </c>
      <c r="L821" t="s">
        <v>58</v>
      </c>
      <c r="M821" t="s">
        <v>86</v>
      </c>
      <c r="N821">
        <v>16</v>
      </c>
      <c r="O821" t="s">
        <v>65</v>
      </c>
      <c r="P821" s="6">
        <v>50000</v>
      </c>
      <c r="Q821">
        <v>1</v>
      </c>
      <c r="R821" t="s">
        <v>69</v>
      </c>
      <c r="S821">
        <v>6</v>
      </c>
      <c r="T821">
        <v>6</v>
      </c>
      <c r="U821">
        <v>0</v>
      </c>
      <c r="W821" s="1"/>
    </row>
    <row r="822" spans="1:23" x14ac:dyDescent="0.3">
      <c r="A822">
        <v>821</v>
      </c>
      <c r="B822" t="s">
        <v>931</v>
      </c>
      <c r="C822" t="s">
        <v>14</v>
      </c>
      <c r="D822" s="13">
        <v>21260</v>
      </c>
      <c r="E822">
        <v>63</v>
      </c>
      <c r="F822" t="s">
        <v>22</v>
      </c>
      <c r="G822" t="s">
        <v>83</v>
      </c>
      <c r="H822" t="s">
        <v>42</v>
      </c>
      <c r="I822" t="s">
        <v>54</v>
      </c>
      <c r="J822" t="s">
        <v>56</v>
      </c>
      <c r="K822" s="13">
        <v>28565</v>
      </c>
      <c r="L822" t="s">
        <v>58</v>
      </c>
      <c r="M822" t="s">
        <v>86</v>
      </c>
      <c r="N822">
        <v>43</v>
      </c>
      <c r="O822" t="s">
        <v>63</v>
      </c>
      <c r="P822" s="6">
        <v>30000</v>
      </c>
      <c r="Q822">
        <v>1</v>
      </c>
      <c r="R822" t="s">
        <v>72</v>
      </c>
      <c r="S822">
        <v>14</v>
      </c>
      <c r="T822">
        <v>4</v>
      </c>
      <c r="U822">
        <v>10</v>
      </c>
      <c r="W822" s="1"/>
    </row>
    <row r="823" spans="1:23" x14ac:dyDescent="0.3">
      <c r="A823">
        <v>822</v>
      </c>
      <c r="B823" t="s">
        <v>932</v>
      </c>
      <c r="C823" t="s">
        <v>14</v>
      </c>
      <c r="D823" s="13">
        <v>36694</v>
      </c>
      <c r="E823">
        <v>20</v>
      </c>
      <c r="F823" t="s">
        <v>81</v>
      </c>
      <c r="G823" t="s">
        <v>12</v>
      </c>
      <c r="H823" t="s">
        <v>48</v>
      </c>
      <c r="I823" t="s">
        <v>54</v>
      </c>
      <c r="J823" t="s">
        <v>56</v>
      </c>
      <c r="K823" s="13">
        <v>43633</v>
      </c>
      <c r="L823" t="s">
        <v>58</v>
      </c>
      <c r="M823" t="s">
        <v>86</v>
      </c>
      <c r="N823">
        <v>1</v>
      </c>
      <c r="O823" t="s">
        <v>63</v>
      </c>
      <c r="P823" s="6">
        <v>30000</v>
      </c>
      <c r="Q823">
        <v>3</v>
      </c>
      <c r="R823" t="s">
        <v>69</v>
      </c>
      <c r="S823">
        <v>9</v>
      </c>
      <c r="T823">
        <v>4</v>
      </c>
      <c r="U823">
        <v>5</v>
      </c>
      <c r="W823" s="1"/>
    </row>
    <row r="824" spans="1:23" x14ac:dyDescent="0.3">
      <c r="A824">
        <v>823</v>
      </c>
      <c r="B824" t="s">
        <v>933</v>
      </c>
      <c r="C824" t="s">
        <v>14</v>
      </c>
      <c r="D824" s="13">
        <v>20878</v>
      </c>
      <c r="E824">
        <v>64</v>
      </c>
      <c r="F824" t="s">
        <v>17</v>
      </c>
      <c r="G824" t="s">
        <v>82</v>
      </c>
      <c r="H824" t="s">
        <v>31</v>
      </c>
      <c r="I824" t="s">
        <v>49</v>
      </c>
      <c r="J824" t="s">
        <v>57</v>
      </c>
      <c r="K824" s="13">
        <v>28183</v>
      </c>
      <c r="L824" t="s">
        <v>58</v>
      </c>
      <c r="M824" t="s">
        <v>86</v>
      </c>
      <c r="N824">
        <v>44</v>
      </c>
      <c r="O824" t="s">
        <v>65</v>
      </c>
      <c r="P824" s="6">
        <v>50000</v>
      </c>
      <c r="Q824">
        <v>4</v>
      </c>
      <c r="R824" t="s">
        <v>69</v>
      </c>
      <c r="S824">
        <v>12</v>
      </c>
      <c r="T824">
        <v>7</v>
      </c>
      <c r="U824">
        <v>5</v>
      </c>
      <c r="W824" s="1"/>
    </row>
    <row r="825" spans="1:23" x14ac:dyDescent="0.3">
      <c r="A825">
        <v>824</v>
      </c>
      <c r="B825" t="s">
        <v>934</v>
      </c>
      <c r="C825" t="s">
        <v>14</v>
      </c>
      <c r="D825" s="13">
        <v>22763</v>
      </c>
      <c r="E825">
        <v>59</v>
      </c>
      <c r="F825" t="s">
        <v>28</v>
      </c>
      <c r="G825" t="s">
        <v>80</v>
      </c>
      <c r="H825" t="s">
        <v>38</v>
      </c>
      <c r="I825" t="s">
        <v>51</v>
      </c>
      <c r="J825" t="s">
        <v>57</v>
      </c>
      <c r="K825" s="13">
        <v>30068</v>
      </c>
      <c r="L825" t="s">
        <v>58</v>
      </c>
      <c r="M825" t="s">
        <v>86</v>
      </c>
      <c r="N825">
        <v>39</v>
      </c>
      <c r="O825" t="s">
        <v>65</v>
      </c>
      <c r="P825" s="6">
        <v>50000</v>
      </c>
      <c r="Q825">
        <v>3</v>
      </c>
      <c r="R825" t="s">
        <v>71</v>
      </c>
      <c r="S825">
        <v>13</v>
      </c>
      <c r="T825">
        <v>8</v>
      </c>
      <c r="U825">
        <v>5</v>
      </c>
      <c r="W825" s="1"/>
    </row>
    <row r="826" spans="1:23" x14ac:dyDescent="0.3">
      <c r="A826">
        <v>825</v>
      </c>
      <c r="B826" t="s">
        <v>935</v>
      </c>
      <c r="C826" t="s">
        <v>14</v>
      </c>
      <c r="D826" s="13">
        <v>28851</v>
      </c>
      <c r="E826">
        <v>42</v>
      </c>
      <c r="F826" t="s">
        <v>25</v>
      </c>
      <c r="G826" t="s">
        <v>12</v>
      </c>
      <c r="H826" t="s">
        <v>36</v>
      </c>
      <c r="I826" t="s">
        <v>51</v>
      </c>
      <c r="J826" t="s">
        <v>56</v>
      </c>
      <c r="K826" s="13">
        <v>36156</v>
      </c>
      <c r="L826" t="s">
        <v>61</v>
      </c>
      <c r="M826" t="s">
        <v>89</v>
      </c>
      <c r="N826">
        <v>22</v>
      </c>
      <c r="O826" t="s">
        <v>65</v>
      </c>
      <c r="P826" s="6">
        <v>50000</v>
      </c>
      <c r="Q826">
        <v>4</v>
      </c>
      <c r="R826" t="s">
        <v>73</v>
      </c>
      <c r="S826">
        <v>1</v>
      </c>
      <c r="T826">
        <v>1</v>
      </c>
      <c r="U826">
        <v>0</v>
      </c>
    </row>
    <row r="827" spans="1:23" x14ac:dyDescent="0.3">
      <c r="A827">
        <v>826</v>
      </c>
      <c r="B827" t="s">
        <v>936</v>
      </c>
      <c r="C827" t="s">
        <v>14</v>
      </c>
      <c r="D827" s="13">
        <v>30325</v>
      </c>
      <c r="E827">
        <v>38</v>
      </c>
      <c r="F827" t="s">
        <v>26</v>
      </c>
      <c r="G827" t="s">
        <v>12</v>
      </c>
      <c r="H827" t="s">
        <v>42</v>
      </c>
      <c r="I827" t="s">
        <v>54</v>
      </c>
      <c r="J827" t="s">
        <v>56</v>
      </c>
      <c r="K827" s="13">
        <v>37630</v>
      </c>
      <c r="L827" t="s">
        <v>61</v>
      </c>
      <c r="M827" t="s">
        <v>89</v>
      </c>
      <c r="N827">
        <v>18</v>
      </c>
      <c r="O827" t="s">
        <v>65</v>
      </c>
      <c r="P827" s="6">
        <v>50000</v>
      </c>
      <c r="Q827">
        <v>4</v>
      </c>
      <c r="R827" t="s">
        <v>68</v>
      </c>
      <c r="S827">
        <v>10</v>
      </c>
      <c r="T827">
        <v>4</v>
      </c>
      <c r="U827">
        <v>6</v>
      </c>
      <c r="W827" s="1"/>
    </row>
    <row r="828" spans="1:23" x14ac:dyDescent="0.3">
      <c r="A828">
        <v>827</v>
      </c>
      <c r="B828" t="s">
        <v>937</v>
      </c>
      <c r="C828" t="s">
        <v>14</v>
      </c>
      <c r="D828" s="13">
        <v>23592</v>
      </c>
      <c r="E828">
        <v>56</v>
      </c>
      <c r="F828" t="s">
        <v>16</v>
      </c>
      <c r="G828" t="s">
        <v>80</v>
      </c>
      <c r="H828" t="s">
        <v>36</v>
      </c>
      <c r="I828" t="s">
        <v>51</v>
      </c>
      <c r="J828" t="s">
        <v>56</v>
      </c>
      <c r="K828" s="13">
        <v>30897</v>
      </c>
      <c r="L828" t="s">
        <v>58</v>
      </c>
      <c r="M828" t="s">
        <v>86</v>
      </c>
      <c r="N828">
        <v>36</v>
      </c>
      <c r="O828" t="s">
        <v>65</v>
      </c>
      <c r="P828" s="6">
        <v>50000</v>
      </c>
      <c r="Q828">
        <v>3</v>
      </c>
      <c r="R828" t="s">
        <v>72</v>
      </c>
      <c r="S828">
        <v>3</v>
      </c>
      <c r="T828">
        <v>3</v>
      </c>
      <c r="U828">
        <v>0</v>
      </c>
      <c r="W828" s="1"/>
    </row>
    <row r="829" spans="1:23" x14ac:dyDescent="0.3">
      <c r="A829">
        <v>828</v>
      </c>
      <c r="B829" t="s">
        <v>938</v>
      </c>
      <c r="C829" t="s">
        <v>14</v>
      </c>
      <c r="D829" s="13">
        <v>26541</v>
      </c>
      <c r="E829">
        <v>48</v>
      </c>
      <c r="F829" t="s">
        <v>22</v>
      </c>
      <c r="G829" t="s">
        <v>83</v>
      </c>
      <c r="H829" t="s">
        <v>36</v>
      </c>
      <c r="I829" t="s">
        <v>51</v>
      </c>
      <c r="J829" t="s">
        <v>56</v>
      </c>
      <c r="K829" s="13">
        <v>33846</v>
      </c>
      <c r="L829" t="s">
        <v>58</v>
      </c>
      <c r="M829" t="s">
        <v>86</v>
      </c>
      <c r="N829">
        <v>28</v>
      </c>
      <c r="O829" t="s">
        <v>4</v>
      </c>
      <c r="P829" s="6">
        <v>60000</v>
      </c>
      <c r="Q829">
        <v>3</v>
      </c>
      <c r="R829" t="s">
        <v>67</v>
      </c>
      <c r="S829">
        <v>14</v>
      </c>
      <c r="T829">
        <v>4</v>
      </c>
      <c r="U829">
        <v>10</v>
      </c>
      <c r="W829" s="1"/>
    </row>
    <row r="830" spans="1:23" x14ac:dyDescent="0.3">
      <c r="A830">
        <v>829</v>
      </c>
      <c r="B830" t="s">
        <v>939</v>
      </c>
      <c r="C830" t="s">
        <v>14</v>
      </c>
      <c r="D830" s="13">
        <v>35984</v>
      </c>
      <c r="E830">
        <v>22</v>
      </c>
      <c r="F830" t="s">
        <v>20</v>
      </c>
      <c r="G830" t="s">
        <v>80</v>
      </c>
      <c r="H830" t="s">
        <v>46</v>
      </c>
      <c r="I830" t="s">
        <v>55</v>
      </c>
      <c r="J830" t="s">
        <v>56</v>
      </c>
      <c r="K830" s="13">
        <v>43289</v>
      </c>
      <c r="L830" t="s">
        <v>58</v>
      </c>
      <c r="M830" t="s">
        <v>86</v>
      </c>
      <c r="N830">
        <v>2</v>
      </c>
      <c r="O830" t="s">
        <v>63</v>
      </c>
      <c r="P830" s="6">
        <v>30000</v>
      </c>
      <c r="Q830">
        <v>3</v>
      </c>
      <c r="R830" t="s">
        <v>67</v>
      </c>
      <c r="S830">
        <v>12</v>
      </c>
      <c r="T830">
        <v>7</v>
      </c>
      <c r="U830">
        <v>5</v>
      </c>
      <c r="W830" s="1"/>
    </row>
    <row r="831" spans="1:23" x14ac:dyDescent="0.3">
      <c r="A831">
        <v>830</v>
      </c>
      <c r="B831" t="s">
        <v>940</v>
      </c>
      <c r="C831" t="s">
        <v>14</v>
      </c>
      <c r="D831" s="13">
        <v>26967</v>
      </c>
      <c r="E831">
        <v>47</v>
      </c>
      <c r="F831" t="s">
        <v>23</v>
      </c>
      <c r="G831" t="s">
        <v>12</v>
      </c>
      <c r="H831" t="s">
        <v>30</v>
      </c>
      <c r="I831" t="s">
        <v>49</v>
      </c>
      <c r="J831" t="s">
        <v>56</v>
      </c>
      <c r="K831" s="13">
        <v>34272</v>
      </c>
      <c r="L831" t="s">
        <v>58</v>
      </c>
      <c r="M831" t="s">
        <v>86</v>
      </c>
      <c r="N831">
        <v>27</v>
      </c>
      <c r="O831" t="s">
        <v>4</v>
      </c>
      <c r="P831" s="6">
        <v>60000</v>
      </c>
      <c r="Q831">
        <v>2</v>
      </c>
      <c r="R831" t="s">
        <v>68</v>
      </c>
      <c r="S831">
        <v>3</v>
      </c>
      <c r="T831">
        <v>3</v>
      </c>
      <c r="U831">
        <v>0</v>
      </c>
      <c r="W831" s="1"/>
    </row>
    <row r="832" spans="1:23" x14ac:dyDescent="0.3">
      <c r="A832">
        <v>831</v>
      </c>
      <c r="B832" t="s">
        <v>941</v>
      </c>
      <c r="C832" t="s">
        <v>14</v>
      </c>
      <c r="D832" s="13">
        <v>25978</v>
      </c>
      <c r="E832">
        <v>50</v>
      </c>
      <c r="F832" t="s">
        <v>16</v>
      </c>
      <c r="G832" t="s">
        <v>80</v>
      </c>
      <c r="H832" t="s">
        <v>36</v>
      </c>
      <c r="I832" t="s">
        <v>51</v>
      </c>
      <c r="J832" t="s">
        <v>56</v>
      </c>
      <c r="K832" s="13">
        <v>33283</v>
      </c>
      <c r="L832" t="s">
        <v>58</v>
      </c>
      <c r="M832" t="s">
        <v>86</v>
      </c>
      <c r="N832">
        <v>30</v>
      </c>
      <c r="O832" t="s">
        <v>65</v>
      </c>
      <c r="P832" s="6">
        <v>50000</v>
      </c>
      <c r="Q832">
        <v>3</v>
      </c>
      <c r="R832" t="s">
        <v>68</v>
      </c>
      <c r="S832">
        <v>11</v>
      </c>
      <c r="T832">
        <v>6</v>
      </c>
      <c r="U832">
        <v>5</v>
      </c>
      <c r="W832" s="1"/>
    </row>
    <row r="833" spans="1:23" x14ac:dyDescent="0.3">
      <c r="A833">
        <v>832</v>
      </c>
      <c r="B833" t="s">
        <v>942</v>
      </c>
      <c r="C833" t="s">
        <v>14</v>
      </c>
      <c r="D833" s="13">
        <v>33094</v>
      </c>
      <c r="E833">
        <v>30</v>
      </c>
      <c r="F833" t="s">
        <v>19</v>
      </c>
      <c r="G833" t="s">
        <v>80</v>
      </c>
      <c r="H833" t="s">
        <v>41</v>
      </c>
      <c r="I833" t="s">
        <v>52</v>
      </c>
      <c r="J833" t="s">
        <v>56</v>
      </c>
      <c r="K833" s="13">
        <v>40399</v>
      </c>
      <c r="L833" t="s">
        <v>61</v>
      </c>
      <c r="M833" t="s">
        <v>89</v>
      </c>
      <c r="N833">
        <v>10</v>
      </c>
      <c r="O833" t="s">
        <v>4</v>
      </c>
      <c r="P833" s="6">
        <v>60000</v>
      </c>
      <c r="Q833">
        <v>4</v>
      </c>
      <c r="R833" t="s">
        <v>72</v>
      </c>
      <c r="S833">
        <v>10</v>
      </c>
      <c r="T833">
        <v>4</v>
      </c>
      <c r="U833">
        <v>6</v>
      </c>
      <c r="W833" s="1"/>
    </row>
    <row r="834" spans="1:23" x14ac:dyDescent="0.3">
      <c r="A834">
        <v>833</v>
      </c>
      <c r="B834" t="s">
        <v>943</v>
      </c>
      <c r="C834" t="s">
        <v>14</v>
      </c>
      <c r="D834" s="13">
        <v>22805</v>
      </c>
      <c r="E834">
        <v>58</v>
      </c>
      <c r="F834" t="s">
        <v>28</v>
      </c>
      <c r="G834" t="s">
        <v>80</v>
      </c>
      <c r="H834" t="s">
        <v>44</v>
      </c>
      <c r="I834" t="s">
        <v>53</v>
      </c>
      <c r="J834" t="s">
        <v>57</v>
      </c>
      <c r="K834" s="13">
        <v>30110</v>
      </c>
      <c r="L834" t="s">
        <v>58</v>
      </c>
      <c r="M834" t="s">
        <v>86</v>
      </c>
      <c r="N834">
        <v>38</v>
      </c>
      <c r="O834" t="s">
        <v>64</v>
      </c>
      <c r="P834" s="6">
        <v>40000</v>
      </c>
      <c r="Q834">
        <v>3</v>
      </c>
      <c r="R834" t="s">
        <v>67</v>
      </c>
      <c r="S834">
        <v>1</v>
      </c>
      <c r="T834">
        <v>1</v>
      </c>
      <c r="U834">
        <v>0</v>
      </c>
      <c r="W834" s="1"/>
    </row>
    <row r="835" spans="1:23" x14ac:dyDescent="0.3">
      <c r="A835">
        <v>834</v>
      </c>
      <c r="B835" t="s">
        <v>944</v>
      </c>
      <c r="C835" t="s">
        <v>14</v>
      </c>
      <c r="D835" s="13">
        <v>26295</v>
      </c>
      <c r="E835">
        <v>49</v>
      </c>
      <c r="F835" t="s">
        <v>25</v>
      </c>
      <c r="G835" t="s">
        <v>12</v>
      </c>
      <c r="H835" t="s">
        <v>48</v>
      </c>
      <c r="I835" t="s">
        <v>54</v>
      </c>
      <c r="J835" t="s">
        <v>56</v>
      </c>
      <c r="K835" s="13">
        <v>33600</v>
      </c>
      <c r="L835" t="s">
        <v>58</v>
      </c>
      <c r="M835" t="s">
        <v>86</v>
      </c>
      <c r="N835">
        <v>29</v>
      </c>
      <c r="O835" t="s">
        <v>65</v>
      </c>
      <c r="P835" s="6">
        <v>50000</v>
      </c>
      <c r="Q835">
        <v>2</v>
      </c>
      <c r="R835" t="s">
        <v>67</v>
      </c>
      <c r="S835">
        <v>5</v>
      </c>
      <c r="T835">
        <v>5</v>
      </c>
      <c r="U835">
        <v>0</v>
      </c>
      <c r="W835" s="1"/>
    </row>
    <row r="836" spans="1:23" x14ac:dyDescent="0.3">
      <c r="A836">
        <v>835</v>
      </c>
      <c r="B836" t="s">
        <v>945</v>
      </c>
      <c r="C836" t="s">
        <v>14</v>
      </c>
      <c r="D836" s="13">
        <v>21660</v>
      </c>
      <c r="E836">
        <v>62</v>
      </c>
      <c r="F836" t="s">
        <v>81</v>
      </c>
      <c r="G836" t="s">
        <v>12</v>
      </c>
      <c r="H836" t="s">
        <v>32</v>
      </c>
      <c r="I836" t="s">
        <v>49</v>
      </c>
      <c r="J836" t="s">
        <v>56</v>
      </c>
      <c r="K836" s="13">
        <v>28965</v>
      </c>
      <c r="L836" t="s">
        <v>58</v>
      </c>
      <c r="M836" t="s">
        <v>86</v>
      </c>
      <c r="N836">
        <v>42</v>
      </c>
      <c r="O836" t="s">
        <v>65</v>
      </c>
      <c r="P836" s="6">
        <v>50000</v>
      </c>
      <c r="Q836">
        <v>3</v>
      </c>
      <c r="R836" t="s">
        <v>69</v>
      </c>
      <c r="S836">
        <v>7</v>
      </c>
      <c r="T836">
        <v>7</v>
      </c>
      <c r="U836">
        <v>0</v>
      </c>
      <c r="W836" s="1"/>
    </row>
    <row r="837" spans="1:23" x14ac:dyDescent="0.3">
      <c r="A837">
        <v>836</v>
      </c>
      <c r="B837" t="s">
        <v>946</v>
      </c>
      <c r="C837" t="s">
        <v>14</v>
      </c>
      <c r="D837" s="13">
        <v>32121</v>
      </c>
      <c r="E837">
        <v>33</v>
      </c>
      <c r="F837" t="s">
        <v>23</v>
      </c>
      <c r="G837" t="s">
        <v>12</v>
      </c>
      <c r="H837" t="s">
        <v>41</v>
      </c>
      <c r="I837" t="s">
        <v>52</v>
      </c>
      <c r="J837" t="s">
        <v>56</v>
      </c>
      <c r="K837" s="13">
        <v>39426</v>
      </c>
      <c r="L837" t="s">
        <v>58</v>
      </c>
      <c r="M837" t="s">
        <v>86</v>
      </c>
      <c r="N837">
        <v>13</v>
      </c>
      <c r="O837" t="s">
        <v>64</v>
      </c>
      <c r="P837" s="6">
        <v>40000</v>
      </c>
      <c r="Q837">
        <v>1</v>
      </c>
      <c r="R837" t="s">
        <v>72</v>
      </c>
      <c r="S837">
        <v>9</v>
      </c>
      <c r="T837">
        <v>4</v>
      </c>
      <c r="U837">
        <v>5</v>
      </c>
      <c r="W837" s="1"/>
    </row>
    <row r="838" spans="1:23" x14ac:dyDescent="0.3">
      <c r="A838">
        <v>837</v>
      </c>
      <c r="B838" t="s">
        <v>947</v>
      </c>
      <c r="C838" t="s">
        <v>14</v>
      </c>
      <c r="D838" s="13">
        <v>32853</v>
      </c>
      <c r="E838">
        <v>31</v>
      </c>
      <c r="F838" t="s">
        <v>20</v>
      </c>
      <c r="G838" t="s">
        <v>80</v>
      </c>
      <c r="H838" t="s">
        <v>33</v>
      </c>
      <c r="I838" t="s">
        <v>50</v>
      </c>
      <c r="J838" t="s">
        <v>56</v>
      </c>
      <c r="K838" s="13">
        <v>40158</v>
      </c>
      <c r="L838" t="s">
        <v>58</v>
      </c>
      <c r="M838" t="s">
        <v>86</v>
      </c>
      <c r="N838">
        <v>11</v>
      </c>
      <c r="O838" t="s">
        <v>65</v>
      </c>
      <c r="P838" s="6">
        <v>50000</v>
      </c>
      <c r="Q838">
        <v>1</v>
      </c>
      <c r="R838" t="s">
        <v>69</v>
      </c>
      <c r="S838">
        <v>6</v>
      </c>
      <c r="T838">
        <v>6</v>
      </c>
      <c r="U838">
        <v>0</v>
      </c>
      <c r="W838" s="1"/>
    </row>
    <row r="839" spans="1:23" x14ac:dyDescent="0.3">
      <c r="A839">
        <v>838</v>
      </c>
      <c r="B839" t="s">
        <v>948</v>
      </c>
      <c r="C839" t="s">
        <v>14</v>
      </c>
      <c r="D839" s="13">
        <v>34650</v>
      </c>
      <c r="E839">
        <v>26</v>
      </c>
      <c r="F839" t="s">
        <v>29</v>
      </c>
      <c r="G839" t="s">
        <v>83</v>
      </c>
      <c r="H839" t="s">
        <v>32</v>
      </c>
      <c r="I839" t="s">
        <v>49</v>
      </c>
      <c r="J839" t="s">
        <v>56</v>
      </c>
      <c r="K839" s="13">
        <v>41955</v>
      </c>
      <c r="L839" t="s">
        <v>58</v>
      </c>
      <c r="M839" t="s">
        <v>86</v>
      </c>
      <c r="N839">
        <v>6</v>
      </c>
      <c r="O839" t="s">
        <v>65</v>
      </c>
      <c r="P839" s="6">
        <v>50000</v>
      </c>
      <c r="Q839">
        <v>3</v>
      </c>
      <c r="R839" t="s">
        <v>67</v>
      </c>
      <c r="S839">
        <v>9</v>
      </c>
      <c r="T839">
        <v>4</v>
      </c>
      <c r="U839">
        <v>5</v>
      </c>
    </row>
    <row r="840" spans="1:23" x14ac:dyDescent="0.3">
      <c r="A840">
        <v>839</v>
      </c>
      <c r="B840" t="s">
        <v>949</v>
      </c>
      <c r="C840" t="s">
        <v>14</v>
      </c>
      <c r="D840" s="13">
        <v>23615</v>
      </c>
      <c r="E840">
        <v>56</v>
      </c>
      <c r="F840" t="s">
        <v>18</v>
      </c>
      <c r="G840" t="s">
        <v>12</v>
      </c>
      <c r="H840" t="s">
        <v>41</v>
      </c>
      <c r="I840" t="s">
        <v>52</v>
      </c>
      <c r="J840" t="s">
        <v>56</v>
      </c>
      <c r="K840" s="13">
        <v>30920</v>
      </c>
      <c r="L840" t="s">
        <v>58</v>
      </c>
      <c r="M840" t="s">
        <v>86</v>
      </c>
      <c r="N840">
        <v>36</v>
      </c>
      <c r="O840" t="s">
        <v>65</v>
      </c>
      <c r="P840" s="6">
        <v>50000</v>
      </c>
      <c r="Q840">
        <v>4</v>
      </c>
      <c r="R840" t="s">
        <v>68</v>
      </c>
      <c r="S840">
        <v>11</v>
      </c>
      <c r="T840">
        <v>6</v>
      </c>
      <c r="U840">
        <v>5</v>
      </c>
      <c r="W840" s="1"/>
    </row>
    <row r="841" spans="1:23" x14ac:dyDescent="0.3">
      <c r="A841">
        <v>840</v>
      </c>
      <c r="B841" t="s">
        <v>950</v>
      </c>
      <c r="C841" t="s">
        <v>14</v>
      </c>
      <c r="D841" s="13">
        <v>36500</v>
      </c>
      <c r="E841">
        <v>21</v>
      </c>
      <c r="F841" t="s">
        <v>24</v>
      </c>
      <c r="G841" t="s">
        <v>84</v>
      </c>
      <c r="H841" t="s">
        <v>36</v>
      </c>
      <c r="I841" t="s">
        <v>51</v>
      </c>
      <c r="J841" t="s">
        <v>56</v>
      </c>
      <c r="K841" s="13">
        <v>43805</v>
      </c>
      <c r="L841" t="s">
        <v>58</v>
      </c>
      <c r="M841" t="s">
        <v>86</v>
      </c>
      <c r="N841">
        <v>1</v>
      </c>
      <c r="O841" t="s">
        <v>64</v>
      </c>
      <c r="P841" s="6">
        <v>40000</v>
      </c>
      <c r="Q841">
        <v>4</v>
      </c>
      <c r="R841" t="s">
        <v>69</v>
      </c>
      <c r="S841">
        <v>11</v>
      </c>
      <c r="T841">
        <v>6</v>
      </c>
      <c r="U841">
        <v>5</v>
      </c>
      <c r="W841" s="1"/>
    </row>
    <row r="842" spans="1:23" x14ac:dyDescent="0.3">
      <c r="A842">
        <v>841</v>
      </c>
      <c r="B842" t="s">
        <v>951</v>
      </c>
      <c r="C842" t="s">
        <v>15</v>
      </c>
      <c r="D842" s="13">
        <v>35250</v>
      </c>
      <c r="E842">
        <v>24</v>
      </c>
      <c r="F842" t="s">
        <v>21</v>
      </c>
      <c r="G842" t="s">
        <v>12</v>
      </c>
      <c r="H842" t="s">
        <v>34</v>
      </c>
      <c r="I842" t="s">
        <v>50</v>
      </c>
      <c r="J842" t="s">
        <v>56</v>
      </c>
      <c r="K842" s="13">
        <v>42555</v>
      </c>
      <c r="L842" t="s">
        <v>58</v>
      </c>
      <c r="M842" t="s">
        <v>86</v>
      </c>
      <c r="N842">
        <v>4</v>
      </c>
      <c r="O842" t="s">
        <v>4</v>
      </c>
      <c r="P842" s="6">
        <v>60000</v>
      </c>
      <c r="Q842">
        <v>1</v>
      </c>
      <c r="R842" t="s">
        <v>72</v>
      </c>
      <c r="S842">
        <v>4</v>
      </c>
      <c r="T842">
        <v>4</v>
      </c>
      <c r="U842">
        <v>0</v>
      </c>
      <c r="W842" s="1"/>
    </row>
    <row r="843" spans="1:23" x14ac:dyDescent="0.3">
      <c r="A843">
        <v>842</v>
      </c>
      <c r="B843" t="s">
        <v>952</v>
      </c>
      <c r="C843" t="s">
        <v>14</v>
      </c>
      <c r="D843" s="13">
        <v>20607</v>
      </c>
      <c r="E843">
        <v>64</v>
      </c>
      <c r="F843" t="s">
        <v>28</v>
      </c>
      <c r="G843" t="s">
        <v>80</v>
      </c>
      <c r="H843" t="s">
        <v>38</v>
      </c>
      <c r="I843" t="s">
        <v>51</v>
      </c>
      <c r="J843" t="s">
        <v>57</v>
      </c>
      <c r="K843" s="13">
        <v>27912</v>
      </c>
      <c r="L843" t="s">
        <v>58</v>
      </c>
      <c r="M843" t="s">
        <v>86</v>
      </c>
      <c r="N843">
        <v>44</v>
      </c>
      <c r="O843" t="s">
        <v>64</v>
      </c>
      <c r="P843" s="6">
        <v>40000</v>
      </c>
      <c r="Q843">
        <v>4</v>
      </c>
      <c r="R843" t="s">
        <v>71</v>
      </c>
      <c r="S843">
        <v>10</v>
      </c>
      <c r="T843">
        <v>4</v>
      </c>
      <c r="U843">
        <v>6</v>
      </c>
      <c r="W843" s="1"/>
    </row>
    <row r="844" spans="1:23" x14ac:dyDescent="0.3">
      <c r="A844">
        <v>843</v>
      </c>
      <c r="B844" t="s">
        <v>953</v>
      </c>
      <c r="C844" t="s">
        <v>14</v>
      </c>
      <c r="D844" s="13">
        <v>33780</v>
      </c>
      <c r="E844">
        <v>28</v>
      </c>
      <c r="F844" t="s">
        <v>67</v>
      </c>
      <c r="G844" t="s">
        <v>12</v>
      </c>
      <c r="H844" t="s">
        <v>40</v>
      </c>
      <c r="I844" t="s">
        <v>52</v>
      </c>
      <c r="J844" t="s">
        <v>56</v>
      </c>
      <c r="K844" s="13">
        <v>41085</v>
      </c>
      <c r="L844" t="s">
        <v>58</v>
      </c>
      <c r="M844" t="s">
        <v>86</v>
      </c>
      <c r="N844">
        <v>8</v>
      </c>
      <c r="O844" t="s">
        <v>65</v>
      </c>
      <c r="P844" s="6">
        <v>50000</v>
      </c>
      <c r="Q844">
        <v>3</v>
      </c>
      <c r="R844" t="s">
        <v>72</v>
      </c>
      <c r="S844">
        <v>0</v>
      </c>
      <c r="T844">
        <v>0</v>
      </c>
      <c r="U844">
        <v>0</v>
      </c>
      <c r="W844" s="1"/>
    </row>
    <row r="845" spans="1:23" x14ac:dyDescent="0.3">
      <c r="A845">
        <v>844</v>
      </c>
      <c r="B845" t="s">
        <v>954</v>
      </c>
      <c r="C845" t="s">
        <v>14</v>
      </c>
      <c r="D845" s="13">
        <v>33900</v>
      </c>
      <c r="E845">
        <v>28</v>
      </c>
      <c r="F845" t="s">
        <v>29</v>
      </c>
      <c r="G845" t="s">
        <v>83</v>
      </c>
      <c r="H845" t="s">
        <v>38</v>
      </c>
      <c r="I845" t="s">
        <v>51</v>
      </c>
      <c r="J845" t="s">
        <v>57</v>
      </c>
      <c r="K845" s="13">
        <v>41205</v>
      </c>
      <c r="L845" t="s">
        <v>58</v>
      </c>
      <c r="M845" t="s">
        <v>86</v>
      </c>
      <c r="N845">
        <v>8</v>
      </c>
      <c r="O845" t="s">
        <v>64</v>
      </c>
      <c r="P845" s="6">
        <v>40000</v>
      </c>
      <c r="Q845">
        <v>3</v>
      </c>
      <c r="R845" t="s">
        <v>67</v>
      </c>
      <c r="S845">
        <v>11</v>
      </c>
      <c r="T845">
        <v>6</v>
      </c>
      <c r="U845">
        <v>5</v>
      </c>
      <c r="W845" s="1"/>
    </row>
    <row r="846" spans="1:23" x14ac:dyDescent="0.3">
      <c r="A846">
        <v>845</v>
      </c>
      <c r="B846" t="s">
        <v>955</v>
      </c>
      <c r="C846" t="s">
        <v>15</v>
      </c>
      <c r="D846" s="13">
        <v>34023</v>
      </c>
      <c r="E846">
        <v>28</v>
      </c>
      <c r="F846" t="s">
        <v>66</v>
      </c>
      <c r="G846" t="s">
        <v>12</v>
      </c>
      <c r="H846" t="s">
        <v>34</v>
      </c>
      <c r="I846" t="s">
        <v>50</v>
      </c>
      <c r="J846" t="s">
        <v>56</v>
      </c>
      <c r="K846" s="13">
        <v>41328</v>
      </c>
      <c r="L846" t="s">
        <v>58</v>
      </c>
      <c r="M846" t="s">
        <v>86</v>
      </c>
      <c r="N846">
        <v>8</v>
      </c>
      <c r="O846" t="s">
        <v>4</v>
      </c>
      <c r="P846" s="6">
        <v>60000</v>
      </c>
      <c r="Q846">
        <v>3</v>
      </c>
      <c r="R846" t="s">
        <v>70</v>
      </c>
      <c r="S846">
        <v>8</v>
      </c>
      <c r="T846">
        <v>8</v>
      </c>
      <c r="U846">
        <v>0</v>
      </c>
      <c r="W846" s="1"/>
    </row>
    <row r="847" spans="1:23" x14ac:dyDescent="0.3">
      <c r="A847">
        <v>846</v>
      </c>
      <c r="B847" t="s">
        <v>956</v>
      </c>
      <c r="C847" t="s">
        <v>14</v>
      </c>
      <c r="D847" s="13">
        <v>25161</v>
      </c>
      <c r="E847">
        <v>52</v>
      </c>
      <c r="F847" t="s">
        <v>13</v>
      </c>
      <c r="G847" t="s">
        <v>12</v>
      </c>
      <c r="H847" t="s">
        <v>31</v>
      </c>
      <c r="I847" t="s">
        <v>49</v>
      </c>
      <c r="J847" t="s">
        <v>57</v>
      </c>
      <c r="K847" s="13">
        <v>32466</v>
      </c>
      <c r="L847" t="s">
        <v>61</v>
      </c>
      <c r="M847" t="s">
        <v>89</v>
      </c>
      <c r="N847">
        <v>32</v>
      </c>
      <c r="O847" t="s">
        <v>64</v>
      </c>
      <c r="P847" s="6">
        <v>40000</v>
      </c>
      <c r="Q847">
        <v>3</v>
      </c>
      <c r="R847" t="s">
        <v>71</v>
      </c>
      <c r="S847">
        <v>14</v>
      </c>
      <c r="T847">
        <v>4</v>
      </c>
      <c r="U847">
        <v>10</v>
      </c>
      <c r="W847" s="1"/>
    </row>
    <row r="848" spans="1:23" x14ac:dyDescent="0.3">
      <c r="A848">
        <v>847</v>
      </c>
      <c r="B848" t="s">
        <v>957</v>
      </c>
      <c r="C848" t="s">
        <v>14</v>
      </c>
      <c r="D848" s="13">
        <v>34739</v>
      </c>
      <c r="E848">
        <v>26</v>
      </c>
      <c r="F848" t="s">
        <v>67</v>
      </c>
      <c r="G848" t="s">
        <v>12</v>
      </c>
      <c r="H848" t="s">
        <v>36</v>
      </c>
      <c r="I848" t="s">
        <v>51</v>
      </c>
      <c r="J848" t="s">
        <v>56</v>
      </c>
      <c r="K848" s="13">
        <v>42044</v>
      </c>
      <c r="L848" t="s">
        <v>58</v>
      </c>
      <c r="M848" t="s">
        <v>86</v>
      </c>
      <c r="N848">
        <v>6</v>
      </c>
      <c r="O848" t="s">
        <v>63</v>
      </c>
      <c r="P848" s="6">
        <v>30000</v>
      </c>
      <c r="Q848">
        <v>3</v>
      </c>
      <c r="R848" t="s">
        <v>72</v>
      </c>
      <c r="S848">
        <v>10</v>
      </c>
      <c r="T848">
        <v>4</v>
      </c>
      <c r="U848">
        <v>6</v>
      </c>
      <c r="W848" s="1"/>
    </row>
    <row r="849" spans="1:23" x14ac:dyDescent="0.3">
      <c r="A849">
        <v>848</v>
      </c>
      <c r="B849" t="s">
        <v>958</v>
      </c>
      <c r="C849" t="s">
        <v>14</v>
      </c>
      <c r="D849" s="13">
        <v>24824</v>
      </c>
      <c r="E849">
        <v>53</v>
      </c>
      <c r="F849" t="s">
        <v>66</v>
      </c>
      <c r="G849" t="s">
        <v>12</v>
      </c>
      <c r="H849" t="s">
        <v>48</v>
      </c>
      <c r="I849" t="s">
        <v>54</v>
      </c>
      <c r="J849" t="s">
        <v>56</v>
      </c>
      <c r="K849" s="13">
        <v>32129</v>
      </c>
      <c r="L849" t="s">
        <v>58</v>
      </c>
      <c r="M849" t="s">
        <v>86</v>
      </c>
      <c r="N849">
        <v>33</v>
      </c>
      <c r="O849" t="s">
        <v>65</v>
      </c>
      <c r="P849" s="6">
        <v>50000</v>
      </c>
      <c r="Q849">
        <v>1</v>
      </c>
      <c r="R849" t="s">
        <v>72</v>
      </c>
      <c r="S849">
        <v>10</v>
      </c>
      <c r="T849">
        <v>4</v>
      </c>
      <c r="U849">
        <v>6</v>
      </c>
      <c r="W849" s="1"/>
    </row>
    <row r="850" spans="1:23" x14ac:dyDescent="0.3">
      <c r="A850">
        <v>849</v>
      </c>
      <c r="B850" t="s">
        <v>959</v>
      </c>
      <c r="C850" t="s">
        <v>14</v>
      </c>
      <c r="D850" s="13">
        <v>34772</v>
      </c>
      <c r="E850">
        <v>26</v>
      </c>
      <c r="F850" t="s">
        <v>13</v>
      </c>
      <c r="G850" t="s">
        <v>12</v>
      </c>
      <c r="H850" t="s">
        <v>30</v>
      </c>
      <c r="I850" t="s">
        <v>49</v>
      </c>
      <c r="J850" t="s">
        <v>56</v>
      </c>
      <c r="K850" s="13">
        <v>42077</v>
      </c>
      <c r="L850" t="s">
        <v>58</v>
      </c>
      <c r="M850" t="s">
        <v>86</v>
      </c>
      <c r="N850">
        <v>6</v>
      </c>
      <c r="O850" t="s">
        <v>63</v>
      </c>
      <c r="P850" s="6">
        <v>30000</v>
      </c>
      <c r="Q850">
        <v>3</v>
      </c>
      <c r="R850" t="s">
        <v>69</v>
      </c>
      <c r="S850">
        <v>13</v>
      </c>
      <c r="T850">
        <v>8</v>
      </c>
      <c r="U850">
        <v>5</v>
      </c>
      <c r="W850" s="1"/>
    </row>
    <row r="851" spans="1:23" x14ac:dyDescent="0.3">
      <c r="A851">
        <v>850</v>
      </c>
      <c r="B851" t="s">
        <v>960</v>
      </c>
      <c r="C851" t="s">
        <v>15</v>
      </c>
      <c r="D851" s="13">
        <v>28509</v>
      </c>
      <c r="E851">
        <v>43</v>
      </c>
      <c r="F851" t="s">
        <v>26</v>
      </c>
      <c r="G851" t="s">
        <v>12</v>
      </c>
      <c r="H851" t="s">
        <v>35</v>
      </c>
      <c r="I851" t="s">
        <v>50</v>
      </c>
      <c r="J851" t="s">
        <v>57</v>
      </c>
      <c r="K851" s="13">
        <v>35814</v>
      </c>
      <c r="L851" t="s">
        <v>58</v>
      </c>
      <c r="M851" t="s">
        <v>86</v>
      </c>
      <c r="N851">
        <v>23</v>
      </c>
      <c r="O851" t="s">
        <v>64</v>
      </c>
      <c r="P851" s="6">
        <v>40000</v>
      </c>
      <c r="Q851">
        <v>3</v>
      </c>
      <c r="R851" t="s">
        <v>70</v>
      </c>
      <c r="S851">
        <v>5</v>
      </c>
      <c r="T851">
        <v>5</v>
      </c>
      <c r="U851">
        <v>0</v>
      </c>
      <c r="W851" s="1"/>
    </row>
    <row r="852" spans="1:23" x14ac:dyDescent="0.3">
      <c r="A852">
        <v>851</v>
      </c>
      <c r="B852" t="s">
        <v>961</v>
      </c>
      <c r="C852" t="s">
        <v>14</v>
      </c>
      <c r="D852" s="13">
        <v>24927</v>
      </c>
      <c r="E852">
        <v>53</v>
      </c>
      <c r="F852" t="s">
        <v>25</v>
      </c>
      <c r="G852" t="s">
        <v>12</v>
      </c>
      <c r="H852" t="s">
        <v>37</v>
      </c>
      <c r="I852" t="s">
        <v>51</v>
      </c>
      <c r="J852" t="s">
        <v>56</v>
      </c>
      <c r="K852" s="13">
        <v>32232</v>
      </c>
      <c r="L852" t="s">
        <v>61</v>
      </c>
      <c r="M852" t="s">
        <v>89</v>
      </c>
      <c r="N852">
        <v>33</v>
      </c>
      <c r="O852" t="s">
        <v>65</v>
      </c>
      <c r="P852" s="6">
        <v>50000</v>
      </c>
      <c r="Q852">
        <v>4</v>
      </c>
      <c r="R852" t="s">
        <v>68</v>
      </c>
      <c r="S852">
        <v>8</v>
      </c>
      <c r="T852">
        <v>8</v>
      </c>
      <c r="U852">
        <v>0</v>
      </c>
      <c r="W852" s="1"/>
    </row>
    <row r="853" spans="1:23" x14ac:dyDescent="0.3">
      <c r="A853">
        <v>852</v>
      </c>
      <c r="B853" t="s">
        <v>962</v>
      </c>
      <c r="C853" t="s">
        <v>14</v>
      </c>
      <c r="D853" s="13">
        <v>24216</v>
      </c>
      <c r="E853">
        <v>55</v>
      </c>
      <c r="F853" t="s">
        <v>17</v>
      </c>
      <c r="G853" t="s">
        <v>82</v>
      </c>
      <c r="H853" t="s">
        <v>43</v>
      </c>
      <c r="I853" t="s">
        <v>53</v>
      </c>
      <c r="J853" t="s">
        <v>57</v>
      </c>
      <c r="K853" s="13">
        <v>31521</v>
      </c>
      <c r="L853" t="s">
        <v>58</v>
      </c>
      <c r="M853" t="s">
        <v>86</v>
      </c>
      <c r="N853">
        <v>35</v>
      </c>
      <c r="O853" t="s">
        <v>4</v>
      </c>
      <c r="P853" s="6">
        <v>60000</v>
      </c>
      <c r="Q853">
        <v>3</v>
      </c>
      <c r="R853" t="s">
        <v>69</v>
      </c>
      <c r="S853">
        <v>10</v>
      </c>
      <c r="T853">
        <v>4</v>
      </c>
      <c r="U853">
        <v>6</v>
      </c>
      <c r="W853" s="1"/>
    </row>
    <row r="854" spans="1:23" x14ac:dyDescent="0.3">
      <c r="A854">
        <v>853</v>
      </c>
      <c r="B854" t="s">
        <v>963</v>
      </c>
      <c r="C854" t="s">
        <v>14</v>
      </c>
      <c r="D854" s="13">
        <v>28212</v>
      </c>
      <c r="E854">
        <v>44</v>
      </c>
      <c r="F854" t="s">
        <v>19</v>
      </c>
      <c r="G854" t="s">
        <v>80</v>
      </c>
      <c r="H854" t="s">
        <v>33</v>
      </c>
      <c r="I854" t="s">
        <v>50</v>
      </c>
      <c r="J854" t="s">
        <v>56</v>
      </c>
      <c r="K854" s="13">
        <v>35517</v>
      </c>
      <c r="L854" t="s">
        <v>58</v>
      </c>
      <c r="M854" t="s">
        <v>86</v>
      </c>
      <c r="N854">
        <v>24</v>
      </c>
      <c r="O854" t="s">
        <v>63</v>
      </c>
      <c r="P854" s="6">
        <v>30000</v>
      </c>
      <c r="Q854">
        <v>1</v>
      </c>
      <c r="R854" t="s">
        <v>71</v>
      </c>
      <c r="S854">
        <v>6</v>
      </c>
      <c r="T854">
        <v>6</v>
      </c>
      <c r="U854">
        <v>0</v>
      </c>
      <c r="W854" s="1"/>
    </row>
    <row r="855" spans="1:23" x14ac:dyDescent="0.3">
      <c r="A855">
        <v>854</v>
      </c>
      <c r="B855" t="s">
        <v>964</v>
      </c>
      <c r="C855" t="s">
        <v>14</v>
      </c>
      <c r="D855" s="13">
        <v>20439</v>
      </c>
      <c r="E855">
        <v>65</v>
      </c>
      <c r="F855" t="s">
        <v>25</v>
      </c>
      <c r="G855" t="s">
        <v>12</v>
      </c>
      <c r="H855" t="s">
        <v>33</v>
      </c>
      <c r="I855" t="s">
        <v>50</v>
      </c>
      <c r="J855" t="s">
        <v>56</v>
      </c>
      <c r="K855" s="13">
        <v>27744</v>
      </c>
      <c r="L855" t="s">
        <v>61</v>
      </c>
      <c r="M855" t="s">
        <v>89</v>
      </c>
      <c r="N855">
        <v>45</v>
      </c>
      <c r="O855" t="s">
        <v>63</v>
      </c>
      <c r="P855" s="6">
        <v>30000</v>
      </c>
      <c r="Q855">
        <v>2</v>
      </c>
      <c r="R855" t="s">
        <v>72</v>
      </c>
      <c r="S855">
        <v>4</v>
      </c>
      <c r="T855">
        <v>4</v>
      </c>
      <c r="U855">
        <v>0</v>
      </c>
      <c r="W855" s="1"/>
    </row>
    <row r="856" spans="1:23" x14ac:dyDescent="0.3">
      <c r="A856">
        <v>855</v>
      </c>
      <c r="B856" t="s">
        <v>965</v>
      </c>
      <c r="C856" t="s">
        <v>14</v>
      </c>
      <c r="D856" s="13">
        <v>21780</v>
      </c>
      <c r="E856">
        <v>61</v>
      </c>
      <c r="F856" t="s">
        <v>17</v>
      </c>
      <c r="G856" t="s">
        <v>82</v>
      </c>
      <c r="H856" t="s">
        <v>33</v>
      </c>
      <c r="I856" t="s">
        <v>50</v>
      </c>
      <c r="J856" t="s">
        <v>56</v>
      </c>
      <c r="K856" s="13">
        <v>29085</v>
      </c>
      <c r="L856" t="s">
        <v>58</v>
      </c>
      <c r="M856" t="s">
        <v>86</v>
      </c>
      <c r="N856">
        <v>41</v>
      </c>
      <c r="O856" t="s">
        <v>64</v>
      </c>
      <c r="P856" s="6">
        <v>40000</v>
      </c>
      <c r="Q856">
        <v>2</v>
      </c>
      <c r="R856" t="s">
        <v>72</v>
      </c>
      <c r="S856">
        <v>1</v>
      </c>
      <c r="T856">
        <v>1</v>
      </c>
      <c r="U856">
        <v>0</v>
      </c>
      <c r="W856" s="1"/>
    </row>
    <row r="857" spans="1:23" x14ac:dyDescent="0.3">
      <c r="A857">
        <v>856</v>
      </c>
      <c r="B857" t="s">
        <v>966</v>
      </c>
      <c r="C857" t="s">
        <v>15</v>
      </c>
      <c r="D857" s="13">
        <v>30264</v>
      </c>
      <c r="E857">
        <v>38</v>
      </c>
      <c r="F857" t="s">
        <v>66</v>
      </c>
      <c r="G857" t="s">
        <v>12</v>
      </c>
      <c r="H857" t="s">
        <v>33</v>
      </c>
      <c r="I857" t="s">
        <v>50</v>
      </c>
      <c r="J857" t="s">
        <v>56</v>
      </c>
      <c r="K857" s="13">
        <v>37569</v>
      </c>
      <c r="L857" t="s">
        <v>58</v>
      </c>
      <c r="M857" t="s">
        <v>86</v>
      </c>
      <c r="N857">
        <v>18</v>
      </c>
      <c r="O857" t="s">
        <v>4</v>
      </c>
      <c r="P857" s="6">
        <v>60000</v>
      </c>
      <c r="Q857">
        <v>2</v>
      </c>
      <c r="R857" t="s">
        <v>67</v>
      </c>
      <c r="S857">
        <v>7</v>
      </c>
      <c r="T857">
        <v>7</v>
      </c>
      <c r="U857">
        <v>0</v>
      </c>
    </row>
    <row r="858" spans="1:23" x14ac:dyDescent="0.3">
      <c r="A858">
        <v>857</v>
      </c>
      <c r="B858" t="s">
        <v>967</v>
      </c>
      <c r="C858" t="s">
        <v>14</v>
      </c>
      <c r="D858" s="13">
        <v>22537</v>
      </c>
      <c r="E858">
        <v>59</v>
      </c>
      <c r="F858" t="s">
        <v>66</v>
      </c>
      <c r="G858" t="s">
        <v>12</v>
      </c>
      <c r="H858" t="s">
        <v>30</v>
      </c>
      <c r="I858" t="s">
        <v>49</v>
      </c>
      <c r="J858" t="s">
        <v>56</v>
      </c>
      <c r="K858" s="13">
        <v>29842</v>
      </c>
      <c r="L858" t="s">
        <v>58</v>
      </c>
      <c r="M858" t="s">
        <v>86</v>
      </c>
      <c r="N858">
        <v>39</v>
      </c>
      <c r="O858" t="s">
        <v>65</v>
      </c>
      <c r="P858" s="6">
        <v>50000</v>
      </c>
      <c r="Q858">
        <v>4</v>
      </c>
      <c r="R858" t="s">
        <v>72</v>
      </c>
      <c r="S858">
        <v>3</v>
      </c>
      <c r="T858">
        <v>3</v>
      </c>
      <c r="U858">
        <v>0</v>
      </c>
      <c r="W858" s="1"/>
    </row>
    <row r="859" spans="1:23" x14ac:dyDescent="0.3">
      <c r="A859">
        <v>858</v>
      </c>
      <c r="B859" t="s">
        <v>968</v>
      </c>
      <c r="C859" t="s">
        <v>14</v>
      </c>
      <c r="D859" s="13">
        <v>25611</v>
      </c>
      <c r="E859">
        <v>51</v>
      </c>
      <c r="F859" t="s">
        <v>21</v>
      </c>
      <c r="G859" t="s">
        <v>12</v>
      </c>
      <c r="H859" t="s">
        <v>45</v>
      </c>
      <c r="I859" t="s">
        <v>53</v>
      </c>
      <c r="J859" t="s">
        <v>57</v>
      </c>
      <c r="K859" s="13">
        <v>32916</v>
      </c>
      <c r="L859" t="s">
        <v>58</v>
      </c>
      <c r="M859" t="s">
        <v>86</v>
      </c>
      <c r="N859">
        <v>31</v>
      </c>
      <c r="O859" t="s">
        <v>63</v>
      </c>
      <c r="P859" s="6">
        <v>30000</v>
      </c>
      <c r="Q859">
        <v>3</v>
      </c>
      <c r="R859" t="s">
        <v>69</v>
      </c>
      <c r="S859">
        <v>15</v>
      </c>
      <c r="T859">
        <v>4</v>
      </c>
      <c r="U859">
        <v>11</v>
      </c>
      <c r="W859" s="1"/>
    </row>
    <row r="860" spans="1:23" x14ac:dyDescent="0.3">
      <c r="A860">
        <v>859</v>
      </c>
      <c r="B860" t="s">
        <v>969</v>
      </c>
      <c r="C860" t="s">
        <v>14</v>
      </c>
      <c r="D860" s="13">
        <v>24994</v>
      </c>
      <c r="E860">
        <v>52</v>
      </c>
      <c r="F860" t="s">
        <v>21</v>
      </c>
      <c r="G860" t="s">
        <v>12</v>
      </c>
      <c r="H860" t="s">
        <v>41</v>
      </c>
      <c r="I860" t="s">
        <v>52</v>
      </c>
      <c r="J860" t="s">
        <v>56</v>
      </c>
      <c r="K860" s="13">
        <v>32299</v>
      </c>
      <c r="L860" t="s">
        <v>61</v>
      </c>
      <c r="M860" t="s">
        <v>89</v>
      </c>
      <c r="N860">
        <v>32</v>
      </c>
      <c r="O860" t="s">
        <v>64</v>
      </c>
      <c r="P860" s="6">
        <v>40000</v>
      </c>
      <c r="Q860">
        <v>4</v>
      </c>
      <c r="R860" t="s">
        <v>70</v>
      </c>
      <c r="S860">
        <v>11</v>
      </c>
      <c r="T860">
        <v>6</v>
      </c>
      <c r="U860">
        <v>5</v>
      </c>
      <c r="W860" s="1"/>
    </row>
    <row r="861" spans="1:23" x14ac:dyDescent="0.3">
      <c r="A861">
        <v>860</v>
      </c>
      <c r="B861" t="s">
        <v>970</v>
      </c>
      <c r="C861" t="s">
        <v>14</v>
      </c>
      <c r="D861" s="13">
        <v>26625</v>
      </c>
      <c r="E861">
        <v>48</v>
      </c>
      <c r="F861" t="s">
        <v>17</v>
      </c>
      <c r="G861" t="s">
        <v>82</v>
      </c>
      <c r="H861" t="s">
        <v>44</v>
      </c>
      <c r="I861" t="s">
        <v>53</v>
      </c>
      <c r="J861" t="s">
        <v>57</v>
      </c>
      <c r="K861" s="13">
        <v>33930</v>
      </c>
      <c r="L861" t="s">
        <v>61</v>
      </c>
      <c r="M861" t="s">
        <v>89</v>
      </c>
      <c r="N861">
        <v>28</v>
      </c>
      <c r="O861" t="s">
        <v>64</v>
      </c>
      <c r="P861" s="6">
        <v>40000</v>
      </c>
      <c r="Q861">
        <v>4</v>
      </c>
      <c r="R861" t="s">
        <v>68</v>
      </c>
      <c r="S861">
        <v>12</v>
      </c>
      <c r="T861">
        <v>7</v>
      </c>
      <c r="U861">
        <v>5</v>
      </c>
      <c r="W861" s="1"/>
    </row>
    <row r="862" spans="1:23" x14ac:dyDescent="0.3">
      <c r="A862">
        <v>861</v>
      </c>
      <c r="B862" t="s">
        <v>971</v>
      </c>
      <c r="C862" t="s">
        <v>14</v>
      </c>
      <c r="D862" s="13">
        <v>25289</v>
      </c>
      <c r="E862">
        <v>52</v>
      </c>
      <c r="F862" t="s">
        <v>18</v>
      </c>
      <c r="G862" t="s">
        <v>12</v>
      </c>
      <c r="H862" t="s">
        <v>45</v>
      </c>
      <c r="I862" t="s">
        <v>53</v>
      </c>
      <c r="J862" t="s">
        <v>57</v>
      </c>
      <c r="K862" s="13">
        <v>32594</v>
      </c>
      <c r="L862" t="s">
        <v>58</v>
      </c>
      <c r="M862" t="s">
        <v>86</v>
      </c>
      <c r="N862">
        <v>32</v>
      </c>
      <c r="O862" t="s">
        <v>63</v>
      </c>
      <c r="P862" s="6">
        <v>30000</v>
      </c>
      <c r="Q862">
        <v>3</v>
      </c>
      <c r="R862" t="s">
        <v>72</v>
      </c>
      <c r="S862">
        <v>12</v>
      </c>
      <c r="T862">
        <v>7</v>
      </c>
      <c r="U862">
        <v>5</v>
      </c>
      <c r="W862" s="1"/>
    </row>
    <row r="863" spans="1:23" x14ac:dyDescent="0.3">
      <c r="A863">
        <v>862</v>
      </c>
      <c r="B863" t="s">
        <v>972</v>
      </c>
      <c r="C863" t="s">
        <v>15</v>
      </c>
      <c r="D863" s="13">
        <v>35602</v>
      </c>
      <c r="E863">
        <v>23</v>
      </c>
      <c r="F863" t="s">
        <v>13</v>
      </c>
      <c r="G863" t="s">
        <v>12</v>
      </c>
      <c r="H863" t="s">
        <v>39</v>
      </c>
      <c r="I863" t="s">
        <v>51</v>
      </c>
      <c r="J863" t="s">
        <v>57</v>
      </c>
      <c r="K863" s="13">
        <v>42907</v>
      </c>
      <c r="L863" t="s">
        <v>61</v>
      </c>
      <c r="M863" t="s">
        <v>89</v>
      </c>
      <c r="N863">
        <v>3</v>
      </c>
      <c r="O863" t="s">
        <v>64</v>
      </c>
      <c r="P863" s="6">
        <v>40000</v>
      </c>
      <c r="Q863">
        <v>4</v>
      </c>
      <c r="R863" t="s">
        <v>71</v>
      </c>
      <c r="S863">
        <v>0</v>
      </c>
      <c r="T863">
        <v>0</v>
      </c>
      <c r="U863">
        <v>0</v>
      </c>
      <c r="W863" s="1"/>
    </row>
    <row r="864" spans="1:23" x14ac:dyDescent="0.3">
      <c r="A864">
        <v>863</v>
      </c>
      <c r="B864" t="s">
        <v>973</v>
      </c>
      <c r="C864" t="s">
        <v>14</v>
      </c>
      <c r="D864" s="13">
        <v>22198</v>
      </c>
      <c r="E864">
        <v>60</v>
      </c>
      <c r="F864" t="s">
        <v>22</v>
      </c>
      <c r="G864" t="s">
        <v>83</v>
      </c>
      <c r="H864" t="s">
        <v>32</v>
      </c>
      <c r="I864" t="s">
        <v>49</v>
      </c>
      <c r="J864" t="s">
        <v>56</v>
      </c>
      <c r="K864" s="13">
        <v>29503</v>
      </c>
      <c r="L864" t="s">
        <v>58</v>
      </c>
      <c r="M864" t="s">
        <v>86</v>
      </c>
      <c r="N864">
        <v>40</v>
      </c>
      <c r="O864" t="s">
        <v>64</v>
      </c>
      <c r="P864" s="6">
        <v>40000</v>
      </c>
      <c r="Q864">
        <v>1</v>
      </c>
      <c r="R864" t="s">
        <v>71</v>
      </c>
      <c r="S864">
        <v>2</v>
      </c>
      <c r="T864">
        <v>2</v>
      </c>
      <c r="U864">
        <v>0</v>
      </c>
      <c r="W864" s="1"/>
    </row>
    <row r="865" spans="1:23" x14ac:dyDescent="0.3">
      <c r="A865">
        <v>864</v>
      </c>
      <c r="B865" t="s">
        <v>974</v>
      </c>
      <c r="C865" t="s">
        <v>14</v>
      </c>
      <c r="D865" s="13">
        <v>18404</v>
      </c>
      <c r="E865">
        <v>70</v>
      </c>
      <c r="F865" t="s">
        <v>28</v>
      </c>
      <c r="G865" t="s">
        <v>80</v>
      </c>
      <c r="H865" t="s">
        <v>35</v>
      </c>
      <c r="I865" t="s">
        <v>50</v>
      </c>
      <c r="J865" t="s">
        <v>57</v>
      </c>
      <c r="K865" s="13">
        <v>25709</v>
      </c>
      <c r="L865" t="s">
        <v>61</v>
      </c>
      <c r="M865" t="s">
        <v>89</v>
      </c>
      <c r="N865">
        <v>50</v>
      </c>
      <c r="O865" t="s">
        <v>65</v>
      </c>
      <c r="P865" s="6">
        <v>50000</v>
      </c>
      <c r="Q865">
        <v>4</v>
      </c>
      <c r="R865" t="s">
        <v>73</v>
      </c>
      <c r="S865">
        <v>7</v>
      </c>
      <c r="T865">
        <v>7</v>
      </c>
      <c r="U865">
        <v>0</v>
      </c>
      <c r="W865" s="1"/>
    </row>
    <row r="866" spans="1:23" x14ac:dyDescent="0.3">
      <c r="A866">
        <v>865</v>
      </c>
      <c r="B866" t="s">
        <v>975</v>
      </c>
      <c r="C866" t="s">
        <v>14</v>
      </c>
      <c r="D866" s="13">
        <v>31236</v>
      </c>
      <c r="E866">
        <v>35</v>
      </c>
      <c r="F866" t="s">
        <v>27</v>
      </c>
      <c r="G866" t="s">
        <v>83</v>
      </c>
      <c r="H866" t="s">
        <v>39</v>
      </c>
      <c r="I866" t="s">
        <v>51</v>
      </c>
      <c r="J866" t="s">
        <v>57</v>
      </c>
      <c r="K866" s="13">
        <v>38541</v>
      </c>
      <c r="L866" t="s">
        <v>61</v>
      </c>
      <c r="M866" t="s">
        <v>89</v>
      </c>
      <c r="N866">
        <v>15</v>
      </c>
      <c r="O866" t="s">
        <v>64</v>
      </c>
      <c r="P866" s="6">
        <v>40000</v>
      </c>
      <c r="Q866">
        <v>2</v>
      </c>
      <c r="R866" t="s">
        <v>72</v>
      </c>
      <c r="S866">
        <v>9</v>
      </c>
      <c r="T866">
        <v>4</v>
      </c>
      <c r="U866">
        <v>5</v>
      </c>
      <c r="W866" s="1"/>
    </row>
    <row r="867" spans="1:23" x14ac:dyDescent="0.3">
      <c r="A867">
        <v>866</v>
      </c>
      <c r="B867" t="s">
        <v>976</v>
      </c>
      <c r="C867" t="s">
        <v>14</v>
      </c>
      <c r="D867" s="13">
        <v>28310</v>
      </c>
      <c r="E867">
        <v>43</v>
      </c>
      <c r="F867" t="s">
        <v>17</v>
      </c>
      <c r="G867" t="s">
        <v>82</v>
      </c>
      <c r="H867" t="s">
        <v>41</v>
      </c>
      <c r="I867" t="s">
        <v>52</v>
      </c>
      <c r="J867" t="s">
        <v>56</v>
      </c>
      <c r="K867" s="13">
        <v>35615</v>
      </c>
      <c r="L867" t="s">
        <v>61</v>
      </c>
      <c r="M867" t="s">
        <v>89</v>
      </c>
      <c r="N867">
        <v>23</v>
      </c>
      <c r="O867" t="s">
        <v>63</v>
      </c>
      <c r="P867" s="6">
        <v>30000</v>
      </c>
      <c r="Q867">
        <v>4</v>
      </c>
      <c r="R867" t="s">
        <v>70</v>
      </c>
      <c r="S867">
        <v>7</v>
      </c>
      <c r="T867">
        <v>7</v>
      </c>
      <c r="U867">
        <v>0</v>
      </c>
      <c r="W867" s="1"/>
    </row>
    <row r="868" spans="1:23" x14ac:dyDescent="0.3">
      <c r="A868">
        <v>867</v>
      </c>
      <c r="B868" t="s">
        <v>977</v>
      </c>
      <c r="C868" t="s">
        <v>14</v>
      </c>
      <c r="D868" s="13">
        <v>24351</v>
      </c>
      <c r="E868">
        <v>54</v>
      </c>
      <c r="F868" t="s">
        <v>16</v>
      </c>
      <c r="G868" t="s">
        <v>80</v>
      </c>
      <c r="H868" t="s">
        <v>48</v>
      </c>
      <c r="I868" t="s">
        <v>54</v>
      </c>
      <c r="J868" t="s">
        <v>56</v>
      </c>
      <c r="K868" s="13">
        <v>31656</v>
      </c>
      <c r="L868" t="s">
        <v>58</v>
      </c>
      <c r="M868" t="s">
        <v>86</v>
      </c>
      <c r="N868">
        <v>34</v>
      </c>
      <c r="O868" t="s">
        <v>63</v>
      </c>
      <c r="P868" s="6">
        <v>30000</v>
      </c>
      <c r="Q868">
        <v>3</v>
      </c>
      <c r="R868" t="s">
        <v>67</v>
      </c>
      <c r="S868">
        <v>9</v>
      </c>
      <c r="T868">
        <v>4</v>
      </c>
      <c r="U868">
        <v>5</v>
      </c>
      <c r="W868" s="1"/>
    </row>
    <row r="869" spans="1:23" x14ac:dyDescent="0.3">
      <c r="A869">
        <v>868</v>
      </c>
      <c r="B869" t="s">
        <v>978</v>
      </c>
      <c r="C869" t="s">
        <v>14</v>
      </c>
      <c r="D869" s="13">
        <v>28454</v>
      </c>
      <c r="E869">
        <v>43</v>
      </c>
      <c r="F869" t="s">
        <v>28</v>
      </c>
      <c r="G869" t="s">
        <v>80</v>
      </c>
      <c r="H869" t="s">
        <v>41</v>
      </c>
      <c r="I869" t="s">
        <v>52</v>
      </c>
      <c r="J869" t="s">
        <v>56</v>
      </c>
      <c r="K869" s="13">
        <v>35759</v>
      </c>
      <c r="L869" t="s">
        <v>58</v>
      </c>
      <c r="M869" t="s">
        <v>86</v>
      </c>
      <c r="N869">
        <v>23</v>
      </c>
      <c r="O869" t="s">
        <v>64</v>
      </c>
      <c r="P869" s="6">
        <v>40000</v>
      </c>
      <c r="Q869">
        <v>3</v>
      </c>
      <c r="R869" t="s">
        <v>72</v>
      </c>
      <c r="S869">
        <v>9</v>
      </c>
      <c r="T869">
        <v>4</v>
      </c>
      <c r="U869">
        <v>5</v>
      </c>
    </row>
    <row r="870" spans="1:23" x14ac:dyDescent="0.3">
      <c r="A870">
        <v>869</v>
      </c>
      <c r="B870" t="s">
        <v>979</v>
      </c>
      <c r="C870" t="s">
        <v>14</v>
      </c>
      <c r="D870" s="13">
        <v>20624</v>
      </c>
      <c r="E870">
        <v>64</v>
      </c>
      <c r="F870" t="s">
        <v>67</v>
      </c>
      <c r="G870" t="s">
        <v>12</v>
      </c>
      <c r="H870" t="s">
        <v>45</v>
      </c>
      <c r="I870" t="s">
        <v>53</v>
      </c>
      <c r="J870" t="s">
        <v>57</v>
      </c>
      <c r="K870" s="13">
        <v>27929</v>
      </c>
      <c r="L870" t="s">
        <v>58</v>
      </c>
      <c r="M870" t="s">
        <v>86</v>
      </c>
      <c r="N870">
        <v>44</v>
      </c>
      <c r="O870" t="s">
        <v>64</v>
      </c>
      <c r="P870" s="6">
        <v>40000</v>
      </c>
      <c r="Q870">
        <v>3</v>
      </c>
      <c r="R870" t="s">
        <v>73</v>
      </c>
      <c r="S870">
        <v>1</v>
      </c>
      <c r="T870">
        <v>1</v>
      </c>
      <c r="U870">
        <v>0</v>
      </c>
      <c r="W870" s="1"/>
    </row>
    <row r="871" spans="1:23" x14ac:dyDescent="0.3">
      <c r="A871">
        <v>870</v>
      </c>
      <c r="B871" t="s">
        <v>980</v>
      </c>
      <c r="C871" t="s">
        <v>14</v>
      </c>
      <c r="D871" s="13">
        <v>32086</v>
      </c>
      <c r="E871">
        <v>33</v>
      </c>
      <c r="F871" t="s">
        <v>19</v>
      </c>
      <c r="G871" t="s">
        <v>80</v>
      </c>
      <c r="H871" t="s">
        <v>35</v>
      </c>
      <c r="I871" t="s">
        <v>50</v>
      </c>
      <c r="J871" t="s">
        <v>57</v>
      </c>
      <c r="K871" s="13">
        <v>39391</v>
      </c>
      <c r="L871" t="s">
        <v>61</v>
      </c>
      <c r="M871" t="s">
        <v>89</v>
      </c>
      <c r="N871">
        <v>13</v>
      </c>
      <c r="O871" t="s">
        <v>63</v>
      </c>
      <c r="P871" s="6">
        <v>30000</v>
      </c>
      <c r="Q871">
        <v>1</v>
      </c>
      <c r="R871" t="s">
        <v>72</v>
      </c>
      <c r="S871">
        <v>4</v>
      </c>
      <c r="T871">
        <v>4</v>
      </c>
      <c r="U871">
        <v>0</v>
      </c>
      <c r="W871" s="1"/>
    </row>
    <row r="872" spans="1:23" x14ac:dyDescent="0.3">
      <c r="A872">
        <v>871</v>
      </c>
      <c r="B872" t="s">
        <v>981</v>
      </c>
      <c r="C872" t="s">
        <v>14</v>
      </c>
      <c r="D872" s="13">
        <v>30108</v>
      </c>
      <c r="E872">
        <v>38</v>
      </c>
      <c r="F872" t="s">
        <v>22</v>
      </c>
      <c r="G872" t="s">
        <v>83</v>
      </c>
      <c r="H872" t="s">
        <v>30</v>
      </c>
      <c r="I872" t="s">
        <v>49</v>
      </c>
      <c r="J872" t="s">
        <v>56</v>
      </c>
      <c r="K872" s="13">
        <v>37413</v>
      </c>
      <c r="L872" t="s">
        <v>61</v>
      </c>
      <c r="M872" t="s">
        <v>89</v>
      </c>
      <c r="N872">
        <v>18</v>
      </c>
      <c r="O872" t="s">
        <v>65</v>
      </c>
      <c r="P872" s="6">
        <v>50000</v>
      </c>
      <c r="Q872">
        <v>1</v>
      </c>
      <c r="R872" t="s">
        <v>72</v>
      </c>
      <c r="S872">
        <v>4</v>
      </c>
      <c r="T872">
        <v>4</v>
      </c>
      <c r="U872">
        <v>0</v>
      </c>
      <c r="W872" s="1"/>
    </row>
    <row r="873" spans="1:23" x14ac:dyDescent="0.3">
      <c r="A873">
        <v>872</v>
      </c>
      <c r="B873" t="s">
        <v>982</v>
      </c>
      <c r="C873" t="s">
        <v>14</v>
      </c>
      <c r="D873" s="13">
        <v>29659</v>
      </c>
      <c r="E873">
        <v>40</v>
      </c>
      <c r="F873" t="s">
        <v>29</v>
      </c>
      <c r="G873" t="s">
        <v>83</v>
      </c>
      <c r="H873" t="s">
        <v>43</v>
      </c>
      <c r="I873" t="s">
        <v>53</v>
      </c>
      <c r="J873" t="s">
        <v>57</v>
      </c>
      <c r="K873" s="13">
        <v>36964</v>
      </c>
      <c r="L873" t="s">
        <v>58</v>
      </c>
      <c r="M873" t="s">
        <v>86</v>
      </c>
      <c r="N873">
        <v>20</v>
      </c>
      <c r="O873" t="s">
        <v>4</v>
      </c>
      <c r="P873" s="6">
        <v>60000</v>
      </c>
      <c r="Q873">
        <v>3</v>
      </c>
      <c r="R873" t="s">
        <v>69</v>
      </c>
      <c r="S873">
        <v>1</v>
      </c>
      <c r="T873">
        <v>1</v>
      </c>
      <c r="U873">
        <v>0</v>
      </c>
      <c r="W873" s="1"/>
    </row>
    <row r="874" spans="1:23" x14ac:dyDescent="0.3">
      <c r="A874">
        <v>873</v>
      </c>
      <c r="B874" t="s">
        <v>983</v>
      </c>
      <c r="C874" t="s">
        <v>14</v>
      </c>
      <c r="D874" s="13">
        <v>36885</v>
      </c>
      <c r="E874">
        <v>20</v>
      </c>
      <c r="F874" t="s">
        <v>17</v>
      </c>
      <c r="G874" t="s">
        <v>82</v>
      </c>
      <c r="H874" t="s">
        <v>30</v>
      </c>
      <c r="I874" t="s">
        <v>49</v>
      </c>
      <c r="J874" t="s">
        <v>56</v>
      </c>
      <c r="K874" s="13">
        <v>43824</v>
      </c>
      <c r="L874" t="s">
        <v>58</v>
      </c>
      <c r="M874" t="s">
        <v>86</v>
      </c>
      <c r="N874">
        <v>1</v>
      </c>
      <c r="O874" t="s">
        <v>64</v>
      </c>
      <c r="P874" s="6">
        <v>40000</v>
      </c>
      <c r="Q874">
        <v>3</v>
      </c>
      <c r="R874" t="s">
        <v>71</v>
      </c>
      <c r="S874">
        <v>8</v>
      </c>
      <c r="T874">
        <v>8</v>
      </c>
      <c r="U874">
        <v>0</v>
      </c>
      <c r="W874" s="1"/>
    </row>
    <row r="875" spans="1:23" x14ac:dyDescent="0.3">
      <c r="A875">
        <v>874</v>
      </c>
      <c r="B875" t="s">
        <v>984</v>
      </c>
      <c r="C875" t="s">
        <v>14</v>
      </c>
      <c r="D875" s="13">
        <v>34923</v>
      </c>
      <c r="E875">
        <v>25</v>
      </c>
      <c r="F875" t="s">
        <v>26</v>
      </c>
      <c r="G875" t="s">
        <v>12</v>
      </c>
      <c r="H875" t="s">
        <v>39</v>
      </c>
      <c r="I875" t="s">
        <v>51</v>
      </c>
      <c r="J875" t="s">
        <v>57</v>
      </c>
      <c r="K875" s="13">
        <v>42228</v>
      </c>
      <c r="L875" t="s">
        <v>58</v>
      </c>
      <c r="M875" t="s">
        <v>86</v>
      </c>
      <c r="N875">
        <v>5</v>
      </c>
      <c r="O875" t="s">
        <v>65</v>
      </c>
      <c r="P875" s="6">
        <v>50000</v>
      </c>
      <c r="Q875">
        <v>4</v>
      </c>
      <c r="R875" t="s">
        <v>72</v>
      </c>
      <c r="S875">
        <v>15</v>
      </c>
      <c r="T875">
        <v>4</v>
      </c>
      <c r="U875">
        <v>11</v>
      </c>
      <c r="W875" s="1"/>
    </row>
    <row r="876" spans="1:23" x14ac:dyDescent="0.3">
      <c r="A876">
        <v>875</v>
      </c>
      <c r="B876" t="s">
        <v>985</v>
      </c>
      <c r="C876" t="s">
        <v>14</v>
      </c>
      <c r="D876" s="13">
        <v>24655</v>
      </c>
      <c r="E876">
        <v>53</v>
      </c>
      <c r="F876" t="s">
        <v>23</v>
      </c>
      <c r="G876" t="s">
        <v>12</v>
      </c>
      <c r="H876" t="s">
        <v>48</v>
      </c>
      <c r="I876" t="s">
        <v>54</v>
      </c>
      <c r="J876" t="s">
        <v>56</v>
      </c>
      <c r="K876" s="13">
        <v>31960</v>
      </c>
      <c r="L876" t="s">
        <v>58</v>
      </c>
      <c r="M876" t="s">
        <v>86</v>
      </c>
      <c r="N876">
        <v>33</v>
      </c>
      <c r="O876" t="s">
        <v>4</v>
      </c>
      <c r="P876" s="6">
        <v>60000</v>
      </c>
      <c r="Q876">
        <v>3</v>
      </c>
      <c r="R876" t="s">
        <v>71</v>
      </c>
      <c r="S876">
        <v>0</v>
      </c>
      <c r="T876">
        <v>0</v>
      </c>
      <c r="U876">
        <v>0</v>
      </c>
      <c r="W876" s="1"/>
    </row>
    <row r="877" spans="1:23" x14ac:dyDescent="0.3">
      <c r="A877">
        <v>876</v>
      </c>
      <c r="B877" t="s">
        <v>986</v>
      </c>
      <c r="C877" t="s">
        <v>14</v>
      </c>
      <c r="D877" s="13">
        <v>29739</v>
      </c>
      <c r="E877">
        <v>39</v>
      </c>
      <c r="F877" t="s">
        <v>20</v>
      </c>
      <c r="G877" t="s">
        <v>80</v>
      </c>
      <c r="H877" t="s">
        <v>32</v>
      </c>
      <c r="I877" t="s">
        <v>49</v>
      </c>
      <c r="J877" t="s">
        <v>56</v>
      </c>
      <c r="K877" s="13">
        <v>37044</v>
      </c>
      <c r="L877" t="s">
        <v>58</v>
      </c>
      <c r="M877" t="s">
        <v>86</v>
      </c>
      <c r="N877">
        <v>19</v>
      </c>
      <c r="O877" t="s">
        <v>4</v>
      </c>
      <c r="P877" s="6">
        <v>60000</v>
      </c>
      <c r="Q877">
        <v>2</v>
      </c>
      <c r="R877" t="s">
        <v>71</v>
      </c>
      <c r="S877">
        <v>3</v>
      </c>
      <c r="T877">
        <v>3</v>
      </c>
      <c r="U877">
        <v>0</v>
      </c>
      <c r="W877" s="1"/>
    </row>
    <row r="878" spans="1:23" x14ac:dyDescent="0.3">
      <c r="A878">
        <v>877</v>
      </c>
      <c r="B878" t="s">
        <v>987</v>
      </c>
      <c r="C878" t="s">
        <v>14</v>
      </c>
      <c r="D878" s="13">
        <v>30346</v>
      </c>
      <c r="E878">
        <v>38</v>
      </c>
      <c r="F878" t="s">
        <v>67</v>
      </c>
      <c r="G878" t="s">
        <v>12</v>
      </c>
      <c r="H878" t="s">
        <v>46</v>
      </c>
      <c r="I878" t="s">
        <v>55</v>
      </c>
      <c r="J878" t="s">
        <v>56</v>
      </c>
      <c r="K878" s="13">
        <v>37651</v>
      </c>
      <c r="L878" t="s">
        <v>58</v>
      </c>
      <c r="M878" t="s">
        <v>86</v>
      </c>
      <c r="N878">
        <v>18</v>
      </c>
      <c r="O878" t="s">
        <v>63</v>
      </c>
      <c r="P878" s="6">
        <v>30000</v>
      </c>
      <c r="Q878">
        <v>2</v>
      </c>
      <c r="R878" t="s">
        <v>69</v>
      </c>
      <c r="S878">
        <v>2</v>
      </c>
      <c r="T878">
        <v>2</v>
      </c>
      <c r="U878">
        <v>0</v>
      </c>
      <c r="W878" s="1"/>
    </row>
    <row r="879" spans="1:23" x14ac:dyDescent="0.3">
      <c r="A879">
        <v>878</v>
      </c>
      <c r="B879" t="s">
        <v>988</v>
      </c>
      <c r="C879" t="s">
        <v>14</v>
      </c>
      <c r="D879" s="13">
        <v>32234</v>
      </c>
      <c r="E879">
        <v>33</v>
      </c>
      <c r="F879" t="s">
        <v>81</v>
      </c>
      <c r="G879" t="s">
        <v>12</v>
      </c>
      <c r="H879" t="s">
        <v>40</v>
      </c>
      <c r="I879" t="s">
        <v>52</v>
      </c>
      <c r="J879" t="s">
        <v>56</v>
      </c>
      <c r="K879" s="13">
        <v>39539</v>
      </c>
      <c r="L879" t="s">
        <v>58</v>
      </c>
      <c r="M879" t="s">
        <v>86</v>
      </c>
      <c r="N879">
        <v>13</v>
      </c>
      <c r="O879" t="s">
        <v>64</v>
      </c>
      <c r="P879" s="6">
        <v>40000</v>
      </c>
      <c r="Q879">
        <v>3</v>
      </c>
      <c r="R879" t="s">
        <v>68</v>
      </c>
      <c r="S879">
        <v>12</v>
      </c>
      <c r="T879">
        <v>7</v>
      </c>
      <c r="U879">
        <v>5</v>
      </c>
      <c r="W879" s="1"/>
    </row>
    <row r="880" spans="1:23" x14ac:dyDescent="0.3">
      <c r="A880">
        <v>879</v>
      </c>
      <c r="B880" t="s">
        <v>989</v>
      </c>
      <c r="C880" t="s">
        <v>14</v>
      </c>
      <c r="D880" s="13">
        <v>21557</v>
      </c>
      <c r="E880">
        <v>62</v>
      </c>
      <c r="F880" t="s">
        <v>17</v>
      </c>
      <c r="G880" t="s">
        <v>82</v>
      </c>
      <c r="H880" t="s">
        <v>42</v>
      </c>
      <c r="I880" t="s">
        <v>54</v>
      </c>
      <c r="J880" t="s">
        <v>56</v>
      </c>
      <c r="K880" s="13">
        <v>28862</v>
      </c>
      <c r="L880" t="s">
        <v>61</v>
      </c>
      <c r="M880" t="s">
        <v>89</v>
      </c>
      <c r="N880">
        <v>42</v>
      </c>
      <c r="O880" t="s">
        <v>65</v>
      </c>
      <c r="P880" s="6">
        <v>50000</v>
      </c>
      <c r="Q880">
        <v>1</v>
      </c>
      <c r="R880" t="s">
        <v>71</v>
      </c>
      <c r="S880">
        <v>2</v>
      </c>
      <c r="T880">
        <v>2</v>
      </c>
      <c r="U880">
        <v>0</v>
      </c>
      <c r="W880" s="1"/>
    </row>
    <row r="881" spans="1:23" x14ac:dyDescent="0.3">
      <c r="A881">
        <v>880</v>
      </c>
      <c r="B881" t="s">
        <v>990</v>
      </c>
      <c r="C881" t="s">
        <v>14</v>
      </c>
      <c r="D881" s="13">
        <v>24050</v>
      </c>
      <c r="E881">
        <v>55</v>
      </c>
      <c r="F881" t="s">
        <v>24</v>
      </c>
      <c r="G881" t="s">
        <v>84</v>
      </c>
      <c r="H881" t="s">
        <v>44</v>
      </c>
      <c r="I881" t="s">
        <v>53</v>
      </c>
      <c r="J881" t="s">
        <v>57</v>
      </c>
      <c r="K881" s="13">
        <v>31355</v>
      </c>
      <c r="L881" t="s">
        <v>58</v>
      </c>
      <c r="M881" t="s">
        <v>86</v>
      </c>
      <c r="N881">
        <v>35</v>
      </c>
      <c r="O881" t="s">
        <v>64</v>
      </c>
      <c r="P881" s="6">
        <v>40000</v>
      </c>
      <c r="Q881">
        <v>1</v>
      </c>
      <c r="R881" t="s">
        <v>71</v>
      </c>
      <c r="S881">
        <v>3</v>
      </c>
      <c r="T881">
        <v>3</v>
      </c>
      <c r="U881">
        <v>0</v>
      </c>
      <c r="W881" s="1"/>
    </row>
    <row r="882" spans="1:23" x14ac:dyDescent="0.3">
      <c r="A882">
        <v>881</v>
      </c>
      <c r="B882" t="s">
        <v>991</v>
      </c>
      <c r="C882" t="s">
        <v>14</v>
      </c>
      <c r="D882" s="13">
        <v>35104</v>
      </c>
      <c r="E882">
        <v>25</v>
      </c>
      <c r="F882" t="s">
        <v>20</v>
      </c>
      <c r="G882" t="s">
        <v>80</v>
      </c>
      <c r="H882" t="s">
        <v>30</v>
      </c>
      <c r="I882" t="s">
        <v>49</v>
      </c>
      <c r="J882" t="s">
        <v>56</v>
      </c>
      <c r="K882" s="13">
        <v>42409</v>
      </c>
      <c r="L882" t="s">
        <v>58</v>
      </c>
      <c r="M882" t="s">
        <v>86</v>
      </c>
      <c r="N882">
        <v>5</v>
      </c>
      <c r="O882" t="s">
        <v>65</v>
      </c>
      <c r="P882" s="6">
        <v>50000</v>
      </c>
      <c r="Q882">
        <v>4</v>
      </c>
      <c r="R882" t="s">
        <v>72</v>
      </c>
      <c r="S882">
        <v>11</v>
      </c>
      <c r="T882">
        <v>6</v>
      </c>
      <c r="U882">
        <v>5</v>
      </c>
      <c r="W882" s="1"/>
    </row>
    <row r="883" spans="1:23" x14ac:dyDescent="0.3">
      <c r="A883">
        <v>882</v>
      </c>
      <c r="B883" t="s">
        <v>992</v>
      </c>
      <c r="C883" t="s">
        <v>14</v>
      </c>
      <c r="D883" s="13">
        <v>26927</v>
      </c>
      <c r="E883">
        <v>47</v>
      </c>
      <c r="F883" t="s">
        <v>20</v>
      </c>
      <c r="G883" t="s">
        <v>80</v>
      </c>
      <c r="H883" t="s">
        <v>41</v>
      </c>
      <c r="I883" t="s">
        <v>52</v>
      </c>
      <c r="J883" t="s">
        <v>56</v>
      </c>
      <c r="K883" s="13">
        <v>34232</v>
      </c>
      <c r="L883" t="s">
        <v>58</v>
      </c>
      <c r="M883" t="s">
        <v>86</v>
      </c>
      <c r="N883">
        <v>27</v>
      </c>
      <c r="O883" t="s">
        <v>4</v>
      </c>
      <c r="P883" s="6">
        <v>60000</v>
      </c>
      <c r="Q883">
        <v>3</v>
      </c>
      <c r="R883" t="s">
        <v>71</v>
      </c>
      <c r="S883">
        <v>4</v>
      </c>
      <c r="T883">
        <v>4</v>
      </c>
      <c r="U883">
        <v>0</v>
      </c>
      <c r="W883" s="1"/>
    </row>
    <row r="884" spans="1:23" x14ac:dyDescent="0.3">
      <c r="A884">
        <v>883</v>
      </c>
      <c r="B884" t="s">
        <v>993</v>
      </c>
      <c r="C884" t="s">
        <v>14</v>
      </c>
      <c r="D884" s="13">
        <v>32744</v>
      </c>
      <c r="E884">
        <v>31</v>
      </c>
      <c r="F884" t="s">
        <v>23</v>
      </c>
      <c r="G884" t="s">
        <v>12</v>
      </c>
      <c r="H884" t="s">
        <v>44</v>
      </c>
      <c r="I884" t="s">
        <v>53</v>
      </c>
      <c r="J884" t="s">
        <v>57</v>
      </c>
      <c r="K884" s="13">
        <v>40049</v>
      </c>
      <c r="L884" t="s">
        <v>58</v>
      </c>
      <c r="M884" t="s">
        <v>86</v>
      </c>
      <c r="N884">
        <v>11</v>
      </c>
      <c r="O884" t="s">
        <v>63</v>
      </c>
      <c r="P884" s="6">
        <v>30000</v>
      </c>
      <c r="Q884">
        <v>3</v>
      </c>
      <c r="R884" t="s">
        <v>73</v>
      </c>
      <c r="S884">
        <v>0</v>
      </c>
      <c r="T884">
        <v>0</v>
      </c>
      <c r="U884">
        <v>0</v>
      </c>
      <c r="W884" s="1"/>
    </row>
    <row r="885" spans="1:23" x14ac:dyDescent="0.3">
      <c r="A885">
        <v>884</v>
      </c>
      <c r="B885" t="s">
        <v>994</v>
      </c>
      <c r="C885" t="s">
        <v>14</v>
      </c>
      <c r="D885" s="13">
        <v>32571</v>
      </c>
      <c r="E885">
        <v>32</v>
      </c>
      <c r="F885" t="s">
        <v>28</v>
      </c>
      <c r="G885" t="s">
        <v>80</v>
      </c>
      <c r="H885" t="s">
        <v>45</v>
      </c>
      <c r="I885" t="s">
        <v>53</v>
      </c>
      <c r="J885" t="s">
        <v>57</v>
      </c>
      <c r="K885" s="13">
        <v>39876</v>
      </c>
      <c r="L885" t="s">
        <v>58</v>
      </c>
      <c r="M885" t="s">
        <v>86</v>
      </c>
      <c r="N885">
        <v>12</v>
      </c>
      <c r="O885" t="s">
        <v>64</v>
      </c>
      <c r="P885" s="6">
        <v>40000</v>
      </c>
      <c r="Q885">
        <v>3</v>
      </c>
      <c r="R885" t="s">
        <v>72</v>
      </c>
      <c r="S885">
        <v>12</v>
      </c>
      <c r="T885">
        <v>7</v>
      </c>
      <c r="U885">
        <v>5</v>
      </c>
      <c r="W885" s="1"/>
    </row>
    <row r="886" spans="1:23" x14ac:dyDescent="0.3">
      <c r="A886">
        <v>885</v>
      </c>
      <c r="B886" t="s">
        <v>995</v>
      </c>
      <c r="C886" t="s">
        <v>14</v>
      </c>
      <c r="D886" s="13">
        <v>21195</v>
      </c>
      <c r="E886">
        <v>63</v>
      </c>
      <c r="F886" t="s">
        <v>23</v>
      </c>
      <c r="G886" t="s">
        <v>12</v>
      </c>
      <c r="H886" t="s">
        <v>34</v>
      </c>
      <c r="I886" t="s">
        <v>50</v>
      </c>
      <c r="J886" t="s">
        <v>56</v>
      </c>
      <c r="K886" s="13">
        <v>28500</v>
      </c>
      <c r="L886" t="s">
        <v>61</v>
      </c>
      <c r="M886" t="s">
        <v>89</v>
      </c>
      <c r="N886">
        <v>43</v>
      </c>
      <c r="O886" t="s">
        <v>4</v>
      </c>
      <c r="P886" s="6">
        <v>60000</v>
      </c>
      <c r="Q886">
        <v>2</v>
      </c>
      <c r="R886" t="s">
        <v>73</v>
      </c>
      <c r="S886">
        <v>0</v>
      </c>
      <c r="T886">
        <v>0</v>
      </c>
      <c r="U886">
        <v>0</v>
      </c>
      <c r="W886" s="1"/>
    </row>
    <row r="887" spans="1:23" x14ac:dyDescent="0.3">
      <c r="A887">
        <v>886</v>
      </c>
      <c r="B887" t="s">
        <v>996</v>
      </c>
      <c r="C887" t="s">
        <v>15</v>
      </c>
      <c r="D887" s="13">
        <v>32672</v>
      </c>
      <c r="E887">
        <v>31</v>
      </c>
      <c r="F887" t="s">
        <v>27</v>
      </c>
      <c r="G887" t="s">
        <v>83</v>
      </c>
      <c r="H887" t="s">
        <v>39</v>
      </c>
      <c r="I887" t="s">
        <v>51</v>
      </c>
      <c r="J887" t="s">
        <v>57</v>
      </c>
      <c r="K887" s="13">
        <v>39977</v>
      </c>
      <c r="L887" t="s">
        <v>61</v>
      </c>
      <c r="M887" t="s">
        <v>89</v>
      </c>
      <c r="N887">
        <v>11</v>
      </c>
      <c r="O887" t="s">
        <v>4</v>
      </c>
      <c r="P887" s="6">
        <v>60000</v>
      </c>
      <c r="Q887">
        <v>1</v>
      </c>
      <c r="R887" t="s">
        <v>70</v>
      </c>
      <c r="S887">
        <v>1</v>
      </c>
      <c r="T887">
        <v>1</v>
      </c>
      <c r="U887">
        <v>0</v>
      </c>
      <c r="W887" s="1"/>
    </row>
    <row r="888" spans="1:23" x14ac:dyDescent="0.3">
      <c r="A888">
        <v>887</v>
      </c>
      <c r="B888" t="s">
        <v>997</v>
      </c>
      <c r="C888" t="s">
        <v>14</v>
      </c>
      <c r="D888" s="13">
        <v>21218</v>
      </c>
      <c r="E888">
        <v>63</v>
      </c>
      <c r="F888" t="s">
        <v>16</v>
      </c>
      <c r="G888" t="s">
        <v>80</v>
      </c>
      <c r="H888" t="s">
        <v>33</v>
      </c>
      <c r="I888" t="s">
        <v>50</v>
      </c>
      <c r="J888" t="s">
        <v>56</v>
      </c>
      <c r="K888" s="13">
        <v>28523</v>
      </c>
      <c r="L888" t="s">
        <v>58</v>
      </c>
      <c r="M888" t="s">
        <v>86</v>
      </c>
      <c r="N888">
        <v>43</v>
      </c>
      <c r="O888" t="s">
        <v>63</v>
      </c>
      <c r="P888" s="6">
        <v>30000</v>
      </c>
      <c r="Q888">
        <v>3</v>
      </c>
      <c r="R888" t="s">
        <v>68</v>
      </c>
      <c r="S888">
        <v>7</v>
      </c>
      <c r="T888">
        <v>7</v>
      </c>
      <c r="U888">
        <v>0</v>
      </c>
      <c r="W888" s="1"/>
    </row>
    <row r="889" spans="1:23" x14ac:dyDescent="0.3">
      <c r="A889">
        <v>888</v>
      </c>
      <c r="B889" t="s">
        <v>998</v>
      </c>
      <c r="C889" t="s">
        <v>14</v>
      </c>
      <c r="D889" s="13">
        <v>29832</v>
      </c>
      <c r="E889">
        <v>39</v>
      </c>
      <c r="F889" t="s">
        <v>20</v>
      </c>
      <c r="G889" t="s">
        <v>80</v>
      </c>
      <c r="H889" t="s">
        <v>42</v>
      </c>
      <c r="I889" t="s">
        <v>54</v>
      </c>
      <c r="J889" t="s">
        <v>56</v>
      </c>
      <c r="K889" s="13">
        <v>37137</v>
      </c>
      <c r="L889" t="s">
        <v>61</v>
      </c>
      <c r="M889" t="s">
        <v>89</v>
      </c>
      <c r="N889">
        <v>19</v>
      </c>
      <c r="O889" t="s">
        <v>65</v>
      </c>
      <c r="P889" s="6">
        <v>50000</v>
      </c>
      <c r="Q889">
        <v>3</v>
      </c>
      <c r="R889" t="s">
        <v>70</v>
      </c>
      <c r="S889">
        <v>9</v>
      </c>
      <c r="T889">
        <v>4</v>
      </c>
      <c r="U889">
        <v>5</v>
      </c>
      <c r="W889" s="1"/>
    </row>
    <row r="890" spans="1:23" x14ac:dyDescent="0.3">
      <c r="A890">
        <v>889</v>
      </c>
      <c r="B890" t="s">
        <v>999</v>
      </c>
      <c r="C890" t="s">
        <v>15</v>
      </c>
      <c r="D890" s="13">
        <v>24668</v>
      </c>
      <c r="E890">
        <v>53</v>
      </c>
      <c r="F890" t="s">
        <v>21</v>
      </c>
      <c r="G890" t="s">
        <v>12</v>
      </c>
      <c r="H890" t="s">
        <v>37</v>
      </c>
      <c r="I890" t="s">
        <v>51</v>
      </c>
      <c r="J890" t="s">
        <v>56</v>
      </c>
      <c r="K890" s="13">
        <v>31973</v>
      </c>
      <c r="L890" t="s">
        <v>58</v>
      </c>
      <c r="M890" t="s">
        <v>86</v>
      </c>
      <c r="N890">
        <v>33</v>
      </c>
      <c r="O890" t="s">
        <v>63</v>
      </c>
      <c r="P890" s="6">
        <v>30000</v>
      </c>
      <c r="Q890">
        <v>1</v>
      </c>
      <c r="R890" t="s">
        <v>73</v>
      </c>
      <c r="S890">
        <v>4</v>
      </c>
      <c r="T890">
        <v>4</v>
      </c>
      <c r="U890">
        <v>0</v>
      </c>
      <c r="W890" s="1"/>
    </row>
    <row r="891" spans="1:23" x14ac:dyDescent="0.3">
      <c r="A891">
        <v>890</v>
      </c>
      <c r="B891" t="s">
        <v>1000</v>
      </c>
      <c r="C891" t="s">
        <v>14</v>
      </c>
      <c r="D891" s="13">
        <v>34674</v>
      </c>
      <c r="E891">
        <v>26</v>
      </c>
      <c r="F891" t="s">
        <v>24</v>
      </c>
      <c r="G891" t="s">
        <v>84</v>
      </c>
      <c r="H891" t="s">
        <v>39</v>
      </c>
      <c r="I891" t="s">
        <v>51</v>
      </c>
      <c r="J891" t="s">
        <v>57</v>
      </c>
      <c r="K891" s="13">
        <v>41979</v>
      </c>
      <c r="L891" t="s">
        <v>58</v>
      </c>
      <c r="M891" t="s">
        <v>86</v>
      </c>
      <c r="N891">
        <v>6</v>
      </c>
      <c r="O891" t="s">
        <v>64</v>
      </c>
      <c r="P891" s="6">
        <v>40000</v>
      </c>
      <c r="Q891">
        <v>2</v>
      </c>
      <c r="R891" t="s">
        <v>69</v>
      </c>
      <c r="S891">
        <v>8</v>
      </c>
      <c r="T891">
        <v>8</v>
      </c>
      <c r="U891">
        <v>0</v>
      </c>
      <c r="W891" s="1"/>
    </row>
    <row r="892" spans="1:23" x14ac:dyDescent="0.3">
      <c r="A892">
        <v>891</v>
      </c>
      <c r="B892" t="s">
        <v>1001</v>
      </c>
      <c r="C892" t="s">
        <v>14</v>
      </c>
      <c r="D892" s="13">
        <v>26389</v>
      </c>
      <c r="E892">
        <v>49</v>
      </c>
      <c r="F892" t="s">
        <v>27</v>
      </c>
      <c r="G892" t="s">
        <v>83</v>
      </c>
      <c r="H892" t="s">
        <v>34</v>
      </c>
      <c r="I892" t="s">
        <v>50</v>
      </c>
      <c r="J892" t="s">
        <v>56</v>
      </c>
      <c r="K892" s="13">
        <v>33694</v>
      </c>
      <c r="L892" t="s">
        <v>58</v>
      </c>
      <c r="M892" t="s">
        <v>86</v>
      </c>
      <c r="N892">
        <v>29</v>
      </c>
      <c r="O892" t="s">
        <v>4</v>
      </c>
      <c r="P892" s="6">
        <v>60000</v>
      </c>
      <c r="Q892">
        <v>2</v>
      </c>
      <c r="R892" t="s">
        <v>73</v>
      </c>
      <c r="S892">
        <v>4</v>
      </c>
      <c r="T892">
        <v>4</v>
      </c>
      <c r="U892">
        <v>0</v>
      </c>
      <c r="W892" s="1"/>
    </row>
    <row r="893" spans="1:23" x14ac:dyDescent="0.3">
      <c r="A893">
        <v>892</v>
      </c>
      <c r="B893" t="s">
        <v>1002</v>
      </c>
      <c r="C893" t="s">
        <v>14</v>
      </c>
      <c r="D893" s="13">
        <v>27411</v>
      </c>
      <c r="E893">
        <v>46</v>
      </c>
      <c r="F893" t="s">
        <v>81</v>
      </c>
      <c r="G893" t="s">
        <v>12</v>
      </c>
      <c r="H893" t="s">
        <v>47</v>
      </c>
      <c r="I893" t="s">
        <v>52</v>
      </c>
      <c r="J893" t="s">
        <v>56</v>
      </c>
      <c r="K893" s="13">
        <v>34716</v>
      </c>
      <c r="L893" t="s">
        <v>58</v>
      </c>
      <c r="M893" t="s">
        <v>86</v>
      </c>
      <c r="N893">
        <v>26</v>
      </c>
      <c r="O893" t="s">
        <v>65</v>
      </c>
      <c r="P893" s="6">
        <v>50000</v>
      </c>
      <c r="Q893">
        <v>4</v>
      </c>
      <c r="R893" t="s">
        <v>73</v>
      </c>
      <c r="S893">
        <v>1</v>
      </c>
      <c r="T893">
        <v>1</v>
      </c>
      <c r="U893">
        <v>0</v>
      </c>
      <c r="W893" s="1"/>
    </row>
    <row r="894" spans="1:23" x14ac:dyDescent="0.3">
      <c r="A894">
        <v>893</v>
      </c>
      <c r="B894" t="s">
        <v>1003</v>
      </c>
      <c r="C894" t="s">
        <v>14</v>
      </c>
      <c r="D894" s="13">
        <v>23632</v>
      </c>
      <c r="E894">
        <v>56</v>
      </c>
      <c r="F894" t="s">
        <v>27</v>
      </c>
      <c r="G894" t="s">
        <v>83</v>
      </c>
      <c r="H894" t="s">
        <v>42</v>
      </c>
      <c r="I894" t="s">
        <v>54</v>
      </c>
      <c r="J894" t="s">
        <v>56</v>
      </c>
      <c r="K894" s="13">
        <v>30937</v>
      </c>
      <c r="L894" t="s">
        <v>58</v>
      </c>
      <c r="M894" t="s">
        <v>86</v>
      </c>
      <c r="N894">
        <v>36</v>
      </c>
      <c r="O894" t="s">
        <v>64</v>
      </c>
      <c r="P894" s="6">
        <v>40000</v>
      </c>
      <c r="Q894">
        <v>4</v>
      </c>
      <c r="R894" t="s">
        <v>73</v>
      </c>
      <c r="S894">
        <v>13</v>
      </c>
      <c r="T894">
        <v>8</v>
      </c>
      <c r="U894">
        <v>5</v>
      </c>
      <c r="W894" s="1"/>
    </row>
    <row r="895" spans="1:23" x14ac:dyDescent="0.3">
      <c r="A895">
        <v>894</v>
      </c>
      <c r="B895" t="s">
        <v>1004</v>
      </c>
      <c r="C895" t="s">
        <v>14</v>
      </c>
      <c r="D895" s="13">
        <v>33883</v>
      </c>
      <c r="E895">
        <v>28</v>
      </c>
      <c r="F895" t="s">
        <v>16</v>
      </c>
      <c r="G895" t="s">
        <v>80</v>
      </c>
      <c r="H895" t="s">
        <v>34</v>
      </c>
      <c r="I895" t="s">
        <v>50</v>
      </c>
      <c r="J895" t="s">
        <v>56</v>
      </c>
      <c r="K895" s="13">
        <v>41188</v>
      </c>
      <c r="L895" t="s">
        <v>58</v>
      </c>
      <c r="M895" t="s">
        <v>86</v>
      </c>
      <c r="N895">
        <v>8</v>
      </c>
      <c r="O895" t="s">
        <v>65</v>
      </c>
      <c r="P895" s="6">
        <v>50000</v>
      </c>
      <c r="Q895">
        <v>3</v>
      </c>
      <c r="R895" t="s">
        <v>67</v>
      </c>
      <c r="S895">
        <v>11</v>
      </c>
      <c r="T895">
        <v>6</v>
      </c>
      <c r="U895">
        <v>5</v>
      </c>
      <c r="W895" s="1"/>
    </row>
    <row r="896" spans="1:23" x14ac:dyDescent="0.3">
      <c r="A896">
        <v>895</v>
      </c>
      <c r="B896" t="s">
        <v>1005</v>
      </c>
      <c r="C896" t="s">
        <v>14</v>
      </c>
      <c r="D896" s="13">
        <v>20864</v>
      </c>
      <c r="E896">
        <v>64</v>
      </c>
      <c r="F896" t="s">
        <v>29</v>
      </c>
      <c r="G896" t="s">
        <v>83</v>
      </c>
      <c r="H896" t="s">
        <v>42</v>
      </c>
      <c r="I896" t="s">
        <v>54</v>
      </c>
      <c r="J896" t="s">
        <v>56</v>
      </c>
      <c r="K896" s="13">
        <v>28169</v>
      </c>
      <c r="L896" t="s">
        <v>58</v>
      </c>
      <c r="M896" t="s">
        <v>86</v>
      </c>
      <c r="N896">
        <v>44</v>
      </c>
      <c r="O896" t="s">
        <v>4</v>
      </c>
      <c r="P896" s="6">
        <v>60000</v>
      </c>
      <c r="Q896">
        <v>4</v>
      </c>
      <c r="R896" t="s">
        <v>69</v>
      </c>
      <c r="S896">
        <v>10</v>
      </c>
      <c r="T896">
        <v>4</v>
      </c>
      <c r="U896">
        <v>6</v>
      </c>
      <c r="W896" s="1"/>
    </row>
    <row r="897" spans="1:23" x14ac:dyDescent="0.3">
      <c r="A897">
        <v>896</v>
      </c>
      <c r="B897" t="s">
        <v>1006</v>
      </c>
      <c r="C897" t="s">
        <v>14</v>
      </c>
      <c r="D897" s="13">
        <v>31110</v>
      </c>
      <c r="E897">
        <v>36</v>
      </c>
      <c r="F897" t="s">
        <v>21</v>
      </c>
      <c r="G897" t="s">
        <v>12</v>
      </c>
      <c r="H897" t="s">
        <v>48</v>
      </c>
      <c r="I897" t="s">
        <v>54</v>
      </c>
      <c r="J897" t="s">
        <v>56</v>
      </c>
      <c r="K897" s="13">
        <v>38415</v>
      </c>
      <c r="L897" t="s">
        <v>58</v>
      </c>
      <c r="M897" t="s">
        <v>86</v>
      </c>
      <c r="N897">
        <v>16</v>
      </c>
      <c r="O897" t="s">
        <v>4</v>
      </c>
      <c r="P897" s="6">
        <v>60000</v>
      </c>
      <c r="Q897">
        <v>3</v>
      </c>
      <c r="R897" t="s">
        <v>70</v>
      </c>
      <c r="S897">
        <v>15</v>
      </c>
      <c r="T897">
        <v>4</v>
      </c>
      <c r="U897">
        <v>11</v>
      </c>
      <c r="W897" s="1"/>
    </row>
    <row r="898" spans="1:23" x14ac:dyDescent="0.3">
      <c r="A898">
        <v>897</v>
      </c>
      <c r="B898" t="s">
        <v>1007</v>
      </c>
      <c r="C898" t="s">
        <v>15</v>
      </c>
      <c r="D898" s="13">
        <v>35843</v>
      </c>
      <c r="E898">
        <v>23</v>
      </c>
      <c r="F898" t="s">
        <v>16</v>
      </c>
      <c r="G898" t="s">
        <v>80</v>
      </c>
      <c r="H898" t="s">
        <v>35</v>
      </c>
      <c r="I898" t="s">
        <v>50</v>
      </c>
      <c r="J898" t="s">
        <v>57</v>
      </c>
      <c r="K898" s="13">
        <v>43148</v>
      </c>
      <c r="L898" t="s">
        <v>58</v>
      </c>
      <c r="M898" t="s">
        <v>86</v>
      </c>
      <c r="N898">
        <v>3</v>
      </c>
      <c r="O898" t="s">
        <v>64</v>
      </c>
      <c r="P898" s="6">
        <v>40000</v>
      </c>
      <c r="Q898">
        <v>3</v>
      </c>
      <c r="R898" t="s">
        <v>73</v>
      </c>
      <c r="S898">
        <v>14</v>
      </c>
      <c r="T898">
        <v>4</v>
      </c>
      <c r="U898">
        <v>10</v>
      </c>
      <c r="W898" s="1"/>
    </row>
    <row r="899" spans="1:23" x14ac:dyDescent="0.3">
      <c r="A899">
        <v>898</v>
      </c>
      <c r="B899" t="s">
        <v>1008</v>
      </c>
      <c r="C899" t="s">
        <v>15</v>
      </c>
      <c r="D899" s="13">
        <v>32295</v>
      </c>
      <c r="E899">
        <v>32</v>
      </c>
      <c r="F899" t="s">
        <v>17</v>
      </c>
      <c r="G899" t="s">
        <v>82</v>
      </c>
      <c r="H899" t="s">
        <v>35</v>
      </c>
      <c r="I899" t="s">
        <v>50</v>
      </c>
      <c r="J899" t="s">
        <v>57</v>
      </c>
      <c r="K899" s="13">
        <v>39600</v>
      </c>
      <c r="L899" t="s">
        <v>58</v>
      </c>
      <c r="M899" t="s">
        <v>86</v>
      </c>
      <c r="N899">
        <v>12</v>
      </c>
      <c r="O899" t="s">
        <v>64</v>
      </c>
      <c r="P899" s="6">
        <v>40000</v>
      </c>
      <c r="Q899">
        <v>3</v>
      </c>
      <c r="R899" t="s">
        <v>72</v>
      </c>
      <c r="S899">
        <v>10</v>
      </c>
      <c r="T899">
        <v>4</v>
      </c>
      <c r="U899">
        <v>6</v>
      </c>
      <c r="W899" s="1"/>
    </row>
    <row r="900" spans="1:23" x14ac:dyDescent="0.3">
      <c r="A900">
        <v>899</v>
      </c>
      <c r="B900" t="s">
        <v>1009</v>
      </c>
      <c r="C900" t="s">
        <v>15</v>
      </c>
      <c r="D900" s="13">
        <v>24343</v>
      </c>
      <c r="E900">
        <v>54</v>
      </c>
      <c r="F900" t="s">
        <v>18</v>
      </c>
      <c r="G900" t="s">
        <v>12</v>
      </c>
      <c r="H900" t="s">
        <v>32</v>
      </c>
      <c r="I900" t="s">
        <v>49</v>
      </c>
      <c r="J900" t="s">
        <v>56</v>
      </c>
      <c r="K900" s="13">
        <v>31648</v>
      </c>
      <c r="L900" t="s">
        <v>58</v>
      </c>
      <c r="M900" t="s">
        <v>86</v>
      </c>
      <c r="N900">
        <v>34</v>
      </c>
      <c r="O900" t="s">
        <v>63</v>
      </c>
      <c r="P900" s="6">
        <v>30000</v>
      </c>
      <c r="Q900">
        <v>4</v>
      </c>
      <c r="R900" t="s">
        <v>72</v>
      </c>
      <c r="S900">
        <v>7</v>
      </c>
      <c r="T900">
        <v>7</v>
      </c>
      <c r="U900">
        <v>0</v>
      </c>
      <c r="W900" s="1"/>
    </row>
    <row r="901" spans="1:23" x14ac:dyDescent="0.3">
      <c r="A901">
        <v>900</v>
      </c>
      <c r="B901" t="s">
        <v>1010</v>
      </c>
      <c r="C901" t="s">
        <v>15</v>
      </c>
      <c r="D901" s="13">
        <v>24827</v>
      </c>
      <c r="E901">
        <v>53</v>
      </c>
      <c r="F901" t="s">
        <v>19</v>
      </c>
      <c r="G901" t="s">
        <v>80</v>
      </c>
      <c r="H901" t="s">
        <v>46</v>
      </c>
      <c r="I901" t="s">
        <v>55</v>
      </c>
      <c r="J901" t="s">
        <v>56</v>
      </c>
      <c r="K901" s="13">
        <v>32132</v>
      </c>
      <c r="L901" t="s">
        <v>58</v>
      </c>
      <c r="M901" t="s">
        <v>86</v>
      </c>
      <c r="N901">
        <v>33</v>
      </c>
      <c r="O901" t="s">
        <v>65</v>
      </c>
      <c r="P901" s="6">
        <v>50000</v>
      </c>
      <c r="Q901">
        <v>3</v>
      </c>
      <c r="R901" t="s">
        <v>67</v>
      </c>
      <c r="S901">
        <v>3</v>
      </c>
      <c r="T901">
        <v>3</v>
      </c>
      <c r="U901">
        <v>0</v>
      </c>
      <c r="W901" s="1"/>
    </row>
    <row r="902" spans="1:23" x14ac:dyDescent="0.3">
      <c r="A902">
        <v>901</v>
      </c>
      <c r="B902" t="s">
        <v>1011</v>
      </c>
      <c r="C902" t="s">
        <v>15</v>
      </c>
      <c r="D902" s="13">
        <v>33396</v>
      </c>
      <c r="E902">
        <v>29</v>
      </c>
      <c r="F902" t="s">
        <v>21</v>
      </c>
      <c r="G902" t="s">
        <v>12</v>
      </c>
      <c r="H902" t="s">
        <v>44</v>
      </c>
      <c r="I902" t="s">
        <v>53</v>
      </c>
      <c r="J902" t="s">
        <v>57</v>
      </c>
      <c r="K902" s="13">
        <v>40701</v>
      </c>
      <c r="L902" t="s">
        <v>61</v>
      </c>
      <c r="M902" t="s">
        <v>89</v>
      </c>
      <c r="N902">
        <v>9</v>
      </c>
      <c r="O902" t="s">
        <v>63</v>
      </c>
      <c r="P902" s="6">
        <v>30000</v>
      </c>
      <c r="Q902">
        <v>1</v>
      </c>
      <c r="R902" t="s">
        <v>70</v>
      </c>
      <c r="S902">
        <v>1</v>
      </c>
      <c r="T902">
        <v>1</v>
      </c>
      <c r="U902">
        <v>0</v>
      </c>
      <c r="W902" s="1"/>
    </row>
    <row r="903" spans="1:23" x14ac:dyDescent="0.3">
      <c r="A903">
        <v>902</v>
      </c>
      <c r="B903" t="s">
        <v>1012</v>
      </c>
      <c r="C903" t="s">
        <v>15</v>
      </c>
      <c r="D903" s="13">
        <v>20575</v>
      </c>
      <c r="E903">
        <v>65</v>
      </c>
      <c r="F903" t="s">
        <v>67</v>
      </c>
      <c r="G903" t="s">
        <v>12</v>
      </c>
      <c r="H903" t="s">
        <v>32</v>
      </c>
      <c r="I903" t="s">
        <v>49</v>
      </c>
      <c r="J903" t="s">
        <v>56</v>
      </c>
      <c r="K903" s="13">
        <v>27880</v>
      </c>
      <c r="L903" t="s">
        <v>58</v>
      </c>
      <c r="M903" t="s">
        <v>86</v>
      </c>
      <c r="N903">
        <v>45</v>
      </c>
      <c r="O903" t="s">
        <v>4</v>
      </c>
      <c r="P903" s="6">
        <v>60000</v>
      </c>
      <c r="Q903">
        <v>3</v>
      </c>
      <c r="R903" t="s">
        <v>73</v>
      </c>
      <c r="S903">
        <v>2</v>
      </c>
      <c r="T903">
        <v>2</v>
      </c>
      <c r="U903">
        <v>0</v>
      </c>
      <c r="W903" s="1"/>
    </row>
    <row r="904" spans="1:23" x14ac:dyDescent="0.3">
      <c r="A904">
        <v>903</v>
      </c>
      <c r="B904" t="s">
        <v>1013</v>
      </c>
      <c r="C904" t="s">
        <v>15</v>
      </c>
      <c r="D904" s="13">
        <v>30621</v>
      </c>
      <c r="E904">
        <v>37</v>
      </c>
      <c r="F904" t="s">
        <v>23</v>
      </c>
      <c r="G904" t="s">
        <v>12</v>
      </c>
      <c r="H904" t="s">
        <v>34</v>
      </c>
      <c r="I904" t="s">
        <v>50</v>
      </c>
      <c r="J904" t="s">
        <v>56</v>
      </c>
      <c r="K904" s="13">
        <v>37926</v>
      </c>
      <c r="L904" t="s">
        <v>58</v>
      </c>
      <c r="M904" t="s">
        <v>86</v>
      </c>
      <c r="N904">
        <v>17</v>
      </c>
      <c r="O904" t="s">
        <v>64</v>
      </c>
      <c r="P904" s="6">
        <v>40000</v>
      </c>
      <c r="Q904">
        <v>2</v>
      </c>
      <c r="R904" t="s">
        <v>73</v>
      </c>
      <c r="S904">
        <v>12</v>
      </c>
      <c r="T904">
        <v>7</v>
      </c>
      <c r="U904">
        <v>5</v>
      </c>
      <c r="W904" s="1"/>
    </row>
    <row r="905" spans="1:23" x14ac:dyDescent="0.3">
      <c r="A905">
        <v>904</v>
      </c>
      <c r="B905" t="s">
        <v>1014</v>
      </c>
      <c r="C905" t="s">
        <v>15</v>
      </c>
      <c r="D905" s="13">
        <v>23239</v>
      </c>
      <c r="E905">
        <v>57</v>
      </c>
      <c r="F905" t="s">
        <v>13</v>
      </c>
      <c r="G905" t="s">
        <v>12</v>
      </c>
      <c r="H905" t="s">
        <v>35</v>
      </c>
      <c r="I905" t="s">
        <v>50</v>
      </c>
      <c r="J905" t="s">
        <v>57</v>
      </c>
      <c r="K905" s="13">
        <v>30544</v>
      </c>
      <c r="L905" t="s">
        <v>58</v>
      </c>
      <c r="M905" t="s">
        <v>86</v>
      </c>
      <c r="N905">
        <v>37</v>
      </c>
      <c r="O905" t="s">
        <v>65</v>
      </c>
      <c r="P905" s="6">
        <v>50000</v>
      </c>
      <c r="Q905">
        <v>1</v>
      </c>
      <c r="R905" t="s">
        <v>71</v>
      </c>
      <c r="S905">
        <v>11</v>
      </c>
      <c r="T905">
        <v>6</v>
      </c>
      <c r="U905">
        <v>5</v>
      </c>
      <c r="W905" s="1"/>
    </row>
    <row r="906" spans="1:23" x14ac:dyDescent="0.3">
      <c r="A906">
        <v>905</v>
      </c>
      <c r="B906" t="s">
        <v>1015</v>
      </c>
      <c r="C906" t="s">
        <v>15</v>
      </c>
      <c r="D906" s="13">
        <v>33508</v>
      </c>
      <c r="E906">
        <v>29</v>
      </c>
      <c r="F906" t="s">
        <v>20</v>
      </c>
      <c r="G906" t="s">
        <v>80</v>
      </c>
      <c r="H906" t="s">
        <v>37</v>
      </c>
      <c r="I906" t="s">
        <v>51</v>
      </c>
      <c r="J906" t="s">
        <v>56</v>
      </c>
      <c r="K906" s="13">
        <v>40813</v>
      </c>
      <c r="L906" t="s">
        <v>58</v>
      </c>
      <c r="M906" t="s">
        <v>86</v>
      </c>
      <c r="N906">
        <v>9</v>
      </c>
      <c r="O906" t="s">
        <v>65</v>
      </c>
      <c r="P906" s="6">
        <v>50000</v>
      </c>
      <c r="Q906">
        <v>4</v>
      </c>
      <c r="R906" t="s">
        <v>68</v>
      </c>
      <c r="S906">
        <v>9</v>
      </c>
      <c r="T906">
        <v>4</v>
      </c>
      <c r="U906">
        <v>5</v>
      </c>
      <c r="W906" s="1"/>
    </row>
    <row r="907" spans="1:23" x14ac:dyDescent="0.3">
      <c r="A907">
        <v>906</v>
      </c>
      <c r="B907" t="s">
        <v>1016</v>
      </c>
      <c r="C907" t="s">
        <v>15</v>
      </c>
      <c r="D907" s="13">
        <v>20887</v>
      </c>
      <c r="E907">
        <v>64</v>
      </c>
      <c r="F907" t="s">
        <v>25</v>
      </c>
      <c r="G907" t="s">
        <v>12</v>
      </c>
      <c r="H907" t="s">
        <v>33</v>
      </c>
      <c r="I907" t="s">
        <v>50</v>
      </c>
      <c r="J907" t="s">
        <v>56</v>
      </c>
      <c r="K907" s="13">
        <v>28192</v>
      </c>
      <c r="L907" t="s">
        <v>58</v>
      </c>
      <c r="M907" t="s">
        <v>86</v>
      </c>
      <c r="N907">
        <v>44</v>
      </c>
      <c r="O907" t="s">
        <v>63</v>
      </c>
      <c r="P907" s="6">
        <v>30000</v>
      </c>
      <c r="Q907">
        <v>3</v>
      </c>
      <c r="R907" t="s">
        <v>73</v>
      </c>
      <c r="S907">
        <v>2</v>
      </c>
      <c r="T907">
        <v>2</v>
      </c>
      <c r="U907">
        <v>0</v>
      </c>
      <c r="W907" s="1"/>
    </row>
    <row r="908" spans="1:23" x14ac:dyDescent="0.3">
      <c r="A908">
        <v>907</v>
      </c>
      <c r="B908" t="s">
        <v>1017</v>
      </c>
      <c r="C908" t="s">
        <v>15</v>
      </c>
      <c r="D908" s="13">
        <v>34930</v>
      </c>
      <c r="E908">
        <v>25</v>
      </c>
      <c r="F908" t="s">
        <v>17</v>
      </c>
      <c r="G908" t="s">
        <v>82</v>
      </c>
      <c r="H908" t="s">
        <v>46</v>
      </c>
      <c r="I908" t="s">
        <v>55</v>
      </c>
      <c r="J908" t="s">
        <v>56</v>
      </c>
      <c r="K908" s="13">
        <v>42235</v>
      </c>
      <c r="L908" t="s">
        <v>58</v>
      </c>
      <c r="M908" t="s">
        <v>86</v>
      </c>
      <c r="N908">
        <v>5</v>
      </c>
      <c r="O908" t="s">
        <v>4</v>
      </c>
      <c r="P908" s="6">
        <v>60000</v>
      </c>
      <c r="Q908">
        <v>4</v>
      </c>
      <c r="R908" t="s">
        <v>70</v>
      </c>
      <c r="S908">
        <v>9</v>
      </c>
      <c r="T908">
        <v>4</v>
      </c>
      <c r="U908">
        <v>5</v>
      </c>
      <c r="W908" s="1"/>
    </row>
    <row r="909" spans="1:23" x14ac:dyDescent="0.3">
      <c r="A909">
        <v>908</v>
      </c>
      <c r="B909" t="s">
        <v>1018</v>
      </c>
      <c r="C909" t="s">
        <v>14</v>
      </c>
      <c r="D909" s="13">
        <v>30428</v>
      </c>
      <c r="E909">
        <v>38</v>
      </c>
      <c r="F909" t="s">
        <v>19</v>
      </c>
      <c r="G909" t="s">
        <v>80</v>
      </c>
      <c r="H909" t="s">
        <v>43</v>
      </c>
      <c r="I909" t="s">
        <v>53</v>
      </c>
      <c r="J909" t="s">
        <v>57</v>
      </c>
      <c r="K909" s="13">
        <v>37733</v>
      </c>
      <c r="L909" t="s">
        <v>58</v>
      </c>
      <c r="M909" t="s">
        <v>86</v>
      </c>
      <c r="N909">
        <v>18</v>
      </c>
      <c r="O909" t="s">
        <v>63</v>
      </c>
      <c r="P909" s="6">
        <v>30000</v>
      </c>
      <c r="Q909">
        <v>4</v>
      </c>
      <c r="R909" t="s">
        <v>69</v>
      </c>
      <c r="S909">
        <v>9</v>
      </c>
      <c r="T909">
        <v>4</v>
      </c>
      <c r="U909">
        <v>5</v>
      </c>
      <c r="W909" s="1"/>
    </row>
    <row r="910" spans="1:23" x14ac:dyDescent="0.3">
      <c r="A910">
        <v>909</v>
      </c>
      <c r="B910" t="s">
        <v>1019</v>
      </c>
      <c r="C910" t="s">
        <v>15</v>
      </c>
      <c r="D910" s="13">
        <v>22207</v>
      </c>
      <c r="E910">
        <v>60</v>
      </c>
      <c r="F910" t="s">
        <v>66</v>
      </c>
      <c r="G910" t="s">
        <v>12</v>
      </c>
      <c r="H910" t="s">
        <v>32</v>
      </c>
      <c r="I910" t="s">
        <v>49</v>
      </c>
      <c r="J910" t="s">
        <v>56</v>
      </c>
      <c r="K910" s="13">
        <v>29512</v>
      </c>
      <c r="L910" t="s">
        <v>58</v>
      </c>
      <c r="M910" t="s">
        <v>86</v>
      </c>
      <c r="N910">
        <v>40</v>
      </c>
      <c r="O910" t="s">
        <v>4</v>
      </c>
      <c r="P910" s="6">
        <v>60000</v>
      </c>
      <c r="Q910">
        <v>2</v>
      </c>
      <c r="R910" t="s">
        <v>73</v>
      </c>
      <c r="S910">
        <v>7</v>
      </c>
      <c r="T910">
        <v>7</v>
      </c>
      <c r="U910">
        <v>0</v>
      </c>
      <c r="W910" s="1"/>
    </row>
    <row r="911" spans="1:23" x14ac:dyDescent="0.3">
      <c r="A911">
        <v>910</v>
      </c>
      <c r="B911" t="s">
        <v>1020</v>
      </c>
      <c r="C911" t="s">
        <v>15</v>
      </c>
      <c r="D911" s="13">
        <v>30185</v>
      </c>
      <c r="E911">
        <v>38</v>
      </c>
      <c r="F911" t="s">
        <v>22</v>
      </c>
      <c r="G911" t="s">
        <v>83</v>
      </c>
      <c r="H911" t="s">
        <v>43</v>
      </c>
      <c r="I911" t="s">
        <v>53</v>
      </c>
      <c r="J911" t="s">
        <v>57</v>
      </c>
      <c r="K911" s="13">
        <v>37490</v>
      </c>
      <c r="L911" t="s">
        <v>61</v>
      </c>
      <c r="M911" t="s">
        <v>89</v>
      </c>
      <c r="N911">
        <v>18</v>
      </c>
      <c r="O911" t="s">
        <v>63</v>
      </c>
      <c r="P911" s="6">
        <v>30000</v>
      </c>
      <c r="Q911">
        <v>2</v>
      </c>
      <c r="R911" t="s">
        <v>68</v>
      </c>
      <c r="S911">
        <v>14</v>
      </c>
      <c r="T911">
        <v>4</v>
      </c>
      <c r="U911">
        <v>10</v>
      </c>
      <c r="W911" s="1"/>
    </row>
    <row r="912" spans="1:23" x14ac:dyDescent="0.3">
      <c r="A912">
        <v>911</v>
      </c>
      <c r="B912" t="s">
        <v>1021</v>
      </c>
      <c r="C912" t="s">
        <v>15</v>
      </c>
      <c r="D912" s="13">
        <v>35158</v>
      </c>
      <c r="E912">
        <v>25</v>
      </c>
      <c r="F912" t="s">
        <v>20</v>
      </c>
      <c r="G912" t="s">
        <v>80</v>
      </c>
      <c r="H912" t="s">
        <v>35</v>
      </c>
      <c r="I912" t="s">
        <v>50</v>
      </c>
      <c r="J912" t="s">
        <v>57</v>
      </c>
      <c r="K912" s="13">
        <v>42463</v>
      </c>
      <c r="L912" t="s">
        <v>58</v>
      </c>
      <c r="M912" t="s">
        <v>86</v>
      </c>
      <c r="N912">
        <v>5</v>
      </c>
      <c r="O912" t="s">
        <v>63</v>
      </c>
      <c r="P912" s="6">
        <v>30000</v>
      </c>
      <c r="Q912">
        <v>1</v>
      </c>
      <c r="R912" t="s">
        <v>69</v>
      </c>
      <c r="S912">
        <v>13</v>
      </c>
      <c r="T912">
        <v>8</v>
      </c>
      <c r="U912">
        <v>5</v>
      </c>
    </row>
    <row r="913" spans="1:23" x14ac:dyDescent="0.3">
      <c r="A913">
        <v>912</v>
      </c>
      <c r="B913" t="s">
        <v>1022</v>
      </c>
      <c r="C913" t="s">
        <v>15</v>
      </c>
      <c r="D913" s="13">
        <v>36380</v>
      </c>
      <c r="E913">
        <v>21</v>
      </c>
      <c r="F913" t="s">
        <v>16</v>
      </c>
      <c r="G913" t="s">
        <v>80</v>
      </c>
      <c r="H913" t="s">
        <v>38</v>
      </c>
      <c r="I913" t="s">
        <v>51</v>
      </c>
      <c r="J913" t="s">
        <v>57</v>
      </c>
      <c r="K913" s="13">
        <v>43685</v>
      </c>
      <c r="L913" t="s">
        <v>58</v>
      </c>
      <c r="M913" t="s">
        <v>86</v>
      </c>
      <c r="N913">
        <v>1</v>
      </c>
      <c r="O913" t="s">
        <v>65</v>
      </c>
      <c r="P913" s="6">
        <v>50000</v>
      </c>
      <c r="Q913">
        <v>2</v>
      </c>
      <c r="R913" t="s">
        <v>73</v>
      </c>
      <c r="S913">
        <v>1</v>
      </c>
      <c r="T913">
        <v>1</v>
      </c>
      <c r="U913">
        <v>0</v>
      </c>
      <c r="W913" s="1"/>
    </row>
    <row r="914" spans="1:23" x14ac:dyDescent="0.3">
      <c r="A914">
        <v>913</v>
      </c>
      <c r="B914" t="s">
        <v>1023</v>
      </c>
      <c r="C914" t="s">
        <v>15</v>
      </c>
      <c r="D914" s="13">
        <v>21823</v>
      </c>
      <c r="E914">
        <v>61</v>
      </c>
      <c r="F914" t="s">
        <v>13</v>
      </c>
      <c r="G914" t="s">
        <v>12</v>
      </c>
      <c r="H914" t="s">
        <v>37</v>
      </c>
      <c r="I914" t="s">
        <v>51</v>
      </c>
      <c r="J914" t="s">
        <v>56</v>
      </c>
      <c r="K914" s="13">
        <v>29128</v>
      </c>
      <c r="L914" t="s">
        <v>61</v>
      </c>
      <c r="M914" t="s">
        <v>89</v>
      </c>
      <c r="N914">
        <v>41</v>
      </c>
      <c r="O914" t="s">
        <v>63</v>
      </c>
      <c r="P914" s="6">
        <v>30000</v>
      </c>
      <c r="Q914">
        <v>3</v>
      </c>
      <c r="R914" t="s">
        <v>73</v>
      </c>
      <c r="S914">
        <v>3</v>
      </c>
      <c r="T914">
        <v>3</v>
      </c>
      <c r="U914">
        <v>0</v>
      </c>
      <c r="W914" s="1"/>
    </row>
    <row r="915" spans="1:23" x14ac:dyDescent="0.3">
      <c r="A915">
        <v>914</v>
      </c>
      <c r="B915" t="s">
        <v>1024</v>
      </c>
      <c r="C915" t="s">
        <v>15</v>
      </c>
      <c r="D915" s="13">
        <v>29772</v>
      </c>
      <c r="E915">
        <v>39</v>
      </c>
      <c r="F915" t="s">
        <v>27</v>
      </c>
      <c r="G915" t="s">
        <v>83</v>
      </c>
      <c r="H915" t="s">
        <v>48</v>
      </c>
      <c r="I915" t="s">
        <v>54</v>
      </c>
      <c r="J915" t="s">
        <v>56</v>
      </c>
      <c r="K915" s="13">
        <v>37077</v>
      </c>
      <c r="L915" t="s">
        <v>58</v>
      </c>
      <c r="M915" t="s">
        <v>86</v>
      </c>
      <c r="N915">
        <v>19</v>
      </c>
      <c r="O915" t="s">
        <v>65</v>
      </c>
      <c r="P915" s="6">
        <v>50000</v>
      </c>
      <c r="Q915">
        <v>3</v>
      </c>
      <c r="R915" t="s">
        <v>67</v>
      </c>
      <c r="S915">
        <v>13</v>
      </c>
      <c r="T915">
        <v>8</v>
      </c>
      <c r="U915">
        <v>5</v>
      </c>
      <c r="W915" s="1"/>
    </row>
    <row r="916" spans="1:23" x14ac:dyDescent="0.3">
      <c r="A916">
        <v>915</v>
      </c>
      <c r="B916" t="s">
        <v>1025</v>
      </c>
      <c r="C916" t="s">
        <v>14</v>
      </c>
      <c r="D916" s="13">
        <v>36774</v>
      </c>
      <c r="E916">
        <v>20</v>
      </c>
      <c r="F916" t="s">
        <v>16</v>
      </c>
      <c r="G916" t="s">
        <v>80</v>
      </c>
      <c r="H916" t="s">
        <v>44</v>
      </c>
      <c r="I916" t="s">
        <v>53</v>
      </c>
      <c r="J916" t="s">
        <v>57</v>
      </c>
      <c r="K916" s="13">
        <v>43713</v>
      </c>
      <c r="L916" t="s">
        <v>58</v>
      </c>
      <c r="M916" t="s">
        <v>86</v>
      </c>
      <c r="N916">
        <v>1</v>
      </c>
      <c r="O916" t="s">
        <v>4</v>
      </c>
      <c r="P916" s="6">
        <v>60000</v>
      </c>
      <c r="Q916">
        <v>3</v>
      </c>
      <c r="R916" t="s">
        <v>69</v>
      </c>
      <c r="S916">
        <v>0</v>
      </c>
      <c r="T916">
        <v>0</v>
      </c>
      <c r="U916">
        <v>0</v>
      </c>
      <c r="W916" s="1"/>
    </row>
    <row r="917" spans="1:23" x14ac:dyDescent="0.3">
      <c r="A917">
        <v>916</v>
      </c>
      <c r="B917" t="s">
        <v>1026</v>
      </c>
      <c r="C917" t="s">
        <v>15</v>
      </c>
      <c r="D917" s="13">
        <v>24581</v>
      </c>
      <c r="E917">
        <v>54</v>
      </c>
      <c r="F917" t="s">
        <v>27</v>
      </c>
      <c r="G917" t="s">
        <v>83</v>
      </c>
      <c r="H917" t="s">
        <v>45</v>
      </c>
      <c r="I917" t="s">
        <v>53</v>
      </c>
      <c r="J917" t="s">
        <v>57</v>
      </c>
      <c r="K917" s="13">
        <v>31886</v>
      </c>
      <c r="L917" t="s">
        <v>58</v>
      </c>
      <c r="M917" t="s">
        <v>86</v>
      </c>
      <c r="N917">
        <v>34</v>
      </c>
      <c r="O917" t="s">
        <v>64</v>
      </c>
      <c r="P917" s="6">
        <v>40000</v>
      </c>
      <c r="Q917">
        <v>3</v>
      </c>
      <c r="R917" t="s">
        <v>72</v>
      </c>
      <c r="S917">
        <v>14</v>
      </c>
      <c r="T917">
        <v>4</v>
      </c>
      <c r="U917">
        <v>10</v>
      </c>
      <c r="W917" s="1"/>
    </row>
    <row r="918" spans="1:23" x14ac:dyDescent="0.3">
      <c r="A918">
        <v>917</v>
      </c>
      <c r="B918" t="s">
        <v>1027</v>
      </c>
      <c r="C918" t="s">
        <v>15</v>
      </c>
      <c r="D918" s="13">
        <v>36783</v>
      </c>
      <c r="E918">
        <v>20</v>
      </c>
      <c r="F918" t="s">
        <v>16</v>
      </c>
      <c r="G918" t="s">
        <v>80</v>
      </c>
      <c r="H918" t="s">
        <v>48</v>
      </c>
      <c r="I918" t="s">
        <v>54</v>
      </c>
      <c r="J918" t="s">
        <v>56</v>
      </c>
      <c r="K918" s="13">
        <v>43722</v>
      </c>
      <c r="L918" t="s">
        <v>58</v>
      </c>
      <c r="M918" t="s">
        <v>86</v>
      </c>
      <c r="N918">
        <v>1</v>
      </c>
      <c r="O918" t="s">
        <v>65</v>
      </c>
      <c r="P918" s="6">
        <v>50000</v>
      </c>
      <c r="Q918">
        <v>2</v>
      </c>
      <c r="R918" t="s">
        <v>70</v>
      </c>
      <c r="S918">
        <v>6</v>
      </c>
      <c r="T918">
        <v>6</v>
      </c>
      <c r="U918">
        <v>0</v>
      </c>
      <c r="W918" s="1"/>
    </row>
    <row r="919" spans="1:23" x14ac:dyDescent="0.3">
      <c r="A919">
        <v>918</v>
      </c>
      <c r="B919" t="s">
        <v>1028</v>
      </c>
      <c r="C919" t="s">
        <v>15</v>
      </c>
      <c r="D919" s="13">
        <v>22171</v>
      </c>
      <c r="E919">
        <v>60</v>
      </c>
      <c r="F919" t="s">
        <v>22</v>
      </c>
      <c r="G919" t="s">
        <v>83</v>
      </c>
      <c r="H919" t="s">
        <v>46</v>
      </c>
      <c r="I919" t="s">
        <v>55</v>
      </c>
      <c r="J919" t="s">
        <v>56</v>
      </c>
      <c r="K919" s="13">
        <v>29476</v>
      </c>
      <c r="L919" t="s">
        <v>61</v>
      </c>
      <c r="M919" t="s">
        <v>89</v>
      </c>
      <c r="N919">
        <v>40</v>
      </c>
      <c r="O919" t="s">
        <v>65</v>
      </c>
      <c r="P919" s="6">
        <v>50000</v>
      </c>
      <c r="Q919">
        <v>4</v>
      </c>
      <c r="R919" t="s">
        <v>67</v>
      </c>
      <c r="S919">
        <v>10</v>
      </c>
      <c r="T919">
        <v>4</v>
      </c>
      <c r="U919">
        <v>6</v>
      </c>
      <c r="W919" s="1"/>
    </row>
    <row r="920" spans="1:23" x14ac:dyDescent="0.3">
      <c r="A920">
        <v>919</v>
      </c>
      <c r="B920" t="s">
        <v>1029</v>
      </c>
      <c r="C920" t="s">
        <v>15</v>
      </c>
      <c r="D920" s="13">
        <v>27074</v>
      </c>
      <c r="E920">
        <v>47</v>
      </c>
      <c r="F920" t="s">
        <v>26</v>
      </c>
      <c r="G920" t="s">
        <v>12</v>
      </c>
      <c r="H920" t="s">
        <v>42</v>
      </c>
      <c r="I920" t="s">
        <v>54</v>
      </c>
      <c r="J920" t="s">
        <v>56</v>
      </c>
      <c r="K920" s="13">
        <v>34379</v>
      </c>
      <c r="L920" t="s">
        <v>58</v>
      </c>
      <c r="M920" t="s">
        <v>86</v>
      </c>
      <c r="N920">
        <v>27</v>
      </c>
      <c r="O920" t="s">
        <v>65</v>
      </c>
      <c r="P920" s="6">
        <v>50000</v>
      </c>
      <c r="Q920">
        <v>2</v>
      </c>
      <c r="R920" t="s">
        <v>72</v>
      </c>
      <c r="S920">
        <v>6</v>
      </c>
      <c r="T920">
        <v>6</v>
      </c>
      <c r="U920">
        <v>0</v>
      </c>
      <c r="W920" s="1"/>
    </row>
    <row r="921" spans="1:23" x14ac:dyDescent="0.3">
      <c r="A921">
        <v>920</v>
      </c>
      <c r="B921" t="s">
        <v>1030</v>
      </c>
      <c r="C921" t="s">
        <v>15</v>
      </c>
      <c r="D921" s="13">
        <v>24490</v>
      </c>
      <c r="E921">
        <v>54</v>
      </c>
      <c r="F921" t="s">
        <v>20</v>
      </c>
      <c r="G921" t="s">
        <v>80</v>
      </c>
      <c r="H921" t="s">
        <v>37</v>
      </c>
      <c r="I921" t="s">
        <v>51</v>
      </c>
      <c r="J921" t="s">
        <v>56</v>
      </c>
      <c r="K921" s="13">
        <v>31795</v>
      </c>
      <c r="L921" t="s">
        <v>58</v>
      </c>
      <c r="M921" t="s">
        <v>86</v>
      </c>
      <c r="N921">
        <v>34</v>
      </c>
      <c r="O921" t="s">
        <v>63</v>
      </c>
      <c r="P921" s="6">
        <v>30000</v>
      </c>
      <c r="Q921">
        <v>3</v>
      </c>
      <c r="R921" t="s">
        <v>69</v>
      </c>
      <c r="S921">
        <v>15</v>
      </c>
      <c r="T921">
        <v>4</v>
      </c>
      <c r="U921">
        <v>11</v>
      </c>
      <c r="W921" s="1"/>
    </row>
    <row r="922" spans="1:23" x14ac:dyDescent="0.3">
      <c r="A922">
        <v>921</v>
      </c>
      <c r="B922" t="s">
        <v>1031</v>
      </c>
      <c r="C922" t="s">
        <v>15</v>
      </c>
      <c r="D922" s="13">
        <v>35314</v>
      </c>
      <c r="E922">
        <v>24</v>
      </c>
      <c r="F922" t="s">
        <v>24</v>
      </c>
      <c r="G922" t="s">
        <v>84</v>
      </c>
      <c r="H922" t="s">
        <v>39</v>
      </c>
      <c r="I922" t="s">
        <v>51</v>
      </c>
      <c r="J922" t="s">
        <v>57</v>
      </c>
      <c r="K922" s="13">
        <v>42619</v>
      </c>
      <c r="L922" t="s">
        <v>61</v>
      </c>
      <c r="M922" t="s">
        <v>89</v>
      </c>
      <c r="N922">
        <v>4</v>
      </c>
      <c r="O922" t="s">
        <v>63</v>
      </c>
      <c r="P922" s="6">
        <v>30000</v>
      </c>
      <c r="Q922">
        <v>3</v>
      </c>
      <c r="R922" t="s">
        <v>70</v>
      </c>
      <c r="S922">
        <v>9</v>
      </c>
      <c r="T922">
        <v>4</v>
      </c>
      <c r="U922">
        <v>5</v>
      </c>
      <c r="W922" s="1"/>
    </row>
    <row r="923" spans="1:23" x14ac:dyDescent="0.3">
      <c r="A923">
        <v>922</v>
      </c>
      <c r="B923" t="s">
        <v>1032</v>
      </c>
      <c r="C923" t="s">
        <v>15</v>
      </c>
      <c r="D923" s="13">
        <v>26904</v>
      </c>
      <c r="E923">
        <v>47</v>
      </c>
      <c r="F923" t="s">
        <v>81</v>
      </c>
      <c r="G923" t="s">
        <v>12</v>
      </c>
      <c r="H923" t="s">
        <v>44</v>
      </c>
      <c r="I923" t="s">
        <v>53</v>
      </c>
      <c r="J923" t="s">
        <v>57</v>
      </c>
      <c r="K923" s="13">
        <v>34209</v>
      </c>
      <c r="L923" t="s">
        <v>58</v>
      </c>
      <c r="M923" t="s">
        <v>86</v>
      </c>
      <c r="N923">
        <v>27</v>
      </c>
      <c r="O923" t="s">
        <v>65</v>
      </c>
      <c r="P923" s="6">
        <v>50000</v>
      </c>
      <c r="Q923">
        <v>3</v>
      </c>
      <c r="R923" t="s">
        <v>73</v>
      </c>
      <c r="S923">
        <v>6</v>
      </c>
      <c r="T923">
        <v>6</v>
      </c>
      <c r="U923">
        <v>0</v>
      </c>
      <c r="W923" s="1"/>
    </row>
    <row r="924" spans="1:23" x14ac:dyDescent="0.3">
      <c r="A924">
        <v>923</v>
      </c>
      <c r="B924" t="s">
        <v>1033</v>
      </c>
      <c r="C924" t="s">
        <v>15</v>
      </c>
      <c r="D924" s="13">
        <v>20325</v>
      </c>
      <c r="E924">
        <v>65</v>
      </c>
      <c r="F924" t="s">
        <v>20</v>
      </c>
      <c r="G924" t="s">
        <v>80</v>
      </c>
      <c r="H924" t="s">
        <v>41</v>
      </c>
      <c r="I924" t="s">
        <v>52</v>
      </c>
      <c r="J924" t="s">
        <v>56</v>
      </c>
      <c r="K924" s="13">
        <v>27630</v>
      </c>
      <c r="L924" t="s">
        <v>61</v>
      </c>
      <c r="M924" t="s">
        <v>89</v>
      </c>
      <c r="N924">
        <v>45</v>
      </c>
      <c r="O924" t="s">
        <v>63</v>
      </c>
      <c r="P924" s="6">
        <v>30000</v>
      </c>
      <c r="Q924">
        <v>1</v>
      </c>
      <c r="R924" t="s">
        <v>72</v>
      </c>
      <c r="S924">
        <v>3</v>
      </c>
      <c r="T924">
        <v>3</v>
      </c>
      <c r="U924">
        <v>0</v>
      </c>
      <c r="W924" s="1"/>
    </row>
    <row r="925" spans="1:23" x14ac:dyDescent="0.3">
      <c r="A925">
        <v>924</v>
      </c>
      <c r="B925" t="s">
        <v>1034</v>
      </c>
      <c r="C925" t="s">
        <v>15</v>
      </c>
      <c r="D925" s="13">
        <v>33501</v>
      </c>
      <c r="E925">
        <v>29</v>
      </c>
      <c r="F925" t="s">
        <v>21</v>
      </c>
      <c r="G925" t="s">
        <v>12</v>
      </c>
      <c r="H925" t="s">
        <v>48</v>
      </c>
      <c r="I925" t="s">
        <v>54</v>
      </c>
      <c r="J925" t="s">
        <v>56</v>
      </c>
      <c r="K925" s="13">
        <v>40806</v>
      </c>
      <c r="L925" t="s">
        <v>61</v>
      </c>
      <c r="M925" t="s">
        <v>89</v>
      </c>
      <c r="N925">
        <v>9</v>
      </c>
      <c r="O925" t="s">
        <v>65</v>
      </c>
      <c r="P925" s="6">
        <v>50000</v>
      </c>
      <c r="Q925">
        <v>1</v>
      </c>
      <c r="R925" t="s">
        <v>73</v>
      </c>
      <c r="S925">
        <v>4</v>
      </c>
      <c r="T925">
        <v>4</v>
      </c>
      <c r="U925">
        <v>0</v>
      </c>
      <c r="W925" s="1"/>
    </row>
    <row r="926" spans="1:23" x14ac:dyDescent="0.3">
      <c r="A926">
        <v>925</v>
      </c>
      <c r="B926" t="s">
        <v>1035</v>
      </c>
      <c r="C926" t="s">
        <v>15</v>
      </c>
      <c r="D926" s="13">
        <v>27364</v>
      </c>
      <c r="E926">
        <v>46</v>
      </c>
      <c r="F926" t="s">
        <v>81</v>
      </c>
      <c r="G926" t="s">
        <v>12</v>
      </c>
      <c r="H926" t="s">
        <v>34</v>
      </c>
      <c r="I926" t="s">
        <v>50</v>
      </c>
      <c r="J926" t="s">
        <v>56</v>
      </c>
      <c r="K926" s="13">
        <v>34669</v>
      </c>
      <c r="L926" t="s">
        <v>61</v>
      </c>
      <c r="M926" t="s">
        <v>89</v>
      </c>
      <c r="N926">
        <v>26</v>
      </c>
      <c r="O926" t="s">
        <v>4</v>
      </c>
      <c r="P926" s="6">
        <v>60000</v>
      </c>
      <c r="Q926">
        <v>1</v>
      </c>
      <c r="R926" t="s">
        <v>73</v>
      </c>
      <c r="S926">
        <v>7</v>
      </c>
      <c r="T926">
        <v>7</v>
      </c>
      <c r="U926">
        <v>0</v>
      </c>
      <c r="W926" s="1"/>
    </row>
    <row r="927" spans="1:23" x14ac:dyDescent="0.3">
      <c r="A927">
        <v>926</v>
      </c>
      <c r="B927" t="s">
        <v>1036</v>
      </c>
      <c r="C927" t="s">
        <v>15</v>
      </c>
      <c r="D927" s="13">
        <v>35586</v>
      </c>
      <c r="E927">
        <v>23</v>
      </c>
      <c r="F927" t="s">
        <v>13</v>
      </c>
      <c r="G927" t="s">
        <v>12</v>
      </c>
      <c r="H927" t="s">
        <v>41</v>
      </c>
      <c r="I927" t="s">
        <v>52</v>
      </c>
      <c r="J927" t="s">
        <v>56</v>
      </c>
      <c r="K927" s="13">
        <v>42891</v>
      </c>
      <c r="L927" t="s">
        <v>58</v>
      </c>
      <c r="M927" t="s">
        <v>86</v>
      </c>
      <c r="N927">
        <v>3</v>
      </c>
      <c r="O927" t="s">
        <v>63</v>
      </c>
      <c r="P927" s="6">
        <v>30000</v>
      </c>
      <c r="Q927">
        <v>3</v>
      </c>
      <c r="R927" t="s">
        <v>72</v>
      </c>
      <c r="S927">
        <v>4</v>
      </c>
      <c r="T927">
        <v>4</v>
      </c>
      <c r="U927">
        <v>0</v>
      </c>
      <c r="W927" s="1"/>
    </row>
    <row r="928" spans="1:23" x14ac:dyDescent="0.3">
      <c r="A928">
        <v>927</v>
      </c>
      <c r="B928" t="s">
        <v>1037</v>
      </c>
      <c r="C928" t="s">
        <v>15</v>
      </c>
      <c r="D928" s="13">
        <v>22239</v>
      </c>
      <c r="E928">
        <v>60</v>
      </c>
      <c r="F928" t="s">
        <v>16</v>
      </c>
      <c r="G928" t="s">
        <v>80</v>
      </c>
      <c r="H928" t="s">
        <v>47</v>
      </c>
      <c r="I928" t="s">
        <v>52</v>
      </c>
      <c r="J928" t="s">
        <v>56</v>
      </c>
      <c r="K928" s="13">
        <v>29544</v>
      </c>
      <c r="L928" t="s">
        <v>61</v>
      </c>
      <c r="M928" t="s">
        <v>89</v>
      </c>
      <c r="N928">
        <v>40</v>
      </c>
      <c r="O928" t="s">
        <v>65</v>
      </c>
      <c r="P928" s="6">
        <v>50000</v>
      </c>
      <c r="Q928">
        <v>3</v>
      </c>
      <c r="R928" t="s">
        <v>71</v>
      </c>
      <c r="S928">
        <v>12</v>
      </c>
      <c r="T928">
        <v>7</v>
      </c>
      <c r="U928">
        <v>5</v>
      </c>
      <c r="W928" s="1"/>
    </row>
    <row r="929" spans="1:23" x14ac:dyDescent="0.3">
      <c r="A929">
        <v>928</v>
      </c>
      <c r="B929" t="s">
        <v>1038</v>
      </c>
      <c r="C929" t="s">
        <v>15</v>
      </c>
      <c r="D929" s="13">
        <v>36710</v>
      </c>
      <c r="E929">
        <v>20</v>
      </c>
      <c r="F929" t="s">
        <v>23</v>
      </c>
      <c r="G929" t="s">
        <v>12</v>
      </c>
      <c r="H929" t="s">
        <v>43</v>
      </c>
      <c r="I929" t="s">
        <v>53</v>
      </c>
      <c r="J929" t="s">
        <v>57</v>
      </c>
      <c r="K929" s="13">
        <v>43649</v>
      </c>
      <c r="L929" t="s">
        <v>58</v>
      </c>
      <c r="M929" t="s">
        <v>86</v>
      </c>
      <c r="N929">
        <v>1</v>
      </c>
      <c r="O929" t="s">
        <v>64</v>
      </c>
      <c r="P929" s="6">
        <v>40000</v>
      </c>
      <c r="Q929">
        <v>4</v>
      </c>
      <c r="R929" t="s">
        <v>71</v>
      </c>
      <c r="S929">
        <v>13</v>
      </c>
      <c r="T929">
        <v>8</v>
      </c>
      <c r="U929">
        <v>5</v>
      </c>
      <c r="W929" s="1"/>
    </row>
    <row r="930" spans="1:23" x14ac:dyDescent="0.3">
      <c r="A930">
        <v>929</v>
      </c>
      <c r="B930" t="s">
        <v>1039</v>
      </c>
      <c r="C930" t="s">
        <v>15</v>
      </c>
      <c r="D930" s="13">
        <v>25600</v>
      </c>
      <c r="E930">
        <v>51</v>
      </c>
      <c r="F930" t="s">
        <v>21</v>
      </c>
      <c r="G930" t="s">
        <v>12</v>
      </c>
      <c r="H930" t="s">
        <v>43</v>
      </c>
      <c r="I930" t="s">
        <v>53</v>
      </c>
      <c r="J930" t="s">
        <v>57</v>
      </c>
      <c r="K930" s="13">
        <v>32905</v>
      </c>
      <c r="L930" t="s">
        <v>58</v>
      </c>
      <c r="M930" t="s">
        <v>86</v>
      </c>
      <c r="N930">
        <v>31</v>
      </c>
      <c r="O930" t="s">
        <v>64</v>
      </c>
      <c r="P930" s="6">
        <v>40000</v>
      </c>
      <c r="Q930">
        <v>3</v>
      </c>
      <c r="R930" t="s">
        <v>71</v>
      </c>
      <c r="S930">
        <v>9</v>
      </c>
      <c r="T930">
        <v>4</v>
      </c>
      <c r="U930">
        <v>5</v>
      </c>
      <c r="W930" s="1"/>
    </row>
    <row r="931" spans="1:23" x14ac:dyDescent="0.3">
      <c r="A931">
        <v>930</v>
      </c>
      <c r="B931" t="s">
        <v>1040</v>
      </c>
      <c r="C931" t="s">
        <v>15</v>
      </c>
      <c r="D931" s="13">
        <v>33700</v>
      </c>
      <c r="E931">
        <v>29</v>
      </c>
      <c r="F931" t="s">
        <v>13</v>
      </c>
      <c r="G931" t="s">
        <v>12</v>
      </c>
      <c r="H931" t="s">
        <v>37</v>
      </c>
      <c r="I931" t="s">
        <v>51</v>
      </c>
      <c r="J931" t="s">
        <v>56</v>
      </c>
      <c r="K931" s="13">
        <v>41005</v>
      </c>
      <c r="L931" t="s">
        <v>58</v>
      </c>
      <c r="M931" t="s">
        <v>86</v>
      </c>
      <c r="N931">
        <v>9</v>
      </c>
      <c r="O931" t="s">
        <v>64</v>
      </c>
      <c r="P931" s="6">
        <v>40000</v>
      </c>
      <c r="Q931">
        <v>2</v>
      </c>
      <c r="R931" t="s">
        <v>73</v>
      </c>
      <c r="S931">
        <v>12</v>
      </c>
      <c r="T931">
        <v>7</v>
      </c>
      <c r="U931">
        <v>5</v>
      </c>
      <c r="W931" s="1"/>
    </row>
    <row r="932" spans="1:23" x14ac:dyDescent="0.3">
      <c r="A932">
        <v>931</v>
      </c>
      <c r="B932" t="s">
        <v>1041</v>
      </c>
      <c r="C932" t="s">
        <v>15</v>
      </c>
      <c r="D932" s="13">
        <v>21289</v>
      </c>
      <c r="E932">
        <v>63</v>
      </c>
      <c r="F932" t="s">
        <v>13</v>
      </c>
      <c r="G932" t="s">
        <v>12</v>
      </c>
      <c r="H932" t="s">
        <v>30</v>
      </c>
      <c r="I932" t="s">
        <v>49</v>
      </c>
      <c r="J932" t="s">
        <v>56</v>
      </c>
      <c r="K932" s="13">
        <v>28594</v>
      </c>
      <c r="L932" t="s">
        <v>58</v>
      </c>
      <c r="M932" t="s">
        <v>86</v>
      </c>
      <c r="N932">
        <v>43</v>
      </c>
      <c r="O932" t="s">
        <v>4</v>
      </c>
      <c r="P932" s="6">
        <v>60000</v>
      </c>
      <c r="Q932">
        <v>1</v>
      </c>
      <c r="R932" t="s">
        <v>71</v>
      </c>
      <c r="S932">
        <v>7</v>
      </c>
      <c r="T932">
        <v>7</v>
      </c>
      <c r="U932">
        <v>0</v>
      </c>
      <c r="W932" s="1"/>
    </row>
    <row r="933" spans="1:23" x14ac:dyDescent="0.3">
      <c r="A933">
        <v>932</v>
      </c>
      <c r="B933" t="s">
        <v>1042</v>
      </c>
      <c r="C933" t="s">
        <v>15</v>
      </c>
      <c r="D933" s="13">
        <v>33142</v>
      </c>
      <c r="E933">
        <v>30</v>
      </c>
      <c r="F933" t="s">
        <v>21</v>
      </c>
      <c r="G933" t="s">
        <v>12</v>
      </c>
      <c r="H933" t="s">
        <v>44</v>
      </c>
      <c r="I933" t="s">
        <v>53</v>
      </c>
      <c r="J933" t="s">
        <v>57</v>
      </c>
      <c r="K933" s="13">
        <v>40447</v>
      </c>
      <c r="L933" t="s">
        <v>61</v>
      </c>
      <c r="M933" t="s">
        <v>89</v>
      </c>
      <c r="N933">
        <v>10</v>
      </c>
      <c r="O933" t="s">
        <v>65</v>
      </c>
      <c r="P933" s="6">
        <v>50000</v>
      </c>
      <c r="Q933">
        <v>4</v>
      </c>
      <c r="R933" t="s">
        <v>73</v>
      </c>
      <c r="S933">
        <v>1</v>
      </c>
      <c r="T933">
        <v>1</v>
      </c>
      <c r="U933">
        <v>0</v>
      </c>
      <c r="W933" s="1"/>
    </row>
    <row r="934" spans="1:23" x14ac:dyDescent="0.3">
      <c r="A934">
        <v>933</v>
      </c>
      <c r="B934" t="s">
        <v>1043</v>
      </c>
      <c r="C934" t="s">
        <v>15</v>
      </c>
      <c r="D934" s="13">
        <v>34442</v>
      </c>
      <c r="E934">
        <v>27</v>
      </c>
      <c r="F934" t="s">
        <v>26</v>
      </c>
      <c r="G934" t="s">
        <v>12</v>
      </c>
      <c r="H934" t="s">
        <v>38</v>
      </c>
      <c r="I934" t="s">
        <v>51</v>
      </c>
      <c r="J934" t="s">
        <v>57</v>
      </c>
      <c r="K934" s="13">
        <v>41747</v>
      </c>
      <c r="L934" t="s">
        <v>58</v>
      </c>
      <c r="M934" t="s">
        <v>86</v>
      </c>
      <c r="N934">
        <v>7</v>
      </c>
      <c r="O934" t="s">
        <v>63</v>
      </c>
      <c r="P934" s="6">
        <v>30000</v>
      </c>
      <c r="Q934">
        <v>2</v>
      </c>
      <c r="R934" t="s">
        <v>73</v>
      </c>
      <c r="S934">
        <v>7</v>
      </c>
      <c r="T934">
        <v>7</v>
      </c>
      <c r="U934">
        <v>0</v>
      </c>
      <c r="W934" s="1"/>
    </row>
    <row r="935" spans="1:23" x14ac:dyDescent="0.3">
      <c r="A935">
        <v>934</v>
      </c>
      <c r="B935" t="s">
        <v>1044</v>
      </c>
      <c r="C935" t="s">
        <v>15</v>
      </c>
      <c r="D935" s="13">
        <v>24350</v>
      </c>
      <c r="E935">
        <v>54</v>
      </c>
      <c r="F935" t="s">
        <v>19</v>
      </c>
      <c r="G935" t="s">
        <v>80</v>
      </c>
      <c r="H935" t="s">
        <v>46</v>
      </c>
      <c r="I935" t="s">
        <v>55</v>
      </c>
      <c r="J935" t="s">
        <v>56</v>
      </c>
      <c r="K935" s="13">
        <v>31655</v>
      </c>
      <c r="L935" t="s">
        <v>58</v>
      </c>
      <c r="M935" t="s">
        <v>86</v>
      </c>
      <c r="N935">
        <v>34</v>
      </c>
      <c r="O935" t="s">
        <v>64</v>
      </c>
      <c r="P935" s="6">
        <v>40000</v>
      </c>
      <c r="Q935">
        <v>2</v>
      </c>
      <c r="R935" t="s">
        <v>71</v>
      </c>
      <c r="S935">
        <v>15</v>
      </c>
      <c r="T935">
        <v>4</v>
      </c>
      <c r="U935">
        <v>11</v>
      </c>
      <c r="W935" s="1"/>
    </row>
    <row r="936" spans="1:23" x14ac:dyDescent="0.3">
      <c r="A936">
        <v>935</v>
      </c>
      <c r="B936" t="s">
        <v>1045</v>
      </c>
      <c r="C936" t="s">
        <v>15</v>
      </c>
      <c r="D936" s="13">
        <v>20926</v>
      </c>
      <c r="E936">
        <v>64</v>
      </c>
      <c r="F936" t="s">
        <v>28</v>
      </c>
      <c r="G936" t="s">
        <v>80</v>
      </c>
      <c r="H936" t="s">
        <v>37</v>
      </c>
      <c r="I936" t="s">
        <v>51</v>
      </c>
      <c r="J936" t="s">
        <v>56</v>
      </c>
      <c r="K936" s="13">
        <v>28231</v>
      </c>
      <c r="L936" t="s">
        <v>58</v>
      </c>
      <c r="M936" t="s">
        <v>86</v>
      </c>
      <c r="N936">
        <v>44</v>
      </c>
      <c r="O936" t="s">
        <v>64</v>
      </c>
      <c r="P936" s="6">
        <v>40000</v>
      </c>
      <c r="Q936">
        <v>3</v>
      </c>
      <c r="R936" t="s">
        <v>70</v>
      </c>
      <c r="S936">
        <v>0</v>
      </c>
      <c r="T936">
        <v>0</v>
      </c>
      <c r="U936">
        <v>0</v>
      </c>
      <c r="W936" s="1"/>
    </row>
    <row r="937" spans="1:23" x14ac:dyDescent="0.3">
      <c r="A937">
        <v>936</v>
      </c>
      <c r="B937" t="s">
        <v>1046</v>
      </c>
      <c r="C937" t="s">
        <v>15</v>
      </c>
      <c r="D937" s="13">
        <v>36617</v>
      </c>
      <c r="E937">
        <v>21</v>
      </c>
      <c r="F937" t="s">
        <v>25</v>
      </c>
      <c r="G937" t="s">
        <v>12</v>
      </c>
      <c r="H937" t="s">
        <v>33</v>
      </c>
      <c r="I937" t="s">
        <v>50</v>
      </c>
      <c r="J937" t="s">
        <v>56</v>
      </c>
      <c r="K937" s="13">
        <v>43922</v>
      </c>
      <c r="L937" t="s">
        <v>58</v>
      </c>
      <c r="M937" t="s">
        <v>86</v>
      </c>
      <c r="N937">
        <v>1</v>
      </c>
      <c r="O937" t="s">
        <v>65</v>
      </c>
      <c r="P937" s="6">
        <v>50000</v>
      </c>
      <c r="Q937">
        <v>3</v>
      </c>
      <c r="R937" t="s">
        <v>69</v>
      </c>
      <c r="S937">
        <v>7</v>
      </c>
      <c r="T937">
        <v>7</v>
      </c>
      <c r="U937">
        <v>0</v>
      </c>
      <c r="W937" s="1"/>
    </row>
    <row r="938" spans="1:23" x14ac:dyDescent="0.3">
      <c r="A938">
        <v>937</v>
      </c>
      <c r="B938" t="s">
        <v>1047</v>
      </c>
      <c r="C938" t="s">
        <v>15</v>
      </c>
      <c r="D938" s="13">
        <v>31426</v>
      </c>
      <c r="E938">
        <v>35</v>
      </c>
      <c r="F938" t="s">
        <v>27</v>
      </c>
      <c r="G938" t="s">
        <v>83</v>
      </c>
      <c r="H938" t="s">
        <v>32</v>
      </c>
      <c r="I938" t="s">
        <v>49</v>
      </c>
      <c r="J938" t="s">
        <v>56</v>
      </c>
      <c r="K938" s="13">
        <v>38731</v>
      </c>
      <c r="L938" t="s">
        <v>58</v>
      </c>
      <c r="M938" t="s">
        <v>86</v>
      </c>
      <c r="N938">
        <v>15</v>
      </c>
      <c r="O938" t="s">
        <v>65</v>
      </c>
      <c r="P938" s="6">
        <v>50000</v>
      </c>
      <c r="Q938">
        <v>3</v>
      </c>
      <c r="R938" t="s">
        <v>69</v>
      </c>
      <c r="S938">
        <v>5</v>
      </c>
      <c r="T938">
        <v>5</v>
      </c>
      <c r="U938">
        <v>0</v>
      </c>
      <c r="W938" s="1"/>
    </row>
    <row r="939" spans="1:23" x14ac:dyDescent="0.3">
      <c r="A939">
        <v>938</v>
      </c>
      <c r="B939" t="s">
        <v>1048</v>
      </c>
      <c r="C939" t="s">
        <v>15</v>
      </c>
      <c r="D939" s="13">
        <v>36097</v>
      </c>
      <c r="E939">
        <v>22</v>
      </c>
      <c r="F939" t="s">
        <v>23</v>
      </c>
      <c r="G939" t="s">
        <v>12</v>
      </c>
      <c r="H939" t="s">
        <v>48</v>
      </c>
      <c r="I939" t="s">
        <v>54</v>
      </c>
      <c r="J939" t="s">
        <v>56</v>
      </c>
      <c r="K939" s="13">
        <v>43402</v>
      </c>
      <c r="L939" t="s">
        <v>58</v>
      </c>
      <c r="M939" t="s">
        <v>86</v>
      </c>
      <c r="N939">
        <v>2</v>
      </c>
      <c r="O939" t="s">
        <v>65</v>
      </c>
      <c r="P939" s="6">
        <v>50000</v>
      </c>
      <c r="Q939">
        <v>2</v>
      </c>
      <c r="R939" t="s">
        <v>72</v>
      </c>
      <c r="S939">
        <v>12</v>
      </c>
      <c r="T939">
        <v>7</v>
      </c>
      <c r="U939">
        <v>5</v>
      </c>
      <c r="W939" s="1"/>
    </row>
    <row r="940" spans="1:23" x14ac:dyDescent="0.3">
      <c r="A940">
        <v>939</v>
      </c>
      <c r="B940" t="s">
        <v>1049</v>
      </c>
      <c r="C940" t="s">
        <v>15</v>
      </c>
      <c r="D940" s="13">
        <v>20719</v>
      </c>
      <c r="E940">
        <v>64</v>
      </c>
      <c r="F940" t="s">
        <v>13</v>
      </c>
      <c r="G940" t="s">
        <v>12</v>
      </c>
      <c r="H940" t="s">
        <v>32</v>
      </c>
      <c r="I940" t="s">
        <v>49</v>
      </c>
      <c r="J940" t="s">
        <v>56</v>
      </c>
      <c r="K940" s="13">
        <v>28024</v>
      </c>
      <c r="L940" t="s">
        <v>58</v>
      </c>
      <c r="M940" t="s">
        <v>86</v>
      </c>
      <c r="N940">
        <v>44</v>
      </c>
      <c r="O940" t="s">
        <v>65</v>
      </c>
      <c r="P940" s="6">
        <v>50000</v>
      </c>
      <c r="Q940">
        <v>2</v>
      </c>
      <c r="R940" t="s">
        <v>71</v>
      </c>
      <c r="S940">
        <v>12</v>
      </c>
      <c r="T940">
        <v>7</v>
      </c>
      <c r="U940">
        <v>5</v>
      </c>
      <c r="W940" s="1"/>
    </row>
    <row r="941" spans="1:23" x14ac:dyDescent="0.3">
      <c r="A941">
        <v>940</v>
      </c>
      <c r="B941" t="s">
        <v>1050</v>
      </c>
      <c r="C941" t="s">
        <v>14</v>
      </c>
      <c r="D941" s="13">
        <v>25048</v>
      </c>
      <c r="E941">
        <v>52</v>
      </c>
      <c r="F941" t="s">
        <v>20</v>
      </c>
      <c r="G941" t="s">
        <v>80</v>
      </c>
      <c r="H941" t="s">
        <v>30</v>
      </c>
      <c r="I941" t="s">
        <v>49</v>
      </c>
      <c r="J941" t="s">
        <v>56</v>
      </c>
      <c r="K941" s="13">
        <v>32353</v>
      </c>
      <c r="L941" t="s">
        <v>58</v>
      </c>
      <c r="M941" t="s">
        <v>86</v>
      </c>
      <c r="N941">
        <v>32</v>
      </c>
      <c r="O941" t="s">
        <v>65</v>
      </c>
      <c r="P941" s="6">
        <v>50000</v>
      </c>
      <c r="Q941">
        <v>4</v>
      </c>
      <c r="R941" t="s">
        <v>73</v>
      </c>
      <c r="S941">
        <v>5</v>
      </c>
      <c r="T941">
        <v>5</v>
      </c>
      <c r="U941">
        <v>0</v>
      </c>
      <c r="W941" s="1"/>
    </row>
    <row r="942" spans="1:23" x14ac:dyDescent="0.3">
      <c r="A942">
        <v>941</v>
      </c>
      <c r="B942" t="s">
        <v>1051</v>
      </c>
      <c r="C942" t="s">
        <v>15</v>
      </c>
      <c r="D942" s="13">
        <v>32334</v>
      </c>
      <c r="E942">
        <v>32</v>
      </c>
      <c r="F942" t="s">
        <v>18</v>
      </c>
      <c r="G942" t="s">
        <v>12</v>
      </c>
      <c r="H942" t="s">
        <v>34</v>
      </c>
      <c r="I942" t="s">
        <v>50</v>
      </c>
      <c r="J942" t="s">
        <v>56</v>
      </c>
      <c r="K942" s="13">
        <v>39639</v>
      </c>
      <c r="L942" t="s">
        <v>58</v>
      </c>
      <c r="M942" t="s">
        <v>86</v>
      </c>
      <c r="N942">
        <v>12</v>
      </c>
      <c r="O942" t="s">
        <v>65</v>
      </c>
      <c r="P942" s="6">
        <v>50000</v>
      </c>
      <c r="Q942">
        <v>1</v>
      </c>
      <c r="R942" t="s">
        <v>70</v>
      </c>
      <c r="S942">
        <v>9</v>
      </c>
      <c r="T942">
        <v>4</v>
      </c>
      <c r="U942">
        <v>5</v>
      </c>
      <c r="W942" s="1"/>
    </row>
    <row r="943" spans="1:23" x14ac:dyDescent="0.3">
      <c r="A943">
        <v>942</v>
      </c>
      <c r="B943" t="s">
        <v>1052</v>
      </c>
      <c r="C943" t="s">
        <v>15</v>
      </c>
      <c r="D943" s="13">
        <v>36453</v>
      </c>
      <c r="E943">
        <v>21</v>
      </c>
      <c r="F943" t="s">
        <v>25</v>
      </c>
      <c r="G943" t="s">
        <v>12</v>
      </c>
      <c r="H943" t="s">
        <v>40</v>
      </c>
      <c r="I943" t="s">
        <v>52</v>
      </c>
      <c r="J943" t="s">
        <v>56</v>
      </c>
      <c r="K943" s="13">
        <v>43758</v>
      </c>
      <c r="L943" t="s">
        <v>58</v>
      </c>
      <c r="M943" t="s">
        <v>86</v>
      </c>
      <c r="N943">
        <v>1</v>
      </c>
      <c r="O943" t="s">
        <v>4</v>
      </c>
      <c r="P943" s="6">
        <v>60000</v>
      </c>
      <c r="Q943">
        <v>1</v>
      </c>
      <c r="R943" t="s">
        <v>73</v>
      </c>
      <c r="S943">
        <v>6</v>
      </c>
      <c r="T943">
        <v>6</v>
      </c>
      <c r="U943">
        <v>0</v>
      </c>
      <c r="W943" s="1"/>
    </row>
    <row r="944" spans="1:23" x14ac:dyDescent="0.3">
      <c r="A944">
        <v>943</v>
      </c>
      <c r="B944" t="s">
        <v>1053</v>
      </c>
      <c r="C944" t="s">
        <v>14</v>
      </c>
      <c r="D944" s="13">
        <v>24226</v>
      </c>
      <c r="E944">
        <v>55</v>
      </c>
      <c r="F944" t="s">
        <v>24</v>
      </c>
      <c r="G944" t="s">
        <v>84</v>
      </c>
      <c r="H944" t="s">
        <v>48</v>
      </c>
      <c r="I944" t="s">
        <v>54</v>
      </c>
      <c r="J944" t="s">
        <v>56</v>
      </c>
      <c r="K944" s="13">
        <v>31531</v>
      </c>
      <c r="L944" t="s">
        <v>58</v>
      </c>
      <c r="M944" t="s">
        <v>86</v>
      </c>
      <c r="N944">
        <v>35</v>
      </c>
      <c r="O944" t="s">
        <v>63</v>
      </c>
      <c r="P944" s="6">
        <v>30000</v>
      </c>
      <c r="Q944">
        <v>3</v>
      </c>
      <c r="R944" t="s">
        <v>68</v>
      </c>
      <c r="S944">
        <v>14</v>
      </c>
      <c r="T944">
        <v>4</v>
      </c>
      <c r="U944">
        <v>10</v>
      </c>
      <c r="W944" s="1"/>
    </row>
    <row r="945" spans="1:23" x14ac:dyDescent="0.3">
      <c r="A945">
        <v>944</v>
      </c>
      <c r="B945" t="s">
        <v>1054</v>
      </c>
      <c r="C945" t="s">
        <v>15</v>
      </c>
      <c r="D945" s="13">
        <v>33174</v>
      </c>
      <c r="E945">
        <v>30</v>
      </c>
      <c r="F945" t="s">
        <v>25</v>
      </c>
      <c r="G945" t="s">
        <v>12</v>
      </c>
      <c r="H945" t="s">
        <v>44</v>
      </c>
      <c r="I945" t="s">
        <v>53</v>
      </c>
      <c r="J945" t="s">
        <v>57</v>
      </c>
      <c r="K945" s="13">
        <v>40479</v>
      </c>
      <c r="L945" t="s">
        <v>58</v>
      </c>
      <c r="M945" t="s">
        <v>86</v>
      </c>
      <c r="N945">
        <v>10</v>
      </c>
      <c r="O945" t="s">
        <v>64</v>
      </c>
      <c r="P945" s="6">
        <v>40000</v>
      </c>
      <c r="Q945">
        <v>4</v>
      </c>
      <c r="R945" t="s">
        <v>72</v>
      </c>
      <c r="S945">
        <v>12</v>
      </c>
      <c r="T945">
        <v>7</v>
      </c>
      <c r="U945">
        <v>5</v>
      </c>
      <c r="W945" s="1"/>
    </row>
    <row r="946" spans="1:23" x14ac:dyDescent="0.3">
      <c r="A946">
        <v>945</v>
      </c>
      <c r="B946" t="s">
        <v>1055</v>
      </c>
      <c r="C946" t="s">
        <v>15</v>
      </c>
      <c r="D946" s="13">
        <v>32357</v>
      </c>
      <c r="E946">
        <v>32</v>
      </c>
      <c r="F946" t="s">
        <v>17</v>
      </c>
      <c r="G946" t="s">
        <v>82</v>
      </c>
      <c r="H946" t="s">
        <v>47</v>
      </c>
      <c r="I946" t="s">
        <v>52</v>
      </c>
      <c r="J946" t="s">
        <v>56</v>
      </c>
      <c r="K946" s="13">
        <v>39662</v>
      </c>
      <c r="L946" t="s">
        <v>58</v>
      </c>
      <c r="M946" t="s">
        <v>86</v>
      </c>
      <c r="N946">
        <v>12</v>
      </c>
      <c r="O946" t="s">
        <v>63</v>
      </c>
      <c r="P946" s="6">
        <v>30000</v>
      </c>
      <c r="Q946">
        <v>1</v>
      </c>
      <c r="R946" t="s">
        <v>72</v>
      </c>
      <c r="S946">
        <v>11</v>
      </c>
      <c r="T946">
        <v>6</v>
      </c>
      <c r="U946">
        <v>5</v>
      </c>
    </row>
    <row r="947" spans="1:23" x14ac:dyDescent="0.3">
      <c r="A947">
        <v>946</v>
      </c>
      <c r="B947" t="s">
        <v>1056</v>
      </c>
      <c r="C947" t="s">
        <v>15</v>
      </c>
      <c r="D947" s="13">
        <v>32049</v>
      </c>
      <c r="E947">
        <v>33</v>
      </c>
      <c r="F947" t="s">
        <v>19</v>
      </c>
      <c r="G947" t="s">
        <v>80</v>
      </c>
      <c r="H947" t="s">
        <v>30</v>
      </c>
      <c r="I947" t="s">
        <v>49</v>
      </c>
      <c r="J947" t="s">
        <v>56</v>
      </c>
      <c r="K947" s="13">
        <v>39354</v>
      </c>
      <c r="L947" t="s">
        <v>58</v>
      </c>
      <c r="M947" t="s">
        <v>86</v>
      </c>
      <c r="N947">
        <v>13</v>
      </c>
      <c r="O947" t="s">
        <v>4</v>
      </c>
      <c r="P947" s="6">
        <v>60000</v>
      </c>
      <c r="Q947">
        <v>3</v>
      </c>
      <c r="R947" t="s">
        <v>70</v>
      </c>
      <c r="S947">
        <v>4</v>
      </c>
      <c r="T947">
        <v>4</v>
      </c>
      <c r="U947">
        <v>0</v>
      </c>
      <c r="W947" s="1"/>
    </row>
    <row r="948" spans="1:23" x14ac:dyDescent="0.3">
      <c r="A948">
        <v>947</v>
      </c>
      <c r="B948" t="s">
        <v>1057</v>
      </c>
      <c r="C948" t="s">
        <v>15</v>
      </c>
      <c r="D948" s="13">
        <v>32118</v>
      </c>
      <c r="E948">
        <v>33</v>
      </c>
      <c r="F948" t="s">
        <v>23</v>
      </c>
      <c r="G948" t="s">
        <v>12</v>
      </c>
      <c r="H948" t="s">
        <v>31</v>
      </c>
      <c r="I948" t="s">
        <v>49</v>
      </c>
      <c r="J948" t="s">
        <v>57</v>
      </c>
      <c r="K948" s="13">
        <v>39423</v>
      </c>
      <c r="L948" t="s">
        <v>58</v>
      </c>
      <c r="M948" t="s">
        <v>86</v>
      </c>
      <c r="N948">
        <v>13</v>
      </c>
      <c r="O948" t="s">
        <v>64</v>
      </c>
      <c r="P948" s="6">
        <v>40000</v>
      </c>
      <c r="Q948">
        <v>4</v>
      </c>
      <c r="R948" t="s">
        <v>73</v>
      </c>
      <c r="S948">
        <v>7</v>
      </c>
      <c r="T948">
        <v>7</v>
      </c>
      <c r="U948">
        <v>0</v>
      </c>
      <c r="W948" s="1"/>
    </row>
    <row r="949" spans="1:23" x14ac:dyDescent="0.3">
      <c r="A949">
        <v>948</v>
      </c>
      <c r="B949" t="s">
        <v>1058</v>
      </c>
      <c r="C949" t="s">
        <v>15</v>
      </c>
      <c r="D949" s="13">
        <v>28862</v>
      </c>
      <c r="E949">
        <v>42</v>
      </c>
      <c r="F949" t="s">
        <v>27</v>
      </c>
      <c r="G949" t="s">
        <v>83</v>
      </c>
      <c r="H949" t="s">
        <v>39</v>
      </c>
      <c r="I949" t="s">
        <v>51</v>
      </c>
      <c r="J949" t="s">
        <v>57</v>
      </c>
      <c r="K949" s="13">
        <v>36167</v>
      </c>
      <c r="L949" t="s">
        <v>61</v>
      </c>
      <c r="M949" t="s">
        <v>89</v>
      </c>
      <c r="N949">
        <v>22</v>
      </c>
      <c r="O949" t="s">
        <v>4</v>
      </c>
      <c r="P949" s="6">
        <v>60000</v>
      </c>
      <c r="Q949">
        <v>4</v>
      </c>
      <c r="R949" t="s">
        <v>71</v>
      </c>
      <c r="S949">
        <v>11</v>
      </c>
      <c r="T949">
        <v>6</v>
      </c>
      <c r="U949">
        <v>5</v>
      </c>
      <c r="W949" s="1"/>
    </row>
    <row r="950" spans="1:23" x14ac:dyDescent="0.3">
      <c r="A950">
        <v>949</v>
      </c>
      <c r="B950" t="s">
        <v>1059</v>
      </c>
      <c r="C950" t="s">
        <v>15</v>
      </c>
      <c r="D950" s="13">
        <v>34704</v>
      </c>
      <c r="E950">
        <v>26</v>
      </c>
      <c r="F950" t="s">
        <v>81</v>
      </c>
      <c r="G950" t="s">
        <v>12</v>
      </c>
      <c r="H950" t="s">
        <v>40</v>
      </c>
      <c r="I950" t="s">
        <v>52</v>
      </c>
      <c r="J950" t="s">
        <v>56</v>
      </c>
      <c r="K950" s="13">
        <v>42009</v>
      </c>
      <c r="L950" t="s">
        <v>61</v>
      </c>
      <c r="M950" t="s">
        <v>89</v>
      </c>
      <c r="N950">
        <v>6</v>
      </c>
      <c r="O950" t="s">
        <v>64</v>
      </c>
      <c r="P950" s="6">
        <v>40000</v>
      </c>
      <c r="Q950">
        <v>4</v>
      </c>
      <c r="R950" t="s">
        <v>72</v>
      </c>
      <c r="S950">
        <v>5</v>
      </c>
      <c r="T950">
        <v>5</v>
      </c>
      <c r="U950">
        <v>0</v>
      </c>
      <c r="W950" s="1"/>
    </row>
    <row r="951" spans="1:23" x14ac:dyDescent="0.3">
      <c r="A951">
        <v>950</v>
      </c>
      <c r="B951" t="s">
        <v>1060</v>
      </c>
      <c r="C951" t="s">
        <v>15</v>
      </c>
      <c r="D951" s="13">
        <v>27373</v>
      </c>
      <c r="E951">
        <v>46</v>
      </c>
      <c r="F951" t="s">
        <v>13</v>
      </c>
      <c r="G951" t="s">
        <v>12</v>
      </c>
      <c r="H951" t="s">
        <v>35</v>
      </c>
      <c r="I951" t="s">
        <v>50</v>
      </c>
      <c r="J951" t="s">
        <v>57</v>
      </c>
      <c r="K951" s="13">
        <v>34678</v>
      </c>
      <c r="L951" t="s">
        <v>58</v>
      </c>
      <c r="M951" t="s">
        <v>86</v>
      </c>
      <c r="N951">
        <v>26</v>
      </c>
      <c r="O951" t="s">
        <v>63</v>
      </c>
      <c r="P951" s="6">
        <v>30000</v>
      </c>
      <c r="Q951">
        <v>3</v>
      </c>
      <c r="R951" t="s">
        <v>73</v>
      </c>
      <c r="S951">
        <v>13</v>
      </c>
      <c r="T951">
        <v>8</v>
      </c>
      <c r="U951">
        <v>5</v>
      </c>
      <c r="W951" s="1"/>
    </row>
    <row r="952" spans="1:23" x14ac:dyDescent="0.3">
      <c r="A952">
        <v>951</v>
      </c>
      <c r="B952" t="s">
        <v>1061</v>
      </c>
      <c r="C952" t="s">
        <v>15</v>
      </c>
      <c r="D952" s="13">
        <v>29449</v>
      </c>
      <c r="E952">
        <v>40</v>
      </c>
      <c r="F952" t="s">
        <v>20</v>
      </c>
      <c r="G952" t="s">
        <v>80</v>
      </c>
      <c r="H952" t="s">
        <v>48</v>
      </c>
      <c r="I952" t="s">
        <v>54</v>
      </c>
      <c r="J952" t="s">
        <v>56</v>
      </c>
      <c r="K952" s="13">
        <v>36754</v>
      </c>
      <c r="L952" t="s">
        <v>58</v>
      </c>
      <c r="M952" t="s">
        <v>86</v>
      </c>
      <c r="N952">
        <v>20</v>
      </c>
      <c r="O952" t="s">
        <v>65</v>
      </c>
      <c r="P952" s="6">
        <v>50000</v>
      </c>
      <c r="Q952">
        <v>1</v>
      </c>
      <c r="R952" t="s">
        <v>67</v>
      </c>
      <c r="S952">
        <v>11</v>
      </c>
      <c r="T952">
        <v>6</v>
      </c>
      <c r="U952">
        <v>5</v>
      </c>
      <c r="W952" s="1"/>
    </row>
    <row r="953" spans="1:23" x14ac:dyDescent="0.3">
      <c r="A953">
        <v>952</v>
      </c>
      <c r="B953" t="s">
        <v>1062</v>
      </c>
      <c r="C953" t="s">
        <v>15</v>
      </c>
      <c r="D953" s="13">
        <v>29304</v>
      </c>
      <c r="E953">
        <v>41</v>
      </c>
      <c r="F953" t="s">
        <v>26</v>
      </c>
      <c r="G953" t="s">
        <v>12</v>
      </c>
      <c r="H953" t="s">
        <v>42</v>
      </c>
      <c r="I953" t="s">
        <v>54</v>
      </c>
      <c r="J953" t="s">
        <v>56</v>
      </c>
      <c r="K953" s="13">
        <v>36609</v>
      </c>
      <c r="L953" t="s">
        <v>58</v>
      </c>
      <c r="M953" t="s">
        <v>86</v>
      </c>
      <c r="N953">
        <v>21</v>
      </c>
      <c r="O953" t="s">
        <v>64</v>
      </c>
      <c r="P953" s="6">
        <v>40000</v>
      </c>
      <c r="Q953">
        <v>2</v>
      </c>
      <c r="R953" t="s">
        <v>72</v>
      </c>
      <c r="S953">
        <v>13</v>
      </c>
      <c r="T953">
        <v>8</v>
      </c>
      <c r="U953">
        <v>5</v>
      </c>
      <c r="W953" s="1"/>
    </row>
    <row r="954" spans="1:23" x14ac:dyDescent="0.3">
      <c r="A954">
        <v>953</v>
      </c>
      <c r="B954" t="s">
        <v>1063</v>
      </c>
      <c r="C954" t="s">
        <v>15</v>
      </c>
      <c r="D954" s="13">
        <v>24520</v>
      </c>
      <c r="E954">
        <v>54</v>
      </c>
      <c r="F954" t="s">
        <v>21</v>
      </c>
      <c r="G954" t="s">
        <v>12</v>
      </c>
      <c r="H954" t="s">
        <v>34</v>
      </c>
      <c r="I954" t="s">
        <v>50</v>
      </c>
      <c r="J954" t="s">
        <v>56</v>
      </c>
      <c r="K954" s="13">
        <v>31825</v>
      </c>
      <c r="L954" t="s">
        <v>58</v>
      </c>
      <c r="M954" t="s">
        <v>86</v>
      </c>
      <c r="N954">
        <v>34</v>
      </c>
      <c r="O954" t="s">
        <v>64</v>
      </c>
      <c r="P954" s="6">
        <v>40000</v>
      </c>
      <c r="Q954">
        <v>2</v>
      </c>
      <c r="R954" t="s">
        <v>69</v>
      </c>
      <c r="S954">
        <v>5</v>
      </c>
      <c r="T954">
        <v>5</v>
      </c>
      <c r="U954">
        <v>0</v>
      </c>
      <c r="W954" s="1"/>
    </row>
    <row r="955" spans="1:23" x14ac:dyDescent="0.3">
      <c r="A955">
        <v>954</v>
      </c>
      <c r="B955" t="s">
        <v>1064</v>
      </c>
      <c r="C955" t="s">
        <v>15</v>
      </c>
      <c r="D955" s="13">
        <v>31655</v>
      </c>
      <c r="E955">
        <v>34</v>
      </c>
      <c r="F955" t="s">
        <v>23</v>
      </c>
      <c r="G955" t="s">
        <v>12</v>
      </c>
      <c r="H955" t="s">
        <v>35</v>
      </c>
      <c r="I955" t="s">
        <v>50</v>
      </c>
      <c r="J955" t="s">
        <v>57</v>
      </c>
      <c r="K955" s="13">
        <v>38960</v>
      </c>
      <c r="L955" t="s">
        <v>58</v>
      </c>
      <c r="M955" t="s">
        <v>86</v>
      </c>
      <c r="N955">
        <v>14</v>
      </c>
      <c r="O955" t="s">
        <v>4</v>
      </c>
      <c r="P955" s="6">
        <v>60000</v>
      </c>
      <c r="Q955">
        <v>3</v>
      </c>
      <c r="R955" t="s">
        <v>69</v>
      </c>
      <c r="S955">
        <v>11</v>
      </c>
      <c r="T955">
        <v>6</v>
      </c>
      <c r="U955">
        <v>5</v>
      </c>
      <c r="W955" s="1"/>
    </row>
    <row r="956" spans="1:23" x14ac:dyDescent="0.3">
      <c r="A956">
        <v>955</v>
      </c>
      <c r="B956" t="s">
        <v>1065</v>
      </c>
      <c r="C956" t="s">
        <v>15</v>
      </c>
      <c r="D956" s="13">
        <v>32887</v>
      </c>
      <c r="E956">
        <v>31</v>
      </c>
      <c r="F956" t="s">
        <v>25</v>
      </c>
      <c r="G956" t="s">
        <v>12</v>
      </c>
      <c r="H956" t="s">
        <v>46</v>
      </c>
      <c r="I956" t="s">
        <v>55</v>
      </c>
      <c r="J956" t="s">
        <v>56</v>
      </c>
      <c r="K956" s="13">
        <v>40192</v>
      </c>
      <c r="L956" t="s">
        <v>58</v>
      </c>
      <c r="M956" t="s">
        <v>86</v>
      </c>
      <c r="N956">
        <v>11</v>
      </c>
      <c r="O956" t="s">
        <v>64</v>
      </c>
      <c r="P956" s="6">
        <v>40000</v>
      </c>
      <c r="Q956">
        <v>3</v>
      </c>
      <c r="R956" t="s">
        <v>73</v>
      </c>
      <c r="S956">
        <v>3</v>
      </c>
      <c r="T956">
        <v>3</v>
      </c>
      <c r="U956">
        <v>0</v>
      </c>
      <c r="W956" s="1"/>
    </row>
    <row r="957" spans="1:23" x14ac:dyDescent="0.3">
      <c r="A957">
        <v>956</v>
      </c>
      <c r="B957" t="s">
        <v>1066</v>
      </c>
      <c r="C957" t="s">
        <v>15</v>
      </c>
      <c r="D957" s="13">
        <v>27781</v>
      </c>
      <c r="E957">
        <v>45</v>
      </c>
      <c r="F957" t="s">
        <v>24</v>
      </c>
      <c r="G957" t="s">
        <v>84</v>
      </c>
      <c r="H957" t="s">
        <v>34</v>
      </c>
      <c r="I957" t="s">
        <v>50</v>
      </c>
      <c r="J957" t="s">
        <v>56</v>
      </c>
      <c r="K957" s="13">
        <v>35086</v>
      </c>
      <c r="L957" t="s">
        <v>58</v>
      </c>
      <c r="M957" t="s">
        <v>86</v>
      </c>
      <c r="N957">
        <v>25</v>
      </c>
      <c r="O957" t="s">
        <v>65</v>
      </c>
      <c r="P957" s="6">
        <v>50000</v>
      </c>
      <c r="Q957">
        <v>4</v>
      </c>
      <c r="R957" t="s">
        <v>73</v>
      </c>
      <c r="S957">
        <v>7</v>
      </c>
      <c r="T957">
        <v>7</v>
      </c>
      <c r="U957">
        <v>0</v>
      </c>
      <c r="W957" s="1"/>
    </row>
    <row r="958" spans="1:23" x14ac:dyDescent="0.3">
      <c r="A958">
        <v>957</v>
      </c>
      <c r="B958" t="s">
        <v>1067</v>
      </c>
      <c r="C958" t="s">
        <v>15</v>
      </c>
      <c r="D958" s="13">
        <v>20659</v>
      </c>
      <c r="E958">
        <v>64</v>
      </c>
      <c r="F958" t="s">
        <v>27</v>
      </c>
      <c r="G958" t="s">
        <v>83</v>
      </c>
      <c r="H958" t="s">
        <v>35</v>
      </c>
      <c r="I958" t="s">
        <v>50</v>
      </c>
      <c r="J958" t="s">
        <v>57</v>
      </c>
      <c r="K958" s="13">
        <v>27964</v>
      </c>
      <c r="L958" t="s">
        <v>58</v>
      </c>
      <c r="M958" t="s">
        <v>86</v>
      </c>
      <c r="N958">
        <v>44</v>
      </c>
      <c r="O958" t="s">
        <v>65</v>
      </c>
      <c r="P958" s="6">
        <v>50000</v>
      </c>
      <c r="Q958">
        <v>1</v>
      </c>
      <c r="R958" t="s">
        <v>69</v>
      </c>
      <c r="S958">
        <v>4</v>
      </c>
      <c r="T958">
        <v>4</v>
      </c>
      <c r="U958">
        <v>0</v>
      </c>
      <c r="W958" s="1"/>
    </row>
    <row r="959" spans="1:23" x14ac:dyDescent="0.3">
      <c r="A959">
        <v>958</v>
      </c>
      <c r="B959" t="s">
        <v>1068</v>
      </c>
      <c r="C959" t="s">
        <v>15</v>
      </c>
      <c r="D959" s="13">
        <v>25533</v>
      </c>
      <c r="E959">
        <v>51</v>
      </c>
      <c r="F959" t="s">
        <v>24</v>
      </c>
      <c r="G959" t="s">
        <v>84</v>
      </c>
      <c r="H959" t="s">
        <v>36</v>
      </c>
      <c r="I959" t="s">
        <v>51</v>
      </c>
      <c r="J959" t="s">
        <v>56</v>
      </c>
      <c r="K959" s="13">
        <v>32838</v>
      </c>
      <c r="L959" t="s">
        <v>58</v>
      </c>
      <c r="M959" t="s">
        <v>86</v>
      </c>
      <c r="N959">
        <v>31</v>
      </c>
      <c r="O959" t="s">
        <v>64</v>
      </c>
      <c r="P959" s="6">
        <v>40000</v>
      </c>
      <c r="Q959">
        <v>2</v>
      </c>
      <c r="R959" t="s">
        <v>68</v>
      </c>
      <c r="S959">
        <v>1</v>
      </c>
      <c r="T959">
        <v>1</v>
      </c>
      <c r="U959">
        <v>0</v>
      </c>
      <c r="W959" s="1"/>
    </row>
    <row r="960" spans="1:23" x14ac:dyDescent="0.3">
      <c r="A960">
        <v>959</v>
      </c>
      <c r="B960" t="s">
        <v>1069</v>
      </c>
      <c r="C960" t="s">
        <v>15</v>
      </c>
      <c r="D960" s="13">
        <v>35363</v>
      </c>
      <c r="E960">
        <v>24</v>
      </c>
      <c r="F960" t="s">
        <v>29</v>
      </c>
      <c r="G960" t="s">
        <v>83</v>
      </c>
      <c r="H960" t="s">
        <v>41</v>
      </c>
      <c r="I960" t="s">
        <v>52</v>
      </c>
      <c r="J960" t="s">
        <v>56</v>
      </c>
      <c r="K960" s="13">
        <v>42668</v>
      </c>
      <c r="L960" t="s">
        <v>61</v>
      </c>
      <c r="M960" t="s">
        <v>89</v>
      </c>
      <c r="N960">
        <v>4</v>
      </c>
      <c r="O960" t="s">
        <v>65</v>
      </c>
      <c r="P960" s="6">
        <v>50000</v>
      </c>
      <c r="Q960">
        <v>3</v>
      </c>
      <c r="R960" t="s">
        <v>69</v>
      </c>
      <c r="S960">
        <v>2</v>
      </c>
      <c r="T960">
        <v>2</v>
      </c>
      <c r="U960">
        <v>0</v>
      </c>
      <c r="W960" s="1"/>
    </row>
    <row r="961" spans="1:23" x14ac:dyDescent="0.3">
      <c r="A961">
        <v>960</v>
      </c>
      <c r="B961" t="s">
        <v>1070</v>
      </c>
      <c r="C961" t="s">
        <v>15</v>
      </c>
      <c r="D961" s="13">
        <v>35439</v>
      </c>
      <c r="E961">
        <v>24</v>
      </c>
      <c r="F961" t="s">
        <v>24</v>
      </c>
      <c r="G961" t="s">
        <v>84</v>
      </c>
      <c r="H961" t="s">
        <v>44</v>
      </c>
      <c r="I961" t="s">
        <v>53</v>
      </c>
      <c r="J961" t="s">
        <v>57</v>
      </c>
      <c r="K961" s="13">
        <v>42744</v>
      </c>
      <c r="L961" t="s">
        <v>58</v>
      </c>
      <c r="M961" t="s">
        <v>86</v>
      </c>
      <c r="N961">
        <v>4</v>
      </c>
      <c r="O961" t="s">
        <v>65</v>
      </c>
      <c r="P961" s="6">
        <v>50000</v>
      </c>
      <c r="Q961">
        <v>4</v>
      </c>
      <c r="R961" t="s">
        <v>72</v>
      </c>
      <c r="S961">
        <v>9</v>
      </c>
      <c r="T961">
        <v>4</v>
      </c>
      <c r="U961">
        <v>5</v>
      </c>
      <c r="W961" s="1"/>
    </row>
    <row r="962" spans="1:23" x14ac:dyDescent="0.3">
      <c r="A962">
        <v>961</v>
      </c>
      <c r="B962" t="s">
        <v>1071</v>
      </c>
      <c r="C962" t="s">
        <v>15</v>
      </c>
      <c r="D962" s="13">
        <v>33204</v>
      </c>
      <c r="E962">
        <v>30</v>
      </c>
      <c r="F962" t="s">
        <v>18</v>
      </c>
      <c r="G962" t="s">
        <v>12</v>
      </c>
      <c r="H962" t="s">
        <v>31</v>
      </c>
      <c r="I962" t="s">
        <v>49</v>
      </c>
      <c r="J962" t="s">
        <v>57</v>
      </c>
      <c r="K962" s="13">
        <v>40509</v>
      </c>
      <c r="L962" t="s">
        <v>58</v>
      </c>
      <c r="M962" t="s">
        <v>86</v>
      </c>
      <c r="N962">
        <v>10</v>
      </c>
      <c r="O962" t="s">
        <v>63</v>
      </c>
      <c r="P962" s="6">
        <v>30000</v>
      </c>
      <c r="Q962">
        <v>1</v>
      </c>
      <c r="R962" t="s">
        <v>72</v>
      </c>
      <c r="S962">
        <v>7</v>
      </c>
      <c r="T962">
        <v>7</v>
      </c>
      <c r="U962">
        <v>0</v>
      </c>
      <c r="W962" s="1"/>
    </row>
    <row r="963" spans="1:23" x14ac:dyDescent="0.3">
      <c r="A963">
        <v>962</v>
      </c>
      <c r="B963" t="s">
        <v>1072</v>
      </c>
      <c r="C963" t="s">
        <v>15</v>
      </c>
      <c r="D963" s="13">
        <v>30151</v>
      </c>
      <c r="E963">
        <v>38</v>
      </c>
      <c r="F963" t="s">
        <v>23</v>
      </c>
      <c r="G963" t="s">
        <v>12</v>
      </c>
      <c r="H963" t="s">
        <v>43</v>
      </c>
      <c r="I963" t="s">
        <v>53</v>
      </c>
      <c r="J963" t="s">
        <v>57</v>
      </c>
      <c r="K963" s="13">
        <v>37456</v>
      </c>
      <c r="L963" t="s">
        <v>58</v>
      </c>
      <c r="M963" t="s">
        <v>86</v>
      </c>
      <c r="N963">
        <v>18</v>
      </c>
      <c r="O963" t="s">
        <v>64</v>
      </c>
      <c r="P963" s="6">
        <v>40000</v>
      </c>
      <c r="Q963">
        <v>3</v>
      </c>
      <c r="R963" t="s">
        <v>70</v>
      </c>
      <c r="S963">
        <v>6</v>
      </c>
      <c r="T963">
        <v>6</v>
      </c>
      <c r="U963">
        <v>0</v>
      </c>
      <c r="W963" s="1"/>
    </row>
    <row r="964" spans="1:23" x14ac:dyDescent="0.3">
      <c r="A964">
        <v>963</v>
      </c>
      <c r="B964" t="s">
        <v>1073</v>
      </c>
      <c r="C964" t="s">
        <v>15</v>
      </c>
      <c r="D964" s="13">
        <v>21816</v>
      </c>
      <c r="E964">
        <v>61</v>
      </c>
      <c r="F964" t="s">
        <v>18</v>
      </c>
      <c r="G964" t="s">
        <v>12</v>
      </c>
      <c r="H964" t="s">
        <v>32</v>
      </c>
      <c r="I964" t="s">
        <v>49</v>
      </c>
      <c r="J964" t="s">
        <v>56</v>
      </c>
      <c r="K964" s="13">
        <v>29121</v>
      </c>
      <c r="L964" t="s">
        <v>61</v>
      </c>
      <c r="M964" t="s">
        <v>89</v>
      </c>
      <c r="N964">
        <v>41</v>
      </c>
      <c r="O964" t="s">
        <v>4</v>
      </c>
      <c r="P964" s="6">
        <v>60000</v>
      </c>
      <c r="Q964">
        <v>1</v>
      </c>
      <c r="R964" t="s">
        <v>69</v>
      </c>
      <c r="S964">
        <v>12</v>
      </c>
      <c r="T964">
        <v>7</v>
      </c>
      <c r="U964">
        <v>5</v>
      </c>
      <c r="W964" s="1"/>
    </row>
    <row r="965" spans="1:23" x14ac:dyDescent="0.3">
      <c r="A965">
        <v>964</v>
      </c>
      <c r="B965" t="s">
        <v>1074</v>
      </c>
      <c r="C965" t="s">
        <v>15</v>
      </c>
      <c r="D965" s="13">
        <v>32970</v>
      </c>
      <c r="E965">
        <v>31</v>
      </c>
      <c r="F965" t="s">
        <v>28</v>
      </c>
      <c r="G965" t="s">
        <v>80</v>
      </c>
      <c r="H965" t="s">
        <v>31</v>
      </c>
      <c r="I965" t="s">
        <v>49</v>
      </c>
      <c r="J965" t="s">
        <v>57</v>
      </c>
      <c r="K965" s="13">
        <v>40275</v>
      </c>
      <c r="L965" t="s">
        <v>61</v>
      </c>
      <c r="M965" t="s">
        <v>89</v>
      </c>
      <c r="N965">
        <v>11</v>
      </c>
      <c r="O965" t="s">
        <v>4</v>
      </c>
      <c r="P965" s="6">
        <v>60000</v>
      </c>
      <c r="Q965">
        <v>3</v>
      </c>
      <c r="R965" t="s">
        <v>69</v>
      </c>
      <c r="S965">
        <v>14</v>
      </c>
      <c r="T965">
        <v>4</v>
      </c>
      <c r="U965">
        <v>10</v>
      </c>
      <c r="W965" s="1"/>
    </row>
    <row r="966" spans="1:23" x14ac:dyDescent="0.3">
      <c r="A966">
        <v>965</v>
      </c>
      <c r="B966" t="s">
        <v>1075</v>
      </c>
      <c r="C966" t="s">
        <v>15</v>
      </c>
      <c r="D966" s="13">
        <v>30321</v>
      </c>
      <c r="E966">
        <v>38</v>
      </c>
      <c r="F966" t="s">
        <v>20</v>
      </c>
      <c r="G966" t="s">
        <v>80</v>
      </c>
      <c r="H966" t="s">
        <v>47</v>
      </c>
      <c r="I966" t="s">
        <v>52</v>
      </c>
      <c r="J966" t="s">
        <v>56</v>
      </c>
      <c r="K966" s="13">
        <v>37626</v>
      </c>
      <c r="L966" t="s">
        <v>58</v>
      </c>
      <c r="M966" t="s">
        <v>86</v>
      </c>
      <c r="N966">
        <v>18</v>
      </c>
      <c r="O966" t="s">
        <v>63</v>
      </c>
      <c r="P966" s="6">
        <v>30000</v>
      </c>
      <c r="Q966">
        <v>3</v>
      </c>
      <c r="R966" t="s">
        <v>71</v>
      </c>
      <c r="S966">
        <v>4</v>
      </c>
      <c r="T966">
        <v>4</v>
      </c>
      <c r="U966">
        <v>0</v>
      </c>
      <c r="W966" s="1"/>
    </row>
    <row r="967" spans="1:23" x14ac:dyDescent="0.3">
      <c r="A967">
        <v>966</v>
      </c>
      <c r="B967" t="s">
        <v>1076</v>
      </c>
      <c r="C967" t="s">
        <v>15</v>
      </c>
      <c r="D967" s="13">
        <v>26473</v>
      </c>
      <c r="E967">
        <v>48</v>
      </c>
      <c r="F967" t="s">
        <v>81</v>
      </c>
      <c r="G967" t="s">
        <v>12</v>
      </c>
      <c r="H967" t="s">
        <v>45</v>
      </c>
      <c r="I967" t="s">
        <v>53</v>
      </c>
      <c r="J967" t="s">
        <v>57</v>
      </c>
      <c r="K967" s="13">
        <v>33778</v>
      </c>
      <c r="L967" t="s">
        <v>58</v>
      </c>
      <c r="M967" t="s">
        <v>86</v>
      </c>
      <c r="N967">
        <v>28</v>
      </c>
      <c r="O967" t="s">
        <v>63</v>
      </c>
      <c r="P967" s="6">
        <v>30000</v>
      </c>
      <c r="Q967">
        <v>3</v>
      </c>
      <c r="R967" t="s">
        <v>67</v>
      </c>
      <c r="S967">
        <v>12</v>
      </c>
      <c r="T967">
        <v>7</v>
      </c>
      <c r="U967">
        <v>5</v>
      </c>
      <c r="W967" s="1"/>
    </row>
    <row r="968" spans="1:23" x14ac:dyDescent="0.3">
      <c r="A968">
        <v>967</v>
      </c>
      <c r="B968" t="s">
        <v>1077</v>
      </c>
      <c r="C968" t="s">
        <v>15</v>
      </c>
      <c r="D968" s="13">
        <v>32402</v>
      </c>
      <c r="E968">
        <v>32</v>
      </c>
      <c r="F968" t="s">
        <v>20</v>
      </c>
      <c r="G968" t="s">
        <v>80</v>
      </c>
      <c r="H968" t="s">
        <v>35</v>
      </c>
      <c r="I968" t="s">
        <v>50</v>
      </c>
      <c r="J968" t="s">
        <v>57</v>
      </c>
      <c r="K968" s="13">
        <v>39707</v>
      </c>
      <c r="L968" t="s">
        <v>58</v>
      </c>
      <c r="M968" t="s">
        <v>86</v>
      </c>
      <c r="N968">
        <v>12</v>
      </c>
      <c r="O968" t="s">
        <v>4</v>
      </c>
      <c r="P968" s="6">
        <v>60000</v>
      </c>
      <c r="Q968">
        <v>1</v>
      </c>
      <c r="R968" t="s">
        <v>70</v>
      </c>
      <c r="S968">
        <v>2</v>
      </c>
      <c r="T968">
        <v>2</v>
      </c>
      <c r="U968">
        <v>0</v>
      </c>
      <c r="W968" s="1"/>
    </row>
    <row r="969" spans="1:23" x14ac:dyDescent="0.3">
      <c r="A969">
        <v>968</v>
      </c>
      <c r="B969" t="s">
        <v>1078</v>
      </c>
      <c r="C969" t="s">
        <v>15</v>
      </c>
      <c r="D969" s="13">
        <v>26925</v>
      </c>
      <c r="E969">
        <v>47</v>
      </c>
      <c r="F969" t="s">
        <v>17</v>
      </c>
      <c r="G969" t="s">
        <v>82</v>
      </c>
      <c r="H969" t="s">
        <v>44</v>
      </c>
      <c r="I969" t="s">
        <v>53</v>
      </c>
      <c r="J969" t="s">
        <v>57</v>
      </c>
      <c r="K969" s="13">
        <v>34230</v>
      </c>
      <c r="L969" t="s">
        <v>58</v>
      </c>
      <c r="M969" t="s">
        <v>86</v>
      </c>
      <c r="N969">
        <v>27</v>
      </c>
      <c r="O969" t="s">
        <v>64</v>
      </c>
      <c r="P969" s="6">
        <v>40000</v>
      </c>
      <c r="Q969">
        <v>2</v>
      </c>
      <c r="R969" t="s">
        <v>72</v>
      </c>
      <c r="S969">
        <v>0</v>
      </c>
      <c r="T969">
        <v>0</v>
      </c>
      <c r="U969">
        <v>0</v>
      </c>
      <c r="W969" s="1"/>
    </row>
    <row r="970" spans="1:23" x14ac:dyDescent="0.3">
      <c r="A970">
        <v>969</v>
      </c>
      <c r="B970" t="s">
        <v>1079</v>
      </c>
      <c r="C970" t="s">
        <v>14</v>
      </c>
      <c r="D970" s="13">
        <v>36095</v>
      </c>
      <c r="E970">
        <v>22</v>
      </c>
      <c r="F970" t="s">
        <v>13</v>
      </c>
      <c r="G970" t="s">
        <v>12</v>
      </c>
      <c r="H970" t="s">
        <v>48</v>
      </c>
      <c r="I970" t="s">
        <v>54</v>
      </c>
      <c r="J970" t="s">
        <v>56</v>
      </c>
      <c r="K970" s="13">
        <v>43400</v>
      </c>
      <c r="L970" t="s">
        <v>58</v>
      </c>
      <c r="M970" t="s">
        <v>86</v>
      </c>
      <c r="N970">
        <v>2</v>
      </c>
      <c r="O970" t="s">
        <v>64</v>
      </c>
      <c r="P970" s="6">
        <v>40000</v>
      </c>
      <c r="Q970">
        <v>1</v>
      </c>
      <c r="R970" t="s">
        <v>71</v>
      </c>
      <c r="S970">
        <v>4</v>
      </c>
      <c r="T970">
        <v>4</v>
      </c>
      <c r="U970">
        <v>0</v>
      </c>
      <c r="W970" s="1"/>
    </row>
    <row r="971" spans="1:23" x14ac:dyDescent="0.3">
      <c r="A971">
        <v>970</v>
      </c>
      <c r="B971" t="s">
        <v>1080</v>
      </c>
      <c r="C971" t="s">
        <v>15</v>
      </c>
      <c r="D971" s="13">
        <v>24670</v>
      </c>
      <c r="E971">
        <v>53</v>
      </c>
      <c r="F971" t="s">
        <v>22</v>
      </c>
      <c r="G971" t="s">
        <v>83</v>
      </c>
      <c r="H971" t="s">
        <v>40</v>
      </c>
      <c r="I971" t="s">
        <v>52</v>
      </c>
      <c r="J971" t="s">
        <v>56</v>
      </c>
      <c r="K971" s="13">
        <v>31975</v>
      </c>
      <c r="L971" t="s">
        <v>58</v>
      </c>
      <c r="M971" t="s">
        <v>86</v>
      </c>
      <c r="N971">
        <v>33</v>
      </c>
      <c r="O971" t="s">
        <v>64</v>
      </c>
      <c r="P971" s="6">
        <v>40000</v>
      </c>
      <c r="Q971">
        <v>3</v>
      </c>
      <c r="R971" t="s">
        <v>70</v>
      </c>
      <c r="S971">
        <v>8</v>
      </c>
      <c r="T971">
        <v>8</v>
      </c>
      <c r="U971">
        <v>0</v>
      </c>
      <c r="W971" s="1"/>
    </row>
    <row r="972" spans="1:23" x14ac:dyDescent="0.3">
      <c r="A972">
        <v>971</v>
      </c>
      <c r="B972" t="s">
        <v>1081</v>
      </c>
      <c r="C972" t="s">
        <v>14</v>
      </c>
      <c r="D972" s="13">
        <v>24506</v>
      </c>
      <c r="E972">
        <v>54</v>
      </c>
      <c r="F972" t="s">
        <v>16</v>
      </c>
      <c r="G972" t="s">
        <v>80</v>
      </c>
      <c r="H972" t="s">
        <v>48</v>
      </c>
      <c r="I972" t="s">
        <v>54</v>
      </c>
      <c r="J972" t="s">
        <v>56</v>
      </c>
      <c r="K972" s="13">
        <v>31811</v>
      </c>
      <c r="L972" t="s">
        <v>58</v>
      </c>
      <c r="M972" t="s">
        <v>86</v>
      </c>
      <c r="N972">
        <v>34</v>
      </c>
      <c r="O972" t="s">
        <v>64</v>
      </c>
      <c r="P972" s="6">
        <v>40000</v>
      </c>
      <c r="Q972">
        <v>2</v>
      </c>
      <c r="R972" t="s">
        <v>68</v>
      </c>
      <c r="S972">
        <v>6</v>
      </c>
      <c r="T972">
        <v>6</v>
      </c>
      <c r="U972">
        <v>0</v>
      </c>
      <c r="W972" s="1"/>
    </row>
    <row r="973" spans="1:23" x14ac:dyDescent="0.3">
      <c r="A973">
        <v>972</v>
      </c>
      <c r="B973" t="s">
        <v>1082</v>
      </c>
      <c r="C973" t="s">
        <v>15</v>
      </c>
      <c r="D973" s="13">
        <v>23363</v>
      </c>
      <c r="E973">
        <v>57</v>
      </c>
      <c r="F973" t="s">
        <v>26</v>
      </c>
      <c r="G973" t="s">
        <v>12</v>
      </c>
      <c r="H973" t="s">
        <v>44</v>
      </c>
      <c r="I973" t="s">
        <v>53</v>
      </c>
      <c r="J973" t="s">
        <v>57</v>
      </c>
      <c r="K973" s="13">
        <v>30668</v>
      </c>
      <c r="L973" t="s">
        <v>61</v>
      </c>
      <c r="M973" t="s">
        <v>89</v>
      </c>
      <c r="N973">
        <v>37</v>
      </c>
      <c r="O973" t="s">
        <v>63</v>
      </c>
      <c r="P973" s="6">
        <v>30000</v>
      </c>
      <c r="Q973">
        <v>2</v>
      </c>
      <c r="R973" t="s">
        <v>68</v>
      </c>
      <c r="S973">
        <v>1</v>
      </c>
      <c r="T973">
        <v>1</v>
      </c>
      <c r="U973">
        <v>0</v>
      </c>
      <c r="W973" s="1"/>
    </row>
    <row r="974" spans="1:23" x14ac:dyDescent="0.3">
      <c r="A974">
        <v>973</v>
      </c>
      <c r="B974" t="s">
        <v>1083</v>
      </c>
      <c r="C974" t="s">
        <v>15</v>
      </c>
      <c r="D974" s="13">
        <v>30031</v>
      </c>
      <c r="E974">
        <v>39</v>
      </c>
      <c r="F974" t="s">
        <v>25</v>
      </c>
      <c r="G974" t="s">
        <v>12</v>
      </c>
      <c r="H974" t="s">
        <v>35</v>
      </c>
      <c r="I974" t="s">
        <v>50</v>
      </c>
      <c r="J974" t="s">
        <v>57</v>
      </c>
      <c r="K974" s="13">
        <v>37336</v>
      </c>
      <c r="L974" t="s">
        <v>61</v>
      </c>
      <c r="M974" t="s">
        <v>89</v>
      </c>
      <c r="N974">
        <v>19</v>
      </c>
      <c r="O974" t="s">
        <v>4</v>
      </c>
      <c r="P974" s="6">
        <v>60000</v>
      </c>
      <c r="Q974">
        <v>3</v>
      </c>
      <c r="R974" t="s">
        <v>68</v>
      </c>
      <c r="S974">
        <v>4</v>
      </c>
      <c r="T974">
        <v>4</v>
      </c>
      <c r="U974">
        <v>0</v>
      </c>
      <c r="W974" s="1"/>
    </row>
    <row r="975" spans="1:23" x14ac:dyDescent="0.3">
      <c r="A975">
        <v>974</v>
      </c>
      <c r="B975" t="s">
        <v>1084</v>
      </c>
      <c r="C975" t="s">
        <v>15</v>
      </c>
      <c r="D975" s="13">
        <v>32893</v>
      </c>
      <c r="E975">
        <v>31</v>
      </c>
      <c r="F975" t="s">
        <v>23</v>
      </c>
      <c r="G975" t="s">
        <v>12</v>
      </c>
      <c r="H975" t="s">
        <v>42</v>
      </c>
      <c r="I975" t="s">
        <v>54</v>
      </c>
      <c r="J975" t="s">
        <v>56</v>
      </c>
      <c r="K975" s="13">
        <v>40198</v>
      </c>
      <c r="L975" t="s">
        <v>61</v>
      </c>
      <c r="M975" t="s">
        <v>89</v>
      </c>
      <c r="N975">
        <v>11</v>
      </c>
      <c r="O975" t="s">
        <v>63</v>
      </c>
      <c r="P975" s="6">
        <v>30000</v>
      </c>
      <c r="Q975">
        <v>2</v>
      </c>
      <c r="R975" t="s">
        <v>73</v>
      </c>
      <c r="S975">
        <v>15</v>
      </c>
      <c r="T975">
        <v>4</v>
      </c>
      <c r="U975">
        <v>11</v>
      </c>
      <c r="W975" s="1"/>
    </row>
    <row r="976" spans="1:23" x14ac:dyDescent="0.3">
      <c r="A976">
        <v>975</v>
      </c>
      <c r="B976" t="s">
        <v>1085</v>
      </c>
      <c r="C976" t="s">
        <v>15</v>
      </c>
      <c r="D976" s="13">
        <v>24955</v>
      </c>
      <c r="E976">
        <v>53</v>
      </c>
      <c r="F976" t="s">
        <v>13</v>
      </c>
      <c r="G976" t="s">
        <v>12</v>
      </c>
      <c r="H976" t="s">
        <v>48</v>
      </c>
      <c r="I976" t="s">
        <v>54</v>
      </c>
      <c r="J976" t="s">
        <v>56</v>
      </c>
      <c r="K976" s="13">
        <v>32260</v>
      </c>
      <c r="L976" t="s">
        <v>58</v>
      </c>
      <c r="M976" t="s">
        <v>86</v>
      </c>
      <c r="N976">
        <v>33</v>
      </c>
      <c r="O976" t="s">
        <v>63</v>
      </c>
      <c r="P976" s="6">
        <v>30000</v>
      </c>
      <c r="Q976">
        <v>4</v>
      </c>
      <c r="R976" t="s">
        <v>71</v>
      </c>
      <c r="S976">
        <v>15</v>
      </c>
      <c r="T976">
        <v>4</v>
      </c>
      <c r="U976">
        <v>11</v>
      </c>
      <c r="W976" s="1"/>
    </row>
    <row r="977" spans="1:23" x14ac:dyDescent="0.3">
      <c r="A977">
        <v>976</v>
      </c>
      <c r="B977" t="s">
        <v>1086</v>
      </c>
      <c r="C977" t="s">
        <v>15</v>
      </c>
      <c r="D977" s="13">
        <v>20249</v>
      </c>
      <c r="E977">
        <v>65</v>
      </c>
      <c r="F977" t="s">
        <v>67</v>
      </c>
      <c r="G977" t="s">
        <v>12</v>
      </c>
      <c r="H977" t="s">
        <v>44</v>
      </c>
      <c r="I977" t="s">
        <v>53</v>
      </c>
      <c r="J977" t="s">
        <v>57</v>
      </c>
      <c r="K977" s="13">
        <v>27554</v>
      </c>
      <c r="L977" t="s">
        <v>61</v>
      </c>
      <c r="M977" t="s">
        <v>89</v>
      </c>
      <c r="N977">
        <v>45</v>
      </c>
      <c r="O977" t="s">
        <v>63</v>
      </c>
      <c r="P977" s="6">
        <v>30000</v>
      </c>
      <c r="Q977">
        <v>3</v>
      </c>
      <c r="R977" t="s">
        <v>69</v>
      </c>
      <c r="S977">
        <v>7</v>
      </c>
      <c r="T977">
        <v>7</v>
      </c>
      <c r="U977">
        <v>0</v>
      </c>
      <c r="W977" s="1"/>
    </row>
    <row r="978" spans="1:23" x14ac:dyDescent="0.3">
      <c r="A978">
        <v>977</v>
      </c>
      <c r="B978" t="s">
        <v>1087</v>
      </c>
      <c r="C978" t="s">
        <v>15</v>
      </c>
      <c r="D978" s="13">
        <v>35116</v>
      </c>
      <c r="E978">
        <v>25</v>
      </c>
      <c r="F978" t="s">
        <v>18</v>
      </c>
      <c r="G978" t="s">
        <v>12</v>
      </c>
      <c r="H978" t="s">
        <v>44</v>
      </c>
      <c r="I978" t="s">
        <v>53</v>
      </c>
      <c r="J978" t="s">
        <v>57</v>
      </c>
      <c r="K978" s="13">
        <v>42421</v>
      </c>
      <c r="L978" t="s">
        <v>58</v>
      </c>
      <c r="M978" t="s">
        <v>86</v>
      </c>
      <c r="N978">
        <v>5</v>
      </c>
      <c r="O978" t="s">
        <v>63</v>
      </c>
      <c r="P978" s="6">
        <v>30000</v>
      </c>
      <c r="Q978">
        <v>3</v>
      </c>
      <c r="R978" t="s">
        <v>68</v>
      </c>
      <c r="S978">
        <v>7</v>
      </c>
      <c r="T978">
        <v>7</v>
      </c>
      <c r="U978">
        <v>0</v>
      </c>
      <c r="W978" s="1"/>
    </row>
    <row r="979" spans="1:23" x14ac:dyDescent="0.3">
      <c r="A979">
        <v>978</v>
      </c>
      <c r="B979" t="s">
        <v>1088</v>
      </c>
      <c r="C979" t="s">
        <v>15</v>
      </c>
      <c r="D979" s="13">
        <v>25134</v>
      </c>
      <c r="E979">
        <v>52</v>
      </c>
      <c r="F979" t="s">
        <v>13</v>
      </c>
      <c r="G979" t="s">
        <v>12</v>
      </c>
      <c r="H979" t="s">
        <v>31</v>
      </c>
      <c r="I979" t="s">
        <v>49</v>
      </c>
      <c r="J979" t="s">
        <v>57</v>
      </c>
      <c r="K979" s="13">
        <v>32439</v>
      </c>
      <c r="L979" t="s">
        <v>58</v>
      </c>
      <c r="M979" t="s">
        <v>86</v>
      </c>
      <c r="N979">
        <v>32</v>
      </c>
      <c r="O979" t="s">
        <v>65</v>
      </c>
      <c r="P979" s="6">
        <v>50000</v>
      </c>
      <c r="Q979">
        <v>3</v>
      </c>
      <c r="R979" t="s">
        <v>71</v>
      </c>
      <c r="S979">
        <v>6</v>
      </c>
      <c r="T979">
        <v>6</v>
      </c>
      <c r="U979">
        <v>0</v>
      </c>
      <c r="W979" s="1"/>
    </row>
    <row r="980" spans="1:23" x14ac:dyDescent="0.3">
      <c r="A980">
        <v>979</v>
      </c>
      <c r="B980" t="s">
        <v>1089</v>
      </c>
      <c r="C980" t="s">
        <v>15</v>
      </c>
      <c r="D980" s="13">
        <v>26040</v>
      </c>
      <c r="E980">
        <v>50</v>
      </c>
      <c r="F980" t="s">
        <v>27</v>
      </c>
      <c r="G980" t="s">
        <v>83</v>
      </c>
      <c r="H980" t="s">
        <v>39</v>
      </c>
      <c r="I980" t="s">
        <v>51</v>
      </c>
      <c r="J980" t="s">
        <v>57</v>
      </c>
      <c r="K980" s="13">
        <v>33345</v>
      </c>
      <c r="L980" t="s">
        <v>61</v>
      </c>
      <c r="M980" t="s">
        <v>89</v>
      </c>
      <c r="N980">
        <v>30</v>
      </c>
      <c r="O980" t="s">
        <v>4</v>
      </c>
      <c r="P980" s="6">
        <v>60000</v>
      </c>
      <c r="Q980">
        <v>2</v>
      </c>
      <c r="R980" t="s">
        <v>68</v>
      </c>
      <c r="S980">
        <v>13</v>
      </c>
      <c r="T980">
        <v>8</v>
      </c>
      <c r="U980">
        <v>5</v>
      </c>
      <c r="W980" s="1"/>
    </row>
    <row r="981" spans="1:23" x14ac:dyDescent="0.3">
      <c r="A981">
        <v>980</v>
      </c>
      <c r="B981" t="s">
        <v>1090</v>
      </c>
      <c r="C981" t="s">
        <v>15</v>
      </c>
      <c r="D981" s="13">
        <v>24225</v>
      </c>
      <c r="E981">
        <v>55</v>
      </c>
      <c r="F981" t="s">
        <v>66</v>
      </c>
      <c r="G981" t="s">
        <v>12</v>
      </c>
      <c r="H981" t="s">
        <v>45</v>
      </c>
      <c r="I981" t="s">
        <v>53</v>
      </c>
      <c r="J981" t="s">
        <v>57</v>
      </c>
      <c r="K981" s="13">
        <v>31530</v>
      </c>
      <c r="L981" t="s">
        <v>58</v>
      </c>
      <c r="M981" t="s">
        <v>86</v>
      </c>
      <c r="N981">
        <v>35</v>
      </c>
      <c r="O981" t="s">
        <v>64</v>
      </c>
      <c r="P981" s="6">
        <v>40000</v>
      </c>
      <c r="Q981">
        <v>1</v>
      </c>
      <c r="R981" t="s">
        <v>72</v>
      </c>
      <c r="S981">
        <v>5</v>
      </c>
      <c r="T981">
        <v>5</v>
      </c>
      <c r="U981">
        <v>0</v>
      </c>
      <c r="W981" s="1"/>
    </row>
    <row r="982" spans="1:23" x14ac:dyDescent="0.3">
      <c r="A982">
        <v>981</v>
      </c>
      <c r="B982" t="s">
        <v>1091</v>
      </c>
      <c r="C982" t="s">
        <v>15</v>
      </c>
      <c r="D982" s="13">
        <v>29454</v>
      </c>
      <c r="E982">
        <v>40</v>
      </c>
      <c r="F982" t="s">
        <v>18</v>
      </c>
      <c r="G982" t="s">
        <v>12</v>
      </c>
      <c r="H982" t="s">
        <v>41</v>
      </c>
      <c r="I982" t="s">
        <v>52</v>
      </c>
      <c r="J982" t="s">
        <v>56</v>
      </c>
      <c r="K982" s="13">
        <v>36759</v>
      </c>
      <c r="L982" t="s">
        <v>61</v>
      </c>
      <c r="M982" t="s">
        <v>89</v>
      </c>
      <c r="N982">
        <v>20</v>
      </c>
      <c r="O982" t="s">
        <v>64</v>
      </c>
      <c r="P982" s="6">
        <v>40000</v>
      </c>
      <c r="Q982">
        <v>2</v>
      </c>
      <c r="R982" t="s">
        <v>69</v>
      </c>
      <c r="S982">
        <v>12</v>
      </c>
      <c r="T982">
        <v>7</v>
      </c>
      <c r="U982">
        <v>5</v>
      </c>
      <c r="W982" s="1"/>
    </row>
    <row r="983" spans="1:23" x14ac:dyDescent="0.3">
      <c r="A983">
        <v>982</v>
      </c>
      <c r="B983" t="s">
        <v>1092</v>
      </c>
      <c r="C983" t="s">
        <v>15</v>
      </c>
      <c r="D983" s="13">
        <v>24628</v>
      </c>
      <c r="E983">
        <v>53</v>
      </c>
      <c r="F983" t="s">
        <v>67</v>
      </c>
      <c r="G983" t="s">
        <v>12</v>
      </c>
      <c r="H983" t="s">
        <v>42</v>
      </c>
      <c r="I983" t="s">
        <v>54</v>
      </c>
      <c r="J983" t="s">
        <v>56</v>
      </c>
      <c r="K983" s="13">
        <v>31933</v>
      </c>
      <c r="L983" t="s">
        <v>58</v>
      </c>
      <c r="M983" t="s">
        <v>86</v>
      </c>
      <c r="N983">
        <v>33</v>
      </c>
      <c r="O983" t="s">
        <v>63</v>
      </c>
      <c r="P983" s="6">
        <v>30000</v>
      </c>
      <c r="Q983">
        <v>3</v>
      </c>
      <c r="R983" t="s">
        <v>72</v>
      </c>
      <c r="S983">
        <v>1</v>
      </c>
      <c r="T983">
        <v>1</v>
      </c>
      <c r="U983">
        <v>0</v>
      </c>
      <c r="W983" s="1"/>
    </row>
    <row r="984" spans="1:23" x14ac:dyDescent="0.3">
      <c r="A984">
        <v>983</v>
      </c>
      <c r="B984" t="s">
        <v>1093</v>
      </c>
      <c r="C984" t="s">
        <v>15</v>
      </c>
      <c r="D984" s="13">
        <v>23032</v>
      </c>
      <c r="E984">
        <v>58</v>
      </c>
      <c r="F984" t="s">
        <v>24</v>
      </c>
      <c r="G984" t="s">
        <v>84</v>
      </c>
      <c r="H984" t="s">
        <v>31</v>
      </c>
      <c r="I984" t="s">
        <v>49</v>
      </c>
      <c r="J984" t="s">
        <v>57</v>
      </c>
      <c r="K984" s="13">
        <v>30337</v>
      </c>
      <c r="L984" t="s">
        <v>61</v>
      </c>
      <c r="M984" t="s">
        <v>89</v>
      </c>
      <c r="N984">
        <v>38</v>
      </c>
      <c r="O984" t="s">
        <v>64</v>
      </c>
      <c r="P984" s="6">
        <v>40000</v>
      </c>
      <c r="Q984">
        <v>1</v>
      </c>
      <c r="R984" t="s">
        <v>68</v>
      </c>
      <c r="S984">
        <v>2</v>
      </c>
      <c r="T984">
        <v>2</v>
      </c>
      <c r="U984">
        <v>0</v>
      </c>
      <c r="W984" s="1"/>
    </row>
    <row r="985" spans="1:23" x14ac:dyDescent="0.3">
      <c r="A985">
        <v>984</v>
      </c>
      <c r="B985" t="s">
        <v>1094</v>
      </c>
      <c r="C985" t="s">
        <v>14</v>
      </c>
      <c r="D985" s="13">
        <v>31223</v>
      </c>
      <c r="E985">
        <v>35</v>
      </c>
      <c r="F985" t="s">
        <v>21</v>
      </c>
      <c r="G985" t="s">
        <v>12</v>
      </c>
      <c r="H985" t="s">
        <v>48</v>
      </c>
      <c r="I985" t="s">
        <v>54</v>
      </c>
      <c r="J985" t="s">
        <v>56</v>
      </c>
      <c r="K985" s="13">
        <v>38528</v>
      </c>
      <c r="L985" t="s">
        <v>58</v>
      </c>
      <c r="M985" t="s">
        <v>86</v>
      </c>
      <c r="N985">
        <v>15</v>
      </c>
      <c r="O985" t="s">
        <v>4</v>
      </c>
      <c r="P985" s="6">
        <v>60000</v>
      </c>
      <c r="Q985">
        <v>3</v>
      </c>
      <c r="R985" t="s">
        <v>67</v>
      </c>
      <c r="S985">
        <v>13</v>
      </c>
      <c r="T985">
        <v>8</v>
      </c>
      <c r="U985">
        <v>5</v>
      </c>
      <c r="W985" s="1"/>
    </row>
    <row r="986" spans="1:23" x14ac:dyDescent="0.3">
      <c r="A986">
        <v>985</v>
      </c>
      <c r="B986" t="s">
        <v>1095</v>
      </c>
      <c r="C986" t="s">
        <v>14</v>
      </c>
      <c r="D986" s="13">
        <v>34542</v>
      </c>
      <c r="E986">
        <v>26</v>
      </c>
      <c r="F986" t="s">
        <v>24</v>
      </c>
      <c r="G986" t="s">
        <v>84</v>
      </c>
      <c r="H986" t="s">
        <v>30</v>
      </c>
      <c r="I986" t="s">
        <v>49</v>
      </c>
      <c r="J986" t="s">
        <v>56</v>
      </c>
      <c r="K986" s="13">
        <v>41847</v>
      </c>
      <c r="L986" t="s">
        <v>61</v>
      </c>
      <c r="M986" t="s">
        <v>89</v>
      </c>
      <c r="N986">
        <v>6</v>
      </c>
      <c r="O986" t="s">
        <v>4</v>
      </c>
      <c r="P986" s="6">
        <v>60000</v>
      </c>
      <c r="Q986">
        <v>3</v>
      </c>
      <c r="R986" t="s">
        <v>68</v>
      </c>
      <c r="S986">
        <v>1</v>
      </c>
      <c r="T986">
        <v>1</v>
      </c>
      <c r="U986">
        <v>0</v>
      </c>
      <c r="W986" s="1"/>
    </row>
    <row r="987" spans="1:23" x14ac:dyDescent="0.3">
      <c r="A987">
        <v>986</v>
      </c>
      <c r="B987" t="s">
        <v>1096</v>
      </c>
      <c r="C987" t="s">
        <v>15</v>
      </c>
      <c r="D987" s="13">
        <v>25384</v>
      </c>
      <c r="E987">
        <v>51</v>
      </c>
      <c r="F987" t="s">
        <v>25</v>
      </c>
      <c r="G987" t="s">
        <v>12</v>
      </c>
      <c r="H987" t="s">
        <v>31</v>
      </c>
      <c r="I987" t="s">
        <v>49</v>
      </c>
      <c r="J987" t="s">
        <v>57</v>
      </c>
      <c r="K987" s="13">
        <v>32689</v>
      </c>
      <c r="L987" t="s">
        <v>61</v>
      </c>
      <c r="M987" t="s">
        <v>89</v>
      </c>
      <c r="N987">
        <v>31</v>
      </c>
      <c r="O987" t="s">
        <v>65</v>
      </c>
      <c r="P987" s="6">
        <v>50000</v>
      </c>
      <c r="Q987">
        <v>3</v>
      </c>
      <c r="R987" t="s">
        <v>70</v>
      </c>
      <c r="S987">
        <v>15</v>
      </c>
      <c r="T987">
        <v>4</v>
      </c>
      <c r="U987">
        <v>11</v>
      </c>
    </row>
    <row r="988" spans="1:23" x14ac:dyDescent="0.3">
      <c r="A988">
        <v>987</v>
      </c>
      <c r="B988" t="s">
        <v>1097</v>
      </c>
      <c r="C988" t="s">
        <v>14</v>
      </c>
      <c r="D988" s="13">
        <v>22132</v>
      </c>
      <c r="E988">
        <v>60</v>
      </c>
      <c r="F988" t="s">
        <v>18</v>
      </c>
      <c r="G988" t="s">
        <v>12</v>
      </c>
      <c r="H988" t="s">
        <v>32</v>
      </c>
      <c r="I988" t="s">
        <v>49</v>
      </c>
      <c r="J988" t="s">
        <v>56</v>
      </c>
      <c r="K988" s="13">
        <v>29437</v>
      </c>
      <c r="L988" t="s">
        <v>58</v>
      </c>
      <c r="M988" t="s">
        <v>86</v>
      </c>
      <c r="N988">
        <v>40</v>
      </c>
      <c r="O988" t="s">
        <v>4</v>
      </c>
      <c r="P988" s="6">
        <v>60000</v>
      </c>
      <c r="Q988">
        <v>2</v>
      </c>
      <c r="R988" t="s">
        <v>70</v>
      </c>
      <c r="S988">
        <v>12</v>
      </c>
      <c r="T988">
        <v>7</v>
      </c>
      <c r="U988">
        <v>5</v>
      </c>
      <c r="W988" s="1"/>
    </row>
    <row r="989" spans="1:23" x14ac:dyDescent="0.3">
      <c r="A989">
        <v>988</v>
      </c>
      <c r="B989" t="s">
        <v>1098</v>
      </c>
      <c r="C989" t="s">
        <v>15</v>
      </c>
      <c r="D989" s="13">
        <v>25783</v>
      </c>
      <c r="E989">
        <v>50</v>
      </c>
      <c r="F989" t="s">
        <v>24</v>
      </c>
      <c r="G989" t="s">
        <v>84</v>
      </c>
      <c r="H989" t="s">
        <v>46</v>
      </c>
      <c r="I989" t="s">
        <v>55</v>
      </c>
      <c r="J989" t="s">
        <v>56</v>
      </c>
      <c r="K989" s="13">
        <v>33088</v>
      </c>
      <c r="L989" t="s">
        <v>61</v>
      </c>
      <c r="M989" t="s">
        <v>89</v>
      </c>
      <c r="N989">
        <v>30</v>
      </c>
      <c r="O989" t="s">
        <v>63</v>
      </c>
      <c r="P989" s="6">
        <v>30000</v>
      </c>
      <c r="Q989">
        <v>2</v>
      </c>
      <c r="R989" t="s">
        <v>71</v>
      </c>
      <c r="S989">
        <v>0</v>
      </c>
      <c r="T989">
        <v>0</v>
      </c>
      <c r="U989">
        <v>0</v>
      </c>
      <c r="W989" s="1"/>
    </row>
    <row r="990" spans="1:23" x14ac:dyDescent="0.3">
      <c r="A990">
        <v>989</v>
      </c>
      <c r="B990" t="s">
        <v>1099</v>
      </c>
      <c r="C990" t="s">
        <v>15</v>
      </c>
      <c r="D990" s="13">
        <v>24150</v>
      </c>
      <c r="E990">
        <v>55</v>
      </c>
      <c r="F990" t="s">
        <v>25</v>
      </c>
      <c r="G990" t="s">
        <v>12</v>
      </c>
      <c r="H990" t="s">
        <v>32</v>
      </c>
      <c r="I990" t="s">
        <v>49</v>
      </c>
      <c r="J990" t="s">
        <v>56</v>
      </c>
      <c r="K990" s="13">
        <v>31455</v>
      </c>
      <c r="L990" t="s">
        <v>58</v>
      </c>
      <c r="M990" t="s">
        <v>86</v>
      </c>
      <c r="N990">
        <v>35</v>
      </c>
      <c r="O990" t="s">
        <v>65</v>
      </c>
      <c r="P990" s="6">
        <v>50000</v>
      </c>
      <c r="Q990">
        <v>3</v>
      </c>
      <c r="R990" t="s">
        <v>70</v>
      </c>
      <c r="S990">
        <v>3</v>
      </c>
      <c r="T990">
        <v>3</v>
      </c>
      <c r="U990">
        <v>0</v>
      </c>
      <c r="W990" s="1"/>
    </row>
    <row r="991" spans="1:23" x14ac:dyDescent="0.3">
      <c r="A991">
        <v>990</v>
      </c>
      <c r="B991" t="s">
        <v>1100</v>
      </c>
      <c r="C991" t="s">
        <v>15</v>
      </c>
      <c r="D991" s="13">
        <v>32045</v>
      </c>
      <c r="E991">
        <v>33</v>
      </c>
      <c r="F991" t="s">
        <v>26</v>
      </c>
      <c r="G991" t="s">
        <v>12</v>
      </c>
      <c r="H991" t="s">
        <v>43</v>
      </c>
      <c r="I991" t="s">
        <v>53</v>
      </c>
      <c r="J991" t="s">
        <v>57</v>
      </c>
      <c r="K991" s="13">
        <v>39350</v>
      </c>
      <c r="L991" t="s">
        <v>58</v>
      </c>
      <c r="M991" t="s">
        <v>86</v>
      </c>
      <c r="N991">
        <v>13</v>
      </c>
      <c r="O991" t="s">
        <v>4</v>
      </c>
      <c r="P991" s="6">
        <v>60000</v>
      </c>
      <c r="Q991">
        <v>4</v>
      </c>
      <c r="R991" t="s">
        <v>68</v>
      </c>
      <c r="S991">
        <v>9</v>
      </c>
      <c r="T991">
        <v>4</v>
      </c>
      <c r="U991">
        <v>5</v>
      </c>
      <c r="W991" s="1"/>
    </row>
    <row r="992" spans="1:23" x14ac:dyDescent="0.3">
      <c r="A992">
        <v>991</v>
      </c>
      <c r="B992" t="s">
        <v>1101</v>
      </c>
      <c r="C992" t="s">
        <v>15</v>
      </c>
      <c r="D992" s="13">
        <v>28035</v>
      </c>
      <c r="E992">
        <v>44</v>
      </c>
      <c r="F992" t="s">
        <v>29</v>
      </c>
      <c r="G992" t="s">
        <v>83</v>
      </c>
      <c r="H992" t="s">
        <v>33</v>
      </c>
      <c r="I992" t="s">
        <v>50</v>
      </c>
      <c r="J992" t="s">
        <v>56</v>
      </c>
      <c r="K992" s="13">
        <v>35340</v>
      </c>
      <c r="L992" t="s">
        <v>58</v>
      </c>
      <c r="M992" t="s">
        <v>86</v>
      </c>
      <c r="N992">
        <v>24</v>
      </c>
      <c r="O992" t="s">
        <v>4</v>
      </c>
      <c r="P992" s="6">
        <v>60000</v>
      </c>
      <c r="Q992">
        <v>4</v>
      </c>
      <c r="R992" t="s">
        <v>68</v>
      </c>
      <c r="S992">
        <v>14</v>
      </c>
      <c r="T992">
        <v>4</v>
      </c>
      <c r="U992">
        <v>10</v>
      </c>
      <c r="W992" s="1"/>
    </row>
    <row r="993" spans="1:23" x14ac:dyDescent="0.3">
      <c r="A993">
        <v>992</v>
      </c>
      <c r="B993" t="s">
        <v>1102</v>
      </c>
      <c r="C993" t="s">
        <v>15</v>
      </c>
      <c r="D993" s="13">
        <v>24270</v>
      </c>
      <c r="E993">
        <v>54</v>
      </c>
      <c r="F993" t="s">
        <v>20</v>
      </c>
      <c r="G993" t="s">
        <v>80</v>
      </c>
      <c r="H993" t="s">
        <v>34</v>
      </c>
      <c r="I993" t="s">
        <v>50</v>
      </c>
      <c r="J993" t="s">
        <v>56</v>
      </c>
      <c r="K993" s="13">
        <v>31575</v>
      </c>
      <c r="L993" t="s">
        <v>58</v>
      </c>
      <c r="M993" t="s">
        <v>86</v>
      </c>
      <c r="N993">
        <v>34</v>
      </c>
      <c r="O993" t="s">
        <v>64</v>
      </c>
      <c r="P993" s="6">
        <v>40000</v>
      </c>
      <c r="Q993">
        <v>4</v>
      </c>
      <c r="R993" t="s">
        <v>69</v>
      </c>
      <c r="S993">
        <v>15</v>
      </c>
      <c r="T993">
        <v>4</v>
      </c>
      <c r="U993">
        <v>11</v>
      </c>
      <c r="W993" s="1"/>
    </row>
    <row r="994" spans="1:23" x14ac:dyDescent="0.3">
      <c r="A994">
        <v>993</v>
      </c>
      <c r="B994" t="s">
        <v>1103</v>
      </c>
      <c r="C994" t="s">
        <v>15</v>
      </c>
      <c r="D994" s="13">
        <v>21108</v>
      </c>
      <c r="E994">
        <v>63</v>
      </c>
      <c r="F994" t="s">
        <v>20</v>
      </c>
      <c r="G994" t="s">
        <v>80</v>
      </c>
      <c r="H994" t="s">
        <v>40</v>
      </c>
      <c r="I994" t="s">
        <v>52</v>
      </c>
      <c r="J994" t="s">
        <v>56</v>
      </c>
      <c r="K994" s="13">
        <v>28413</v>
      </c>
      <c r="L994" t="s">
        <v>58</v>
      </c>
      <c r="M994" t="s">
        <v>86</v>
      </c>
      <c r="N994">
        <v>43</v>
      </c>
      <c r="O994" t="s">
        <v>63</v>
      </c>
      <c r="P994" s="6">
        <v>30000</v>
      </c>
      <c r="Q994">
        <v>1</v>
      </c>
      <c r="R994" t="s">
        <v>70</v>
      </c>
      <c r="S994">
        <v>3</v>
      </c>
      <c r="T994">
        <v>3</v>
      </c>
      <c r="U994">
        <v>0</v>
      </c>
      <c r="W994" s="1"/>
    </row>
    <row r="995" spans="1:23" x14ac:dyDescent="0.3">
      <c r="A995">
        <v>994</v>
      </c>
      <c r="B995" t="s">
        <v>1104</v>
      </c>
      <c r="C995" t="s">
        <v>15</v>
      </c>
      <c r="D995" s="13">
        <v>27307</v>
      </c>
      <c r="E995">
        <v>46</v>
      </c>
      <c r="F995" t="s">
        <v>25</v>
      </c>
      <c r="G995" t="s">
        <v>12</v>
      </c>
      <c r="H995" t="s">
        <v>32</v>
      </c>
      <c r="I995" t="s">
        <v>49</v>
      </c>
      <c r="J995" t="s">
        <v>56</v>
      </c>
      <c r="K995" s="13">
        <v>34612</v>
      </c>
      <c r="L995" t="s">
        <v>58</v>
      </c>
      <c r="M995" t="s">
        <v>86</v>
      </c>
      <c r="N995">
        <v>26</v>
      </c>
      <c r="O995" t="s">
        <v>65</v>
      </c>
      <c r="P995" s="6">
        <v>50000</v>
      </c>
      <c r="Q995">
        <v>2</v>
      </c>
      <c r="R995" t="s">
        <v>67</v>
      </c>
      <c r="S995">
        <v>11</v>
      </c>
      <c r="T995">
        <v>6</v>
      </c>
      <c r="U995">
        <v>5</v>
      </c>
      <c r="W995" s="1"/>
    </row>
    <row r="996" spans="1:23" x14ac:dyDescent="0.3">
      <c r="A996">
        <v>995</v>
      </c>
      <c r="B996" t="s">
        <v>1105</v>
      </c>
      <c r="C996" t="s">
        <v>15</v>
      </c>
      <c r="D996" s="13">
        <v>36566</v>
      </c>
      <c r="E996">
        <v>21</v>
      </c>
      <c r="F996" t="s">
        <v>13</v>
      </c>
      <c r="G996" t="s">
        <v>12</v>
      </c>
      <c r="H996" t="s">
        <v>30</v>
      </c>
      <c r="I996" t="s">
        <v>49</v>
      </c>
      <c r="J996" t="s">
        <v>56</v>
      </c>
      <c r="K996" s="13">
        <v>43871</v>
      </c>
      <c r="L996" t="s">
        <v>58</v>
      </c>
      <c r="M996" t="s">
        <v>86</v>
      </c>
      <c r="N996">
        <v>1</v>
      </c>
      <c r="O996" t="s">
        <v>63</v>
      </c>
      <c r="P996" s="6">
        <v>30000</v>
      </c>
      <c r="Q996">
        <v>1</v>
      </c>
      <c r="R996" t="s">
        <v>67</v>
      </c>
      <c r="S996">
        <v>14</v>
      </c>
      <c r="T996">
        <v>4</v>
      </c>
      <c r="U996">
        <v>10</v>
      </c>
      <c r="W996" s="1"/>
    </row>
    <row r="997" spans="1:23" x14ac:dyDescent="0.3">
      <c r="A997">
        <v>996</v>
      </c>
      <c r="B997" t="s">
        <v>1106</v>
      </c>
      <c r="C997" t="s">
        <v>15</v>
      </c>
      <c r="D997" s="13">
        <v>34528</v>
      </c>
      <c r="E997">
        <v>26</v>
      </c>
      <c r="F997" t="s">
        <v>20</v>
      </c>
      <c r="G997" t="s">
        <v>80</v>
      </c>
      <c r="H997" t="s">
        <v>38</v>
      </c>
      <c r="I997" t="s">
        <v>51</v>
      </c>
      <c r="J997" t="s">
        <v>57</v>
      </c>
      <c r="K997" s="13">
        <v>41833</v>
      </c>
      <c r="L997" t="s">
        <v>58</v>
      </c>
      <c r="M997" t="s">
        <v>86</v>
      </c>
      <c r="N997">
        <v>6</v>
      </c>
      <c r="O997" t="s">
        <v>4</v>
      </c>
      <c r="P997" s="6">
        <v>60000</v>
      </c>
      <c r="Q997">
        <v>1</v>
      </c>
      <c r="R997" t="s">
        <v>70</v>
      </c>
      <c r="S997">
        <v>9</v>
      </c>
      <c r="T997">
        <v>4</v>
      </c>
      <c r="U997">
        <v>5</v>
      </c>
      <c r="W997" s="1"/>
    </row>
    <row r="998" spans="1:23" x14ac:dyDescent="0.3">
      <c r="A998">
        <v>997</v>
      </c>
      <c r="B998" t="s">
        <v>1107</v>
      </c>
      <c r="C998" t="s">
        <v>14</v>
      </c>
      <c r="D998" s="13">
        <v>35742</v>
      </c>
      <c r="E998">
        <v>23</v>
      </c>
      <c r="F998" t="s">
        <v>25</v>
      </c>
      <c r="G998" t="s">
        <v>12</v>
      </c>
      <c r="H998" t="s">
        <v>46</v>
      </c>
      <c r="I998" t="s">
        <v>55</v>
      </c>
      <c r="J998" t="s">
        <v>56</v>
      </c>
      <c r="K998" s="13">
        <v>43047</v>
      </c>
      <c r="L998" t="s">
        <v>58</v>
      </c>
      <c r="M998" t="s">
        <v>86</v>
      </c>
      <c r="N998">
        <v>3</v>
      </c>
      <c r="O998" t="s">
        <v>4</v>
      </c>
      <c r="P998" s="6">
        <v>60000</v>
      </c>
      <c r="Q998">
        <v>3</v>
      </c>
      <c r="R998" t="s">
        <v>68</v>
      </c>
      <c r="S998">
        <v>13</v>
      </c>
      <c r="T998">
        <v>8</v>
      </c>
      <c r="U998">
        <v>5</v>
      </c>
      <c r="W998" s="1"/>
    </row>
    <row r="999" spans="1:23" x14ac:dyDescent="0.3">
      <c r="A999">
        <v>998</v>
      </c>
      <c r="B999" t="s">
        <v>1108</v>
      </c>
      <c r="C999" t="s">
        <v>14</v>
      </c>
      <c r="D999" s="13">
        <v>31253</v>
      </c>
      <c r="E999">
        <v>35</v>
      </c>
      <c r="F999" t="s">
        <v>29</v>
      </c>
      <c r="G999" t="s">
        <v>83</v>
      </c>
      <c r="H999" t="s">
        <v>39</v>
      </c>
      <c r="I999" t="s">
        <v>51</v>
      </c>
      <c r="J999" t="s">
        <v>57</v>
      </c>
      <c r="K999" s="13">
        <v>38558</v>
      </c>
      <c r="L999" t="s">
        <v>58</v>
      </c>
      <c r="M999" t="s">
        <v>86</v>
      </c>
      <c r="N999">
        <v>15</v>
      </c>
      <c r="O999" t="s">
        <v>4</v>
      </c>
      <c r="P999" s="6">
        <v>60000</v>
      </c>
      <c r="Q999">
        <v>3</v>
      </c>
      <c r="R999" t="s">
        <v>69</v>
      </c>
      <c r="S999">
        <v>6</v>
      </c>
      <c r="T999">
        <v>6</v>
      </c>
      <c r="U999">
        <v>0</v>
      </c>
      <c r="W999" s="1"/>
    </row>
    <row r="1000" spans="1:23" x14ac:dyDescent="0.3">
      <c r="A1000">
        <v>999</v>
      </c>
      <c r="B1000" t="s">
        <v>1109</v>
      </c>
      <c r="C1000" t="s">
        <v>14</v>
      </c>
      <c r="D1000" s="13">
        <v>24439</v>
      </c>
      <c r="E1000">
        <v>54</v>
      </c>
      <c r="F1000" t="s">
        <v>18</v>
      </c>
      <c r="G1000" t="s">
        <v>12</v>
      </c>
      <c r="H1000" t="s">
        <v>34</v>
      </c>
      <c r="I1000" t="s">
        <v>50</v>
      </c>
      <c r="J1000" t="s">
        <v>56</v>
      </c>
      <c r="K1000" s="13">
        <v>31744</v>
      </c>
      <c r="L1000" t="s">
        <v>58</v>
      </c>
      <c r="M1000" t="s">
        <v>86</v>
      </c>
      <c r="N1000">
        <v>34</v>
      </c>
      <c r="O1000" t="s">
        <v>64</v>
      </c>
      <c r="P1000" s="6">
        <v>40000</v>
      </c>
      <c r="Q1000">
        <v>3</v>
      </c>
      <c r="R1000" t="s">
        <v>69</v>
      </c>
      <c r="S1000">
        <v>12</v>
      </c>
      <c r="T1000">
        <v>7</v>
      </c>
      <c r="U1000">
        <v>5</v>
      </c>
      <c r="W1000" s="1"/>
    </row>
    <row r="1001" spans="1:23" x14ac:dyDescent="0.3">
      <c r="A1001">
        <v>1000</v>
      </c>
      <c r="B1001" t="s">
        <v>1110</v>
      </c>
      <c r="C1001" t="s">
        <v>14</v>
      </c>
      <c r="D1001" s="13">
        <v>21736</v>
      </c>
      <c r="E1001">
        <v>61</v>
      </c>
      <c r="F1001" t="s">
        <v>26</v>
      </c>
      <c r="G1001" t="s">
        <v>12</v>
      </c>
      <c r="H1001" t="s">
        <v>34</v>
      </c>
      <c r="I1001" t="s">
        <v>50</v>
      </c>
      <c r="J1001" t="s">
        <v>56</v>
      </c>
      <c r="K1001" s="13">
        <v>29041</v>
      </c>
      <c r="L1001" t="s">
        <v>58</v>
      </c>
      <c r="M1001" t="s">
        <v>86</v>
      </c>
      <c r="N1001">
        <v>41</v>
      </c>
      <c r="O1001" t="s">
        <v>63</v>
      </c>
      <c r="P1001" s="6">
        <v>30000</v>
      </c>
      <c r="Q1001">
        <v>4</v>
      </c>
      <c r="R1001" t="s">
        <v>67</v>
      </c>
      <c r="S1001">
        <v>1</v>
      </c>
      <c r="T1001">
        <v>1</v>
      </c>
      <c r="U1001">
        <v>0</v>
      </c>
      <c r="W1001" s="1"/>
    </row>
    <row r="1002" spans="1:23" x14ac:dyDescent="0.3">
      <c r="A1002">
        <v>1001</v>
      </c>
      <c r="B1002" t="s">
        <v>1111</v>
      </c>
      <c r="C1002" t="s">
        <v>14</v>
      </c>
      <c r="D1002" s="13">
        <v>22079</v>
      </c>
      <c r="E1002">
        <v>60</v>
      </c>
      <c r="F1002" t="s">
        <v>23</v>
      </c>
      <c r="G1002" t="s">
        <v>12</v>
      </c>
      <c r="H1002" t="s">
        <v>32</v>
      </c>
      <c r="I1002" t="s">
        <v>49</v>
      </c>
      <c r="J1002" t="s">
        <v>56</v>
      </c>
      <c r="K1002" s="13">
        <v>29384</v>
      </c>
      <c r="L1002" t="s">
        <v>61</v>
      </c>
      <c r="M1002" t="s">
        <v>89</v>
      </c>
      <c r="N1002">
        <v>40</v>
      </c>
      <c r="O1002" t="s">
        <v>64</v>
      </c>
      <c r="P1002" s="6">
        <v>40000</v>
      </c>
      <c r="Q1002">
        <v>3</v>
      </c>
      <c r="R1002" t="s">
        <v>68</v>
      </c>
      <c r="S1002">
        <v>0</v>
      </c>
      <c r="T1002">
        <v>0</v>
      </c>
      <c r="U1002">
        <v>0</v>
      </c>
      <c r="W1002" s="1"/>
    </row>
    <row r="1003" spans="1:23" x14ac:dyDescent="0.3">
      <c r="A1003">
        <v>1002</v>
      </c>
      <c r="B1003" t="s">
        <v>1112</v>
      </c>
      <c r="C1003" t="s">
        <v>14</v>
      </c>
      <c r="D1003" s="13">
        <v>23097</v>
      </c>
      <c r="E1003">
        <v>58</v>
      </c>
      <c r="F1003" t="s">
        <v>13</v>
      </c>
      <c r="G1003" t="s">
        <v>12</v>
      </c>
      <c r="H1003" t="s">
        <v>32</v>
      </c>
      <c r="I1003" t="s">
        <v>49</v>
      </c>
      <c r="J1003" t="s">
        <v>56</v>
      </c>
      <c r="K1003" s="13">
        <v>30402</v>
      </c>
      <c r="L1003" t="s">
        <v>58</v>
      </c>
      <c r="M1003" t="s">
        <v>86</v>
      </c>
      <c r="N1003">
        <v>38</v>
      </c>
      <c r="O1003" t="s">
        <v>4</v>
      </c>
      <c r="P1003" s="6">
        <v>60000</v>
      </c>
      <c r="Q1003">
        <v>3</v>
      </c>
      <c r="R1003" t="s">
        <v>69</v>
      </c>
      <c r="S1003">
        <v>9</v>
      </c>
      <c r="T1003">
        <v>4</v>
      </c>
      <c r="U1003">
        <v>5</v>
      </c>
      <c r="W1003" s="1"/>
    </row>
    <row r="1004" spans="1:23" x14ac:dyDescent="0.3">
      <c r="A1004">
        <v>1003</v>
      </c>
      <c r="B1004" t="s">
        <v>1113</v>
      </c>
      <c r="C1004" t="s">
        <v>14</v>
      </c>
      <c r="D1004" s="13">
        <v>33317</v>
      </c>
      <c r="E1004">
        <v>30</v>
      </c>
      <c r="F1004" t="s">
        <v>27</v>
      </c>
      <c r="G1004" t="s">
        <v>83</v>
      </c>
      <c r="H1004" t="s">
        <v>30</v>
      </c>
      <c r="I1004" t="s">
        <v>49</v>
      </c>
      <c r="J1004" t="s">
        <v>56</v>
      </c>
      <c r="K1004" s="13">
        <v>40622</v>
      </c>
      <c r="L1004" t="s">
        <v>58</v>
      </c>
      <c r="M1004" t="s">
        <v>86</v>
      </c>
      <c r="N1004">
        <v>10</v>
      </c>
      <c r="O1004" t="s">
        <v>64</v>
      </c>
      <c r="P1004" s="6">
        <v>40000</v>
      </c>
      <c r="Q1004">
        <v>1</v>
      </c>
      <c r="R1004" t="s">
        <v>67</v>
      </c>
      <c r="S1004">
        <v>10</v>
      </c>
      <c r="T1004">
        <v>4</v>
      </c>
      <c r="U1004">
        <v>6</v>
      </c>
      <c r="W1004" s="1"/>
    </row>
    <row r="1005" spans="1:23" x14ac:dyDescent="0.3">
      <c r="A1005">
        <v>1004</v>
      </c>
      <c r="B1005" t="s">
        <v>1114</v>
      </c>
      <c r="C1005" t="s">
        <v>14</v>
      </c>
      <c r="D1005" s="13">
        <v>24014</v>
      </c>
      <c r="E1005">
        <v>55</v>
      </c>
      <c r="F1005" t="s">
        <v>25</v>
      </c>
      <c r="G1005" t="s">
        <v>12</v>
      </c>
      <c r="H1005" t="s">
        <v>34</v>
      </c>
      <c r="I1005" t="s">
        <v>50</v>
      </c>
      <c r="J1005" t="s">
        <v>56</v>
      </c>
      <c r="K1005" s="13">
        <v>31319</v>
      </c>
      <c r="L1005" t="s">
        <v>58</v>
      </c>
      <c r="M1005" t="s">
        <v>86</v>
      </c>
      <c r="N1005">
        <v>35</v>
      </c>
      <c r="O1005" t="s">
        <v>63</v>
      </c>
      <c r="P1005" s="6">
        <v>30000</v>
      </c>
      <c r="Q1005">
        <v>2</v>
      </c>
      <c r="R1005" t="s">
        <v>71</v>
      </c>
      <c r="S1005">
        <v>12</v>
      </c>
      <c r="T1005">
        <v>7</v>
      </c>
      <c r="U1005">
        <v>5</v>
      </c>
      <c r="W1005" s="1"/>
    </row>
    <row r="1006" spans="1:23" x14ac:dyDescent="0.3">
      <c r="A1006">
        <v>1005</v>
      </c>
      <c r="B1006" t="s">
        <v>1115</v>
      </c>
      <c r="C1006" t="s">
        <v>14</v>
      </c>
      <c r="D1006" s="13">
        <v>24388</v>
      </c>
      <c r="E1006">
        <v>54</v>
      </c>
      <c r="F1006" t="s">
        <v>20</v>
      </c>
      <c r="G1006" t="s">
        <v>80</v>
      </c>
      <c r="H1006" t="s">
        <v>48</v>
      </c>
      <c r="I1006" t="s">
        <v>54</v>
      </c>
      <c r="J1006" t="s">
        <v>56</v>
      </c>
      <c r="K1006" s="13">
        <v>31693</v>
      </c>
      <c r="L1006" t="s">
        <v>61</v>
      </c>
      <c r="M1006" t="s">
        <v>89</v>
      </c>
      <c r="N1006">
        <v>34</v>
      </c>
      <c r="O1006" t="s">
        <v>63</v>
      </c>
      <c r="P1006" s="6">
        <v>30000</v>
      </c>
      <c r="Q1006">
        <v>2</v>
      </c>
      <c r="R1006" t="s">
        <v>67</v>
      </c>
      <c r="S1006">
        <v>7</v>
      </c>
      <c r="T1006">
        <v>7</v>
      </c>
      <c r="U1006">
        <v>0</v>
      </c>
      <c r="W1006" s="1"/>
    </row>
    <row r="1007" spans="1:23" x14ac:dyDescent="0.3">
      <c r="A1007">
        <v>1006</v>
      </c>
      <c r="B1007" t="s">
        <v>1116</v>
      </c>
      <c r="C1007" t="s">
        <v>14</v>
      </c>
      <c r="D1007" s="13">
        <v>30593</v>
      </c>
      <c r="E1007">
        <v>37</v>
      </c>
      <c r="F1007" t="s">
        <v>27</v>
      </c>
      <c r="G1007" t="s">
        <v>83</v>
      </c>
      <c r="H1007" t="s">
        <v>30</v>
      </c>
      <c r="I1007" t="s">
        <v>49</v>
      </c>
      <c r="J1007" t="s">
        <v>56</v>
      </c>
      <c r="K1007" s="13">
        <v>37898</v>
      </c>
      <c r="L1007" t="s">
        <v>58</v>
      </c>
      <c r="M1007" t="s">
        <v>86</v>
      </c>
      <c r="N1007">
        <v>17</v>
      </c>
      <c r="O1007" t="s">
        <v>63</v>
      </c>
      <c r="P1007" s="6">
        <v>30000</v>
      </c>
      <c r="Q1007">
        <v>3</v>
      </c>
      <c r="R1007" t="s">
        <v>67</v>
      </c>
      <c r="S1007">
        <v>2</v>
      </c>
      <c r="T1007">
        <v>2</v>
      </c>
      <c r="U1007">
        <v>0</v>
      </c>
      <c r="W1007" s="1"/>
    </row>
    <row r="1008" spans="1:23" x14ac:dyDescent="0.3">
      <c r="A1008">
        <v>1007</v>
      </c>
      <c r="B1008" t="s">
        <v>1117</v>
      </c>
      <c r="C1008" t="s">
        <v>14</v>
      </c>
      <c r="D1008" s="13">
        <v>22722</v>
      </c>
      <c r="E1008">
        <v>59</v>
      </c>
      <c r="F1008" t="s">
        <v>28</v>
      </c>
      <c r="G1008" t="s">
        <v>80</v>
      </c>
      <c r="H1008" t="s">
        <v>37</v>
      </c>
      <c r="I1008" t="s">
        <v>51</v>
      </c>
      <c r="J1008" t="s">
        <v>56</v>
      </c>
      <c r="K1008" s="13">
        <v>30027</v>
      </c>
      <c r="L1008" t="s">
        <v>61</v>
      </c>
      <c r="M1008" t="s">
        <v>89</v>
      </c>
      <c r="N1008">
        <v>39</v>
      </c>
      <c r="O1008" t="s">
        <v>4</v>
      </c>
      <c r="P1008" s="6">
        <v>60000</v>
      </c>
      <c r="Q1008">
        <v>2</v>
      </c>
      <c r="R1008" t="s">
        <v>70</v>
      </c>
      <c r="S1008">
        <v>11</v>
      </c>
      <c r="T1008">
        <v>6</v>
      </c>
      <c r="U1008">
        <v>5</v>
      </c>
      <c r="W1008" s="1"/>
    </row>
    <row r="1009" spans="1:23" x14ac:dyDescent="0.3">
      <c r="A1009">
        <v>1008</v>
      </c>
      <c r="B1009" t="s">
        <v>1118</v>
      </c>
      <c r="C1009" t="s">
        <v>14</v>
      </c>
      <c r="D1009" s="13">
        <v>21637</v>
      </c>
      <c r="E1009">
        <v>62</v>
      </c>
      <c r="F1009" t="s">
        <v>21</v>
      </c>
      <c r="G1009" t="s">
        <v>12</v>
      </c>
      <c r="H1009" t="s">
        <v>42</v>
      </c>
      <c r="I1009" t="s">
        <v>54</v>
      </c>
      <c r="J1009" t="s">
        <v>56</v>
      </c>
      <c r="K1009" s="13">
        <v>28942</v>
      </c>
      <c r="L1009" t="s">
        <v>58</v>
      </c>
      <c r="M1009" t="s">
        <v>86</v>
      </c>
      <c r="N1009">
        <v>42</v>
      </c>
      <c r="O1009" t="s">
        <v>65</v>
      </c>
      <c r="P1009" s="6">
        <v>50000</v>
      </c>
      <c r="Q1009">
        <v>1</v>
      </c>
      <c r="R1009" t="s">
        <v>73</v>
      </c>
      <c r="S1009">
        <v>8</v>
      </c>
      <c r="T1009">
        <v>8</v>
      </c>
      <c r="U1009">
        <v>0</v>
      </c>
      <c r="W1009" s="1"/>
    </row>
    <row r="1010" spans="1:23" x14ac:dyDescent="0.3">
      <c r="A1010">
        <v>1009</v>
      </c>
      <c r="B1010" t="s">
        <v>1119</v>
      </c>
      <c r="C1010" t="s">
        <v>14</v>
      </c>
      <c r="D1010" s="13">
        <v>24992</v>
      </c>
      <c r="E1010">
        <v>52</v>
      </c>
      <c r="F1010" t="s">
        <v>66</v>
      </c>
      <c r="G1010" t="s">
        <v>12</v>
      </c>
      <c r="H1010" t="s">
        <v>47</v>
      </c>
      <c r="I1010" t="s">
        <v>52</v>
      </c>
      <c r="J1010" t="s">
        <v>56</v>
      </c>
      <c r="K1010" s="13">
        <v>32297</v>
      </c>
      <c r="L1010" t="s">
        <v>58</v>
      </c>
      <c r="M1010" t="s">
        <v>86</v>
      </c>
      <c r="N1010">
        <v>32</v>
      </c>
      <c r="O1010" t="s">
        <v>4</v>
      </c>
      <c r="P1010" s="6">
        <v>60000</v>
      </c>
      <c r="Q1010">
        <v>4</v>
      </c>
      <c r="R1010" t="s">
        <v>73</v>
      </c>
      <c r="S1010">
        <v>5</v>
      </c>
      <c r="T1010">
        <v>5</v>
      </c>
      <c r="U1010">
        <v>0</v>
      </c>
      <c r="W1010" s="1"/>
    </row>
    <row r="1011" spans="1:23" x14ac:dyDescent="0.3">
      <c r="A1011">
        <v>1010</v>
      </c>
      <c r="B1011" t="s">
        <v>1120</v>
      </c>
      <c r="C1011" t="s">
        <v>14</v>
      </c>
      <c r="D1011" s="13">
        <v>29777</v>
      </c>
      <c r="E1011">
        <v>39</v>
      </c>
      <c r="F1011" t="s">
        <v>67</v>
      </c>
      <c r="G1011" t="s">
        <v>12</v>
      </c>
      <c r="H1011" t="s">
        <v>37</v>
      </c>
      <c r="I1011" t="s">
        <v>51</v>
      </c>
      <c r="J1011" t="s">
        <v>56</v>
      </c>
      <c r="K1011" s="13">
        <v>37082</v>
      </c>
      <c r="L1011" t="s">
        <v>58</v>
      </c>
      <c r="M1011" t="s">
        <v>86</v>
      </c>
      <c r="N1011">
        <v>19</v>
      </c>
      <c r="O1011" t="s">
        <v>65</v>
      </c>
      <c r="P1011" s="6">
        <v>50000</v>
      </c>
      <c r="Q1011">
        <v>3</v>
      </c>
      <c r="R1011" t="s">
        <v>68</v>
      </c>
      <c r="S1011">
        <v>14</v>
      </c>
      <c r="T1011">
        <v>4</v>
      </c>
      <c r="U1011">
        <v>10</v>
      </c>
      <c r="W1011" s="1"/>
    </row>
    <row r="1012" spans="1:23" x14ac:dyDescent="0.3">
      <c r="A1012">
        <v>1011</v>
      </c>
      <c r="B1012" t="s">
        <v>1121</v>
      </c>
      <c r="C1012" t="s">
        <v>14</v>
      </c>
      <c r="D1012" s="13">
        <v>29601</v>
      </c>
      <c r="E1012">
        <v>40</v>
      </c>
      <c r="F1012" t="s">
        <v>18</v>
      </c>
      <c r="G1012" t="s">
        <v>12</v>
      </c>
      <c r="H1012" t="s">
        <v>38</v>
      </c>
      <c r="I1012" t="s">
        <v>51</v>
      </c>
      <c r="J1012" t="s">
        <v>57</v>
      </c>
      <c r="K1012" s="13">
        <v>36906</v>
      </c>
      <c r="L1012" t="s">
        <v>58</v>
      </c>
      <c r="M1012" t="s">
        <v>86</v>
      </c>
      <c r="N1012">
        <v>20</v>
      </c>
      <c r="O1012" t="s">
        <v>4</v>
      </c>
      <c r="P1012" s="6">
        <v>60000</v>
      </c>
      <c r="Q1012">
        <v>2</v>
      </c>
      <c r="R1012" t="s">
        <v>71</v>
      </c>
      <c r="S1012">
        <v>14</v>
      </c>
      <c r="T1012">
        <v>4</v>
      </c>
      <c r="U1012">
        <v>10</v>
      </c>
      <c r="W1012" s="1"/>
    </row>
    <row r="1013" spans="1:23" x14ac:dyDescent="0.3">
      <c r="A1013">
        <v>1012</v>
      </c>
      <c r="B1013" t="s">
        <v>1122</v>
      </c>
      <c r="C1013" t="s">
        <v>14</v>
      </c>
      <c r="D1013" s="13">
        <v>35769</v>
      </c>
      <c r="E1013">
        <v>23</v>
      </c>
      <c r="F1013" t="s">
        <v>21</v>
      </c>
      <c r="G1013" t="s">
        <v>12</v>
      </c>
      <c r="H1013" t="s">
        <v>39</v>
      </c>
      <c r="I1013" t="s">
        <v>51</v>
      </c>
      <c r="J1013" t="s">
        <v>57</v>
      </c>
      <c r="K1013" s="13">
        <v>43074</v>
      </c>
      <c r="L1013" t="s">
        <v>58</v>
      </c>
      <c r="M1013" t="s">
        <v>86</v>
      </c>
      <c r="N1013">
        <v>3</v>
      </c>
      <c r="O1013" t="s">
        <v>65</v>
      </c>
      <c r="P1013" s="6">
        <v>50000</v>
      </c>
      <c r="Q1013">
        <v>3</v>
      </c>
      <c r="R1013" t="s">
        <v>73</v>
      </c>
      <c r="S1013">
        <v>10</v>
      </c>
      <c r="T1013">
        <v>4</v>
      </c>
      <c r="U1013">
        <v>6</v>
      </c>
      <c r="W1013" s="1"/>
    </row>
    <row r="1014" spans="1:23" x14ac:dyDescent="0.3">
      <c r="A1014">
        <v>1013</v>
      </c>
      <c r="B1014" t="s">
        <v>1123</v>
      </c>
      <c r="C1014" t="s">
        <v>14</v>
      </c>
      <c r="D1014" s="13">
        <v>27451</v>
      </c>
      <c r="E1014">
        <v>46</v>
      </c>
      <c r="F1014" t="s">
        <v>24</v>
      </c>
      <c r="G1014" t="s">
        <v>84</v>
      </c>
      <c r="H1014" t="s">
        <v>39</v>
      </c>
      <c r="I1014" t="s">
        <v>51</v>
      </c>
      <c r="J1014" t="s">
        <v>57</v>
      </c>
      <c r="K1014" s="13">
        <v>34756</v>
      </c>
      <c r="L1014" t="s">
        <v>58</v>
      </c>
      <c r="M1014" t="s">
        <v>86</v>
      </c>
      <c r="N1014">
        <v>26</v>
      </c>
      <c r="O1014" t="s">
        <v>63</v>
      </c>
      <c r="P1014" s="6">
        <v>30000</v>
      </c>
      <c r="Q1014">
        <v>3</v>
      </c>
      <c r="R1014" t="s">
        <v>67</v>
      </c>
      <c r="S1014">
        <v>1</v>
      </c>
      <c r="T1014">
        <v>1</v>
      </c>
      <c r="U1014">
        <v>0</v>
      </c>
      <c r="W1014" s="1"/>
    </row>
    <row r="1015" spans="1:23" x14ac:dyDescent="0.3">
      <c r="A1015">
        <v>1014</v>
      </c>
      <c r="B1015" t="s">
        <v>1124</v>
      </c>
      <c r="C1015" t="s">
        <v>14</v>
      </c>
      <c r="D1015" s="13">
        <v>23573</v>
      </c>
      <c r="E1015">
        <v>56</v>
      </c>
      <c r="F1015" t="s">
        <v>20</v>
      </c>
      <c r="G1015" t="s">
        <v>80</v>
      </c>
      <c r="H1015" t="s">
        <v>37</v>
      </c>
      <c r="I1015" t="s">
        <v>51</v>
      </c>
      <c r="J1015" t="s">
        <v>56</v>
      </c>
      <c r="K1015" s="13">
        <v>30878</v>
      </c>
      <c r="L1015" t="s">
        <v>58</v>
      </c>
      <c r="M1015" t="s">
        <v>86</v>
      </c>
      <c r="N1015">
        <v>36</v>
      </c>
      <c r="O1015" t="s">
        <v>65</v>
      </c>
      <c r="P1015" s="6">
        <v>50000</v>
      </c>
      <c r="Q1015">
        <v>3</v>
      </c>
      <c r="R1015" t="s">
        <v>67</v>
      </c>
      <c r="S1015">
        <v>2</v>
      </c>
      <c r="T1015">
        <v>2</v>
      </c>
      <c r="U1015">
        <v>0</v>
      </c>
      <c r="W1015" s="1"/>
    </row>
    <row r="1016" spans="1:23" x14ac:dyDescent="0.3">
      <c r="A1016">
        <v>1015</v>
      </c>
      <c r="B1016" t="s">
        <v>1125</v>
      </c>
      <c r="C1016" t="s">
        <v>14</v>
      </c>
      <c r="D1016" s="13">
        <v>33814</v>
      </c>
      <c r="E1016">
        <v>28</v>
      </c>
      <c r="F1016" t="s">
        <v>22</v>
      </c>
      <c r="G1016" t="s">
        <v>83</v>
      </c>
      <c r="H1016" t="s">
        <v>42</v>
      </c>
      <c r="I1016" t="s">
        <v>54</v>
      </c>
      <c r="J1016" t="s">
        <v>56</v>
      </c>
      <c r="K1016" s="13">
        <v>41119</v>
      </c>
      <c r="L1016" t="s">
        <v>58</v>
      </c>
      <c r="M1016" t="s">
        <v>86</v>
      </c>
      <c r="N1016">
        <v>8</v>
      </c>
      <c r="O1016" t="s">
        <v>63</v>
      </c>
      <c r="P1016" s="6">
        <v>30000</v>
      </c>
      <c r="Q1016">
        <v>1</v>
      </c>
      <c r="R1016" t="s">
        <v>73</v>
      </c>
      <c r="S1016">
        <v>5</v>
      </c>
      <c r="T1016">
        <v>5</v>
      </c>
      <c r="U1016">
        <v>0</v>
      </c>
      <c r="W1016" s="1"/>
    </row>
    <row r="1017" spans="1:23" x14ac:dyDescent="0.3">
      <c r="A1017">
        <v>1016</v>
      </c>
      <c r="B1017" t="s">
        <v>1126</v>
      </c>
      <c r="C1017" t="s">
        <v>14</v>
      </c>
      <c r="D1017" s="13">
        <v>30322</v>
      </c>
      <c r="E1017">
        <v>38</v>
      </c>
      <c r="F1017" t="s">
        <v>18</v>
      </c>
      <c r="G1017" t="s">
        <v>12</v>
      </c>
      <c r="H1017" t="s">
        <v>45</v>
      </c>
      <c r="I1017" t="s">
        <v>53</v>
      </c>
      <c r="J1017" t="s">
        <v>57</v>
      </c>
      <c r="K1017" s="13">
        <v>37627</v>
      </c>
      <c r="L1017" t="s">
        <v>58</v>
      </c>
      <c r="M1017" t="s">
        <v>86</v>
      </c>
      <c r="N1017">
        <v>18</v>
      </c>
      <c r="O1017" t="s">
        <v>63</v>
      </c>
      <c r="P1017" s="6">
        <v>30000</v>
      </c>
      <c r="Q1017">
        <v>3</v>
      </c>
      <c r="R1017" t="s">
        <v>71</v>
      </c>
      <c r="S1017">
        <v>7</v>
      </c>
      <c r="T1017">
        <v>7</v>
      </c>
      <c r="U1017">
        <v>0</v>
      </c>
      <c r="W1017" s="1"/>
    </row>
    <row r="1018" spans="1:23" x14ac:dyDescent="0.3">
      <c r="A1018">
        <v>1017</v>
      </c>
      <c r="B1018" t="s">
        <v>1127</v>
      </c>
      <c r="C1018" t="s">
        <v>14</v>
      </c>
      <c r="D1018" s="13">
        <v>33124</v>
      </c>
      <c r="E1018">
        <v>30</v>
      </c>
      <c r="F1018" t="s">
        <v>13</v>
      </c>
      <c r="G1018" t="s">
        <v>12</v>
      </c>
      <c r="H1018" t="s">
        <v>41</v>
      </c>
      <c r="I1018" t="s">
        <v>52</v>
      </c>
      <c r="J1018" t="s">
        <v>56</v>
      </c>
      <c r="K1018" s="13">
        <v>40429</v>
      </c>
      <c r="L1018" t="s">
        <v>58</v>
      </c>
      <c r="M1018" t="s">
        <v>86</v>
      </c>
      <c r="N1018">
        <v>10</v>
      </c>
      <c r="O1018" t="s">
        <v>4</v>
      </c>
      <c r="P1018" s="6">
        <v>60000</v>
      </c>
      <c r="Q1018">
        <v>3</v>
      </c>
      <c r="R1018" t="s">
        <v>70</v>
      </c>
      <c r="S1018">
        <v>1</v>
      </c>
      <c r="T1018">
        <v>1</v>
      </c>
      <c r="U1018">
        <v>0</v>
      </c>
      <c r="W1018" s="1"/>
    </row>
    <row r="1019" spans="1:23" x14ac:dyDescent="0.3">
      <c r="A1019">
        <v>1018</v>
      </c>
      <c r="B1019" t="s">
        <v>1128</v>
      </c>
      <c r="C1019" t="s">
        <v>15</v>
      </c>
      <c r="D1019" s="13">
        <v>36152</v>
      </c>
      <c r="E1019">
        <v>22</v>
      </c>
      <c r="F1019" t="s">
        <v>13</v>
      </c>
      <c r="G1019" t="s">
        <v>12</v>
      </c>
      <c r="H1019" t="s">
        <v>38</v>
      </c>
      <c r="I1019" t="s">
        <v>51</v>
      </c>
      <c r="J1019" t="s">
        <v>57</v>
      </c>
      <c r="K1019" s="13">
        <v>43457</v>
      </c>
      <c r="L1019" t="s">
        <v>58</v>
      </c>
      <c r="M1019" t="s">
        <v>86</v>
      </c>
      <c r="N1019">
        <v>2</v>
      </c>
      <c r="O1019" t="s">
        <v>63</v>
      </c>
      <c r="P1019" s="6">
        <v>30000</v>
      </c>
      <c r="Q1019">
        <v>1</v>
      </c>
      <c r="R1019" t="s">
        <v>72</v>
      </c>
      <c r="S1019">
        <v>4</v>
      </c>
      <c r="T1019">
        <v>4</v>
      </c>
      <c r="U1019">
        <v>0</v>
      </c>
      <c r="W1019" s="1"/>
    </row>
    <row r="1020" spans="1:23" x14ac:dyDescent="0.3">
      <c r="A1020">
        <v>1019</v>
      </c>
      <c r="B1020" t="s">
        <v>1129</v>
      </c>
      <c r="C1020" t="s">
        <v>14</v>
      </c>
      <c r="D1020" s="13">
        <v>25241</v>
      </c>
      <c r="E1020">
        <v>52</v>
      </c>
      <c r="F1020" t="s">
        <v>29</v>
      </c>
      <c r="G1020" t="s">
        <v>83</v>
      </c>
      <c r="H1020" t="s">
        <v>32</v>
      </c>
      <c r="I1020" t="s">
        <v>49</v>
      </c>
      <c r="J1020" t="s">
        <v>56</v>
      </c>
      <c r="K1020" s="13">
        <v>32546</v>
      </c>
      <c r="L1020" t="s">
        <v>58</v>
      </c>
      <c r="M1020" t="s">
        <v>86</v>
      </c>
      <c r="N1020">
        <v>32</v>
      </c>
      <c r="O1020" t="s">
        <v>65</v>
      </c>
      <c r="P1020" s="6">
        <v>50000</v>
      </c>
      <c r="Q1020">
        <v>4</v>
      </c>
      <c r="R1020" t="s">
        <v>70</v>
      </c>
      <c r="S1020">
        <v>6</v>
      </c>
      <c r="T1020">
        <v>6</v>
      </c>
      <c r="U1020">
        <v>0</v>
      </c>
      <c r="W1020" s="1"/>
    </row>
    <row r="1021" spans="1:23" x14ac:dyDescent="0.3">
      <c r="A1021">
        <v>1020</v>
      </c>
      <c r="B1021" t="s">
        <v>1130</v>
      </c>
      <c r="C1021" t="s">
        <v>14</v>
      </c>
      <c r="D1021" s="13">
        <v>23628</v>
      </c>
      <c r="E1021">
        <v>56</v>
      </c>
      <c r="F1021" t="s">
        <v>25</v>
      </c>
      <c r="G1021" t="s">
        <v>12</v>
      </c>
      <c r="H1021" t="s">
        <v>43</v>
      </c>
      <c r="I1021" t="s">
        <v>53</v>
      </c>
      <c r="J1021" t="s">
        <v>57</v>
      </c>
      <c r="K1021" s="13">
        <v>30933</v>
      </c>
      <c r="L1021" t="s">
        <v>61</v>
      </c>
      <c r="M1021" t="s">
        <v>89</v>
      </c>
      <c r="N1021">
        <v>36</v>
      </c>
      <c r="O1021" t="s">
        <v>4</v>
      </c>
      <c r="P1021" s="6">
        <v>60000</v>
      </c>
      <c r="Q1021">
        <v>3</v>
      </c>
      <c r="R1021" t="s">
        <v>67</v>
      </c>
      <c r="S1021">
        <v>3</v>
      </c>
      <c r="T1021">
        <v>3</v>
      </c>
      <c r="U1021">
        <v>0</v>
      </c>
      <c r="W1021" s="1"/>
    </row>
    <row r="1022" spans="1:23" x14ac:dyDescent="0.3">
      <c r="A1022">
        <v>1021</v>
      </c>
      <c r="B1022" t="s">
        <v>1131</v>
      </c>
      <c r="C1022" t="s">
        <v>14</v>
      </c>
      <c r="D1022" s="13">
        <v>36694</v>
      </c>
      <c r="E1022">
        <v>20</v>
      </c>
      <c r="F1022" t="s">
        <v>25</v>
      </c>
      <c r="G1022" t="s">
        <v>12</v>
      </c>
      <c r="H1022" t="s">
        <v>33</v>
      </c>
      <c r="I1022" t="s">
        <v>50</v>
      </c>
      <c r="J1022" t="s">
        <v>56</v>
      </c>
      <c r="K1022" s="13">
        <v>43633</v>
      </c>
      <c r="L1022" t="s">
        <v>58</v>
      </c>
      <c r="M1022" t="s">
        <v>86</v>
      </c>
      <c r="N1022">
        <v>1</v>
      </c>
      <c r="O1022" t="s">
        <v>64</v>
      </c>
      <c r="P1022" s="6">
        <v>40000</v>
      </c>
      <c r="Q1022">
        <v>3</v>
      </c>
      <c r="R1022" t="s">
        <v>71</v>
      </c>
      <c r="S1022">
        <v>1</v>
      </c>
      <c r="T1022">
        <v>1</v>
      </c>
      <c r="U1022">
        <v>0</v>
      </c>
      <c r="W1022" s="1"/>
    </row>
    <row r="1023" spans="1:23" x14ac:dyDescent="0.3">
      <c r="A1023">
        <v>1022</v>
      </c>
      <c r="B1023" t="s">
        <v>1132</v>
      </c>
      <c r="C1023" t="s">
        <v>14</v>
      </c>
      <c r="D1023" s="13">
        <v>33706</v>
      </c>
      <c r="E1023">
        <v>29</v>
      </c>
      <c r="F1023" t="s">
        <v>13</v>
      </c>
      <c r="G1023" t="s">
        <v>12</v>
      </c>
      <c r="H1023" t="s">
        <v>48</v>
      </c>
      <c r="I1023" t="s">
        <v>54</v>
      </c>
      <c r="J1023" t="s">
        <v>56</v>
      </c>
      <c r="K1023" s="13">
        <v>41011</v>
      </c>
      <c r="L1023" t="s">
        <v>58</v>
      </c>
      <c r="M1023" t="s">
        <v>86</v>
      </c>
      <c r="N1023">
        <v>9</v>
      </c>
      <c r="O1023" t="s">
        <v>63</v>
      </c>
      <c r="P1023" s="6">
        <v>30000</v>
      </c>
      <c r="Q1023">
        <v>1</v>
      </c>
      <c r="R1023" t="s">
        <v>70</v>
      </c>
      <c r="S1023">
        <v>10</v>
      </c>
      <c r="T1023">
        <v>4</v>
      </c>
      <c r="U1023">
        <v>6</v>
      </c>
      <c r="W1023" s="1"/>
    </row>
    <row r="1024" spans="1:23" x14ac:dyDescent="0.3">
      <c r="A1024">
        <v>1023</v>
      </c>
      <c r="B1024" t="s">
        <v>1133</v>
      </c>
      <c r="C1024" t="s">
        <v>14</v>
      </c>
      <c r="D1024" s="13">
        <v>36170</v>
      </c>
      <c r="E1024">
        <v>22</v>
      </c>
      <c r="F1024" t="s">
        <v>19</v>
      </c>
      <c r="G1024" t="s">
        <v>80</v>
      </c>
      <c r="H1024" t="s">
        <v>44</v>
      </c>
      <c r="I1024" t="s">
        <v>53</v>
      </c>
      <c r="J1024" t="s">
        <v>57</v>
      </c>
      <c r="K1024" s="13">
        <v>43475</v>
      </c>
      <c r="L1024" t="s">
        <v>58</v>
      </c>
      <c r="M1024" t="s">
        <v>86</v>
      </c>
      <c r="N1024">
        <v>2</v>
      </c>
      <c r="O1024" t="s">
        <v>4</v>
      </c>
      <c r="P1024" s="6">
        <v>60000</v>
      </c>
      <c r="Q1024">
        <v>4</v>
      </c>
      <c r="R1024" t="s">
        <v>67</v>
      </c>
      <c r="S1024">
        <v>7</v>
      </c>
      <c r="T1024">
        <v>7</v>
      </c>
      <c r="U1024">
        <v>0</v>
      </c>
      <c r="W1024" s="1"/>
    </row>
    <row r="1025" spans="1:23" x14ac:dyDescent="0.3">
      <c r="A1025">
        <v>1024</v>
      </c>
      <c r="B1025" t="s">
        <v>1134</v>
      </c>
      <c r="C1025" t="s">
        <v>14</v>
      </c>
      <c r="D1025" s="13">
        <v>34214</v>
      </c>
      <c r="E1025">
        <v>27</v>
      </c>
      <c r="F1025" t="s">
        <v>19</v>
      </c>
      <c r="G1025" t="s">
        <v>80</v>
      </c>
      <c r="H1025" t="s">
        <v>48</v>
      </c>
      <c r="I1025" t="s">
        <v>54</v>
      </c>
      <c r="J1025" t="s">
        <v>56</v>
      </c>
      <c r="K1025" s="13">
        <v>41519</v>
      </c>
      <c r="L1025" t="s">
        <v>58</v>
      </c>
      <c r="M1025" t="s">
        <v>86</v>
      </c>
      <c r="N1025">
        <v>7</v>
      </c>
      <c r="O1025" t="s">
        <v>63</v>
      </c>
      <c r="P1025" s="6">
        <v>30000</v>
      </c>
      <c r="Q1025">
        <v>3</v>
      </c>
      <c r="R1025" t="s">
        <v>73</v>
      </c>
      <c r="S1025">
        <v>10</v>
      </c>
      <c r="T1025">
        <v>4</v>
      </c>
      <c r="U1025">
        <v>6</v>
      </c>
      <c r="W1025" s="1"/>
    </row>
    <row r="1026" spans="1:23" x14ac:dyDescent="0.3">
      <c r="A1026">
        <v>1025</v>
      </c>
      <c r="B1026" t="s">
        <v>1135</v>
      </c>
      <c r="C1026" t="s">
        <v>14</v>
      </c>
      <c r="D1026" s="13">
        <v>29983</v>
      </c>
      <c r="E1026">
        <v>39</v>
      </c>
      <c r="F1026" t="s">
        <v>26</v>
      </c>
      <c r="G1026" t="s">
        <v>12</v>
      </c>
      <c r="H1026" t="s">
        <v>48</v>
      </c>
      <c r="I1026" t="s">
        <v>54</v>
      </c>
      <c r="J1026" t="s">
        <v>56</v>
      </c>
      <c r="K1026" s="13">
        <v>37288</v>
      </c>
      <c r="L1026" t="s">
        <v>58</v>
      </c>
      <c r="M1026" t="s">
        <v>86</v>
      </c>
      <c r="N1026">
        <v>19</v>
      </c>
      <c r="O1026" t="s">
        <v>63</v>
      </c>
      <c r="P1026" s="6">
        <v>30000</v>
      </c>
      <c r="Q1026">
        <v>4</v>
      </c>
      <c r="R1026" t="s">
        <v>70</v>
      </c>
      <c r="S1026">
        <v>5</v>
      </c>
      <c r="T1026">
        <v>5</v>
      </c>
      <c r="U1026">
        <v>0</v>
      </c>
      <c r="W1026" s="1"/>
    </row>
    <row r="1027" spans="1:23" x14ac:dyDescent="0.3">
      <c r="A1027">
        <v>1026</v>
      </c>
      <c r="B1027" t="s">
        <v>1136</v>
      </c>
      <c r="C1027" t="s">
        <v>14</v>
      </c>
      <c r="D1027" s="13">
        <v>35011</v>
      </c>
      <c r="E1027">
        <v>25</v>
      </c>
      <c r="F1027" t="s">
        <v>27</v>
      </c>
      <c r="G1027" t="s">
        <v>83</v>
      </c>
      <c r="H1027" t="s">
        <v>40</v>
      </c>
      <c r="I1027" t="s">
        <v>52</v>
      </c>
      <c r="J1027" t="s">
        <v>56</v>
      </c>
      <c r="K1027" s="13">
        <v>42316</v>
      </c>
      <c r="L1027" t="s">
        <v>58</v>
      </c>
      <c r="M1027" t="s">
        <v>86</v>
      </c>
      <c r="N1027">
        <v>5</v>
      </c>
      <c r="O1027" t="s">
        <v>4</v>
      </c>
      <c r="P1027" s="6">
        <v>60000</v>
      </c>
      <c r="Q1027">
        <v>1</v>
      </c>
      <c r="R1027" t="s">
        <v>71</v>
      </c>
      <c r="S1027">
        <v>13</v>
      </c>
      <c r="T1027">
        <v>8</v>
      </c>
      <c r="U1027">
        <v>5</v>
      </c>
      <c r="W1027" s="1"/>
    </row>
    <row r="1028" spans="1:23" x14ac:dyDescent="0.3">
      <c r="A1028">
        <v>1027</v>
      </c>
      <c r="B1028" t="s">
        <v>1137</v>
      </c>
      <c r="C1028" t="s">
        <v>14</v>
      </c>
      <c r="D1028" s="13">
        <v>21292</v>
      </c>
      <c r="E1028">
        <v>63</v>
      </c>
      <c r="F1028" t="s">
        <v>21</v>
      </c>
      <c r="G1028" t="s">
        <v>12</v>
      </c>
      <c r="H1028" t="s">
        <v>42</v>
      </c>
      <c r="I1028" t="s">
        <v>54</v>
      </c>
      <c r="J1028" t="s">
        <v>56</v>
      </c>
      <c r="K1028" s="13">
        <v>28597</v>
      </c>
      <c r="L1028" t="s">
        <v>58</v>
      </c>
      <c r="M1028" t="s">
        <v>86</v>
      </c>
      <c r="N1028">
        <v>43</v>
      </c>
      <c r="O1028" t="s">
        <v>65</v>
      </c>
      <c r="P1028" s="6">
        <v>50000</v>
      </c>
      <c r="Q1028">
        <v>3</v>
      </c>
      <c r="R1028" t="s">
        <v>70</v>
      </c>
      <c r="S1028">
        <v>15</v>
      </c>
      <c r="T1028">
        <v>4</v>
      </c>
      <c r="U1028">
        <v>11</v>
      </c>
      <c r="W1028" s="1"/>
    </row>
    <row r="1029" spans="1:23" x14ac:dyDescent="0.3">
      <c r="A1029">
        <v>1028</v>
      </c>
      <c r="B1029" t="s">
        <v>1138</v>
      </c>
      <c r="C1029" t="s">
        <v>14</v>
      </c>
      <c r="D1029" s="13">
        <v>30019</v>
      </c>
      <c r="E1029">
        <v>39</v>
      </c>
      <c r="F1029" t="s">
        <v>20</v>
      </c>
      <c r="G1029" t="s">
        <v>80</v>
      </c>
      <c r="H1029" t="s">
        <v>41</v>
      </c>
      <c r="I1029" t="s">
        <v>52</v>
      </c>
      <c r="J1029" t="s">
        <v>56</v>
      </c>
      <c r="K1029" s="13">
        <v>37324</v>
      </c>
      <c r="L1029" t="s">
        <v>58</v>
      </c>
      <c r="M1029" t="s">
        <v>86</v>
      </c>
      <c r="N1029">
        <v>19</v>
      </c>
      <c r="O1029" t="s">
        <v>63</v>
      </c>
      <c r="P1029" s="6">
        <v>30000</v>
      </c>
      <c r="Q1029">
        <v>2</v>
      </c>
      <c r="R1029" t="s">
        <v>70</v>
      </c>
      <c r="S1029">
        <v>15</v>
      </c>
      <c r="T1029">
        <v>4</v>
      </c>
      <c r="U1029">
        <v>11</v>
      </c>
      <c r="W1029" s="1"/>
    </row>
    <row r="1030" spans="1:23" x14ac:dyDescent="0.3">
      <c r="A1030">
        <v>1029</v>
      </c>
      <c r="B1030" t="s">
        <v>1139</v>
      </c>
      <c r="C1030" t="s">
        <v>15</v>
      </c>
      <c r="D1030" s="13">
        <v>24732</v>
      </c>
      <c r="E1030">
        <v>53</v>
      </c>
      <c r="F1030" t="s">
        <v>28</v>
      </c>
      <c r="G1030" t="s">
        <v>80</v>
      </c>
      <c r="H1030" t="s">
        <v>40</v>
      </c>
      <c r="I1030" t="s">
        <v>52</v>
      </c>
      <c r="J1030" t="s">
        <v>56</v>
      </c>
      <c r="K1030" s="13">
        <v>32037</v>
      </c>
      <c r="L1030" t="s">
        <v>58</v>
      </c>
      <c r="M1030" t="s">
        <v>86</v>
      </c>
      <c r="N1030">
        <v>33</v>
      </c>
      <c r="O1030" t="s">
        <v>4</v>
      </c>
      <c r="P1030" s="6">
        <v>60000</v>
      </c>
      <c r="Q1030">
        <v>4</v>
      </c>
      <c r="R1030" t="s">
        <v>71</v>
      </c>
      <c r="S1030">
        <v>0</v>
      </c>
      <c r="T1030">
        <v>0</v>
      </c>
      <c r="U1030">
        <v>0</v>
      </c>
    </row>
    <row r="1031" spans="1:23" x14ac:dyDescent="0.3">
      <c r="A1031">
        <v>1030</v>
      </c>
      <c r="B1031" t="s">
        <v>1140</v>
      </c>
      <c r="C1031" t="s">
        <v>14</v>
      </c>
      <c r="D1031" s="13">
        <v>30512</v>
      </c>
      <c r="E1031">
        <v>37</v>
      </c>
      <c r="F1031" t="s">
        <v>18</v>
      </c>
      <c r="G1031" t="s">
        <v>12</v>
      </c>
      <c r="H1031" t="s">
        <v>45</v>
      </c>
      <c r="I1031" t="s">
        <v>53</v>
      </c>
      <c r="J1031" t="s">
        <v>57</v>
      </c>
      <c r="K1031" s="13">
        <v>37817</v>
      </c>
      <c r="L1031" t="s">
        <v>58</v>
      </c>
      <c r="M1031" t="s">
        <v>86</v>
      </c>
      <c r="N1031">
        <v>17</v>
      </c>
      <c r="O1031" t="s">
        <v>4</v>
      </c>
      <c r="P1031" s="6">
        <v>60000</v>
      </c>
      <c r="Q1031">
        <v>1</v>
      </c>
      <c r="R1031" t="s">
        <v>67</v>
      </c>
      <c r="S1031">
        <v>9</v>
      </c>
      <c r="T1031">
        <v>4</v>
      </c>
      <c r="U1031">
        <v>5</v>
      </c>
      <c r="W1031" s="1"/>
    </row>
    <row r="1032" spans="1:23" x14ac:dyDescent="0.3">
      <c r="A1032">
        <v>1031</v>
      </c>
      <c r="B1032" t="s">
        <v>1141</v>
      </c>
      <c r="C1032" t="s">
        <v>15</v>
      </c>
      <c r="D1032" s="13">
        <v>22583</v>
      </c>
      <c r="E1032">
        <v>59</v>
      </c>
      <c r="F1032" t="s">
        <v>29</v>
      </c>
      <c r="G1032" t="s">
        <v>83</v>
      </c>
      <c r="H1032" t="s">
        <v>45</v>
      </c>
      <c r="I1032" t="s">
        <v>53</v>
      </c>
      <c r="J1032" t="s">
        <v>57</v>
      </c>
      <c r="K1032" s="13">
        <v>29888</v>
      </c>
      <c r="L1032" t="s">
        <v>58</v>
      </c>
      <c r="M1032" t="s">
        <v>86</v>
      </c>
      <c r="N1032">
        <v>39</v>
      </c>
      <c r="O1032" t="s">
        <v>65</v>
      </c>
      <c r="P1032" s="6">
        <v>50000</v>
      </c>
      <c r="Q1032">
        <v>1</v>
      </c>
      <c r="R1032" t="s">
        <v>73</v>
      </c>
      <c r="S1032">
        <v>15</v>
      </c>
      <c r="T1032">
        <v>4</v>
      </c>
      <c r="U1032">
        <v>11</v>
      </c>
      <c r="W1032" s="1"/>
    </row>
    <row r="1033" spans="1:23" x14ac:dyDescent="0.3">
      <c r="A1033">
        <v>1032</v>
      </c>
      <c r="B1033" t="s">
        <v>1142</v>
      </c>
      <c r="C1033" t="s">
        <v>14</v>
      </c>
      <c r="D1033" s="13">
        <v>23290</v>
      </c>
      <c r="E1033">
        <v>57</v>
      </c>
      <c r="F1033" t="s">
        <v>16</v>
      </c>
      <c r="G1033" t="s">
        <v>80</v>
      </c>
      <c r="H1033" t="s">
        <v>46</v>
      </c>
      <c r="I1033" t="s">
        <v>55</v>
      </c>
      <c r="J1033" t="s">
        <v>56</v>
      </c>
      <c r="K1033" s="13">
        <v>30595</v>
      </c>
      <c r="L1033" t="s">
        <v>58</v>
      </c>
      <c r="M1033" t="s">
        <v>86</v>
      </c>
      <c r="N1033">
        <v>37</v>
      </c>
      <c r="O1033" t="s">
        <v>63</v>
      </c>
      <c r="P1033" s="6">
        <v>30000</v>
      </c>
      <c r="Q1033">
        <v>1</v>
      </c>
      <c r="R1033" t="s">
        <v>69</v>
      </c>
      <c r="S1033">
        <v>4</v>
      </c>
      <c r="T1033">
        <v>4</v>
      </c>
      <c r="U1033">
        <v>0</v>
      </c>
      <c r="W1033" s="1"/>
    </row>
    <row r="1034" spans="1:23" x14ac:dyDescent="0.3">
      <c r="A1034">
        <v>1033</v>
      </c>
      <c r="B1034" t="s">
        <v>1143</v>
      </c>
      <c r="C1034" t="s">
        <v>14</v>
      </c>
      <c r="D1034" s="13">
        <v>31696</v>
      </c>
      <c r="E1034">
        <v>34</v>
      </c>
      <c r="F1034" t="s">
        <v>81</v>
      </c>
      <c r="G1034" t="s">
        <v>12</v>
      </c>
      <c r="H1034" t="s">
        <v>30</v>
      </c>
      <c r="I1034" t="s">
        <v>49</v>
      </c>
      <c r="J1034" t="s">
        <v>56</v>
      </c>
      <c r="K1034" s="13">
        <v>39001</v>
      </c>
      <c r="L1034" t="s">
        <v>61</v>
      </c>
      <c r="M1034" t="s">
        <v>89</v>
      </c>
      <c r="N1034">
        <v>14</v>
      </c>
      <c r="O1034" t="s">
        <v>64</v>
      </c>
      <c r="P1034" s="6">
        <v>40000</v>
      </c>
      <c r="Q1034">
        <v>1</v>
      </c>
      <c r="R1034" t="s">
        <v>67</v>
      </c>
      <c r="S1034">
        <v>2</v>
      </c>
      <c r="T1034">
        <v>2</v>
      </c>
      <c r="U1034">
        <v>0</v>
      </c>
      <c r="W1034" s="1"/>
    </row>
    <row r="1035" spans="1:23" x14ac:dyDescent="0.3">
      <c r="A1035">
        <v>1034</v>
      </c>
      <c r="B1035" t="s">
        <v>1144</v>
      </c>
      <c r="C1035" t="s">
        <v>14</v>
      </c>
      <c r="D1035" s="13">
        <v>21850</v>
      </c>
      <c r="E1035">
        <v>61</v>
      </c>
      <c r="F1035" t="s">
        <v>67</v>
      </c>
      <c r="G1035" t="s">
        <v>12</v>
      </c>
      <c r="H1035" t="s">
        <v>47</v>
      </c>
      <c r="I1035" t="s">
        <v>52</v>
      </c>
      <c r="J1035" t="s">
        <v>56</v>
      </c>
      <c r="K1035" s="13">
        <v>29155</v>
      </c>
      <c r="L1035" t="s">
        <v>58</v>
      </c>
      <c r="M1035" t="s">
        <v>86</v>
      </c>
      <c r="N1035">
        <v>41</v>
      </c>
      <c r="O1035" t="s">
        <v>64</v>
      </c>
      <c r="P1035" s="6">
        <v>40000</v>
      </c>
      <c r="Q1035">
        <v>1</v>
      </c>
      <c r="R1035" t="s">
        <v>73</v>
      </c>
      <c r="S1035">
        <v>11</v>
      </c>
      <c r="T1035">
        <v>6</v>
      </c>
      <c r="U1035">
        <v>5</v>
      </c>
      <c r="W1035" s="1"/>
    </row>
    <row r="1036" spans="1:23" x14ac:dyDescent="0.3">
      <c r="A1036">
        <v>1035</v>
      </c>
      <c r="B1036" t="s">
        <v>1145</v>
      </c>
      <c r="C1036" t="s">
        <v>14</v>
      </c>
      <c r="D1036" s="13">
        <v>31477</v>
      </c>
      <c r="E1036">
        <v>35</v>
      </c>
      <c r="F1036" t="s">
        <v>19</v>
      </c>
      <c r="G1036" t="s">
        <v>80</v>
      </c>
      <c r="H1036" t="s">
        <v>31</v>
      </c>
      <c r="I1036" t="s">
        <v>49</v>
      </c>
      <c r="J1036" t="s">
        <v>57</v>
      </c>
      <c r="K1036" s="13">
        <v>38782</v>
      </c>
      <c r="L1036" t="s">
        <v>61</v>
      </c>
      <c r="M1036" t="s">
        <v>89</v>
      </c>
      <c r="N1036">
        <v>15</v>
      </c>
      <c r="O1036" t="s">
        <v>64</v>
      </c>
      <c r="P1036" s="6">
        <v>40000</v>
      </c>
      <c r="Q1036">
        <v>4</v>
      </c>
      <c r="R1036" t="s">
        <v>68</v>
      </c>
      <c r="S1036">
        <v>9</v>
      </c>
      <c r="T1036">
        <v>4</v>
      </c>
      <c r="U1036">
        <v>5</v>
      </c>
      <c r="W1036" s="1"/>
    </row>
    <row r="1037" spans="1:23" x14ac:dyDescent="0.3">
      <c r="A1037">
        <v>1036</v>
      </c>
      <c r="B1037" t="s">
        <v>1146</v>
      </c>
      <c r="C1037" t="s">
        <v>14</v>
      </c>
      <c r="D1037" s="13">
        <v>36746</v>
      </c>
      <c r="E1037">
        <v>20</v>
      </c>
      <c r="F1037" t="s">
        <v>28</v>
      </c>
      <c r="G1037" t="s">
        <v>80</v>
      </c>
      <c r="H1037" t="s">
        <v>33</v>
      </c>
      <c r="I1037" t="s">
        <v>50</v>
      </c>
      <c r="J1037" t="s">
        <v>56</v>
      </c>
      <c r="K1037" s="13">
        <v>43685</v>
      </c>
      <c r="L1037" t="s">
        <v>58</v>
      </c>
      <c r="M1037" t="s">
        <v>86</v>
      </c>
      <c r="N1037">
        <v>1</v>
      </c>
      <c r="O1037" t="s">
        <v>65</v>
      </c>
      <c r="P1037" s="6">
        <v>50000</v>
      </c>
      <c r="Q1037">
        <v>2</v>
      </c>
      <c r="R1037" t="s">
        <v>70</v>
      </c>
      <c r="S1037">
        <v>4</v>
      </c>
      <c r="T1037">
        <v>4</v>
      </c>
      <c r="U1037">
        <v>0</v>
      </c>
      <c r="W1037" s="1"/>
    </row>
    <row r="1038" spans="1:23" x14ac:dyDescent="0.3">
      <c r="A1038">
        <v>1037</v>
      </c>
      <c r="B1038" t="s">
        <v>1147</v>
      </c>
      <c r="C1038" t="s">
        <v>14</v>
      </c>
      <c r="D1038" s="13">
        <v>28395</v>
      </c>
      <c r="E1038">
        <v>43</v>
      </c>
      <c r="F1038" t="s">
        <v>26</v>
      </c>
      <c r="G1038" t="s">
        <v>12</v>
      </c>
      <c r="H1038" t="s">
        <v>46</v>
      </c>
      <c r="I1038" t="s">
        <v>55</v>
      </c>
      <c r="J1038" t="s">
        <v>56</v>
      </c>
      <c r="K1038" s="13">
        <v>35700</v>
      </c>
      <c r="L1038" t="s">
        <v>58</v>
      </c>
      <c r="M1038" t="s">
        <v>86</v>
      </c>
      <c r="N1038">
        <v>23</v>
      </c>
      <c r="O1038" t="s">
        <v>64</v>
      </c>
      <c r="P1038" s="6">
        <v>40000</v>
      </c>
      <c r="Q1038">
        <v>4</v>
      </c>
      <c r="R1038" t="s">
        <v>69</v>
      </c>
      <c r="S1038">
        <v>10</v>
      </c>
      <c r="T1038">
        <v>4</v>
      </c>
      <c r="U1038">
        <v>6</v>
      </c>
      <c r="W1038" s="1"/>
    </row>
    <row r="1039" spans="1:23" x14ac:dyDescent="0.3">
      <c r="A1039">
        <v>1038</v>
      </c>
      <c r="B1039" t="s">
        <v>1148</v>
      </c>
      <c r="C1039" t="s">
        <v>15</v>
      </c>
      <c r="D1039" s="13">
        <v>29059</v>
      </c>
      <c r="E1039">
        <v>41</v>
      </c>
      <c r="F1039" t="s">
        <v>29</v>
      </c>
      <c r="G1039" t="s">
        <v>83</v>
      </c>
      <c r="H1039" t="s">
        <v>35</v>
      </c>
      <c r="I1039" t="s">
        <v>50</v>
      </c>
      <c r="J1039" t="s">
        <v>57</v>
      </c>
      <c r="K1039" s="13">
        <v>36364</v>
      </c>
      <c r="L1039" t="s">
        <v>58</v>
      </c>
      <c r="M1039" t="s">
        <v>86</v>
      </c>
      <c r="N1039">
        <v>21</v>
      </c>
      <c r="O1039" t="s">
        <v>63</v>
      </c>
      <c r="P1039" s="6">
        <v>30000</v>
      </c>
      <c r="Q1039">
        <v>1</v>
      </c>
      <c r="R1039" t="s">
        <v>70</v>
      </c>
      <c r="S1039">
        <v>7</v>
      </c>
      <c r="T1039">
        <v>7</v>
      </c>
      <c r="U1039">
        <v>0</v>
      </c>
      <c r="W1039" s="1"/>
    </row>
    <row r="1040" spans="1:23" x14ac:dyDescent="0.3">
      <c r="A1040">
        <v>1039</v>
      </c>
      <c r="B1040" t="s">
        <v>1149</v>
      </c>
      <c r="C1040" t="s">
        <v>14</v>
      </c>
      <c r="D1040" s="13">
        <v>30066</v>
      </c>
      <c r="E1040">
        <v>39</v>
      </c>
      <c r="F1040" t="s">
        <v>20</v>
      </c>
      <c r="G1040" t="s">
        <v>80</v>
      </c>
      <c r="H1040" t="s">
        <v>47</v>
      </c>
      <c r="I1040" t="s">
        <v>52</v>
      </c>
      <c r="J1040" t="s">
        <v>56</v>
      </c>
      <c r="K1040" s="13">
        <v>37371</v>
      </c>
      <c r="L1040" t="s">
        <v>58</v>
      </c>
      <c r="M1040" t="s">
        <v>86</v>
      </c>
      <c r="N1040">
        <v>19</v>
      </c>
      <c r="O1040" t="s">
        <v>4</v>
      </c>
      <c r="P1040" s="6">
        <v>60000</v>
      </c>
      <c r="Q1040">
        <v>4</v>
      </c>
      <c r="R1040" t="s">
        <v>72</v>
      </c>
      <c r="S1040">
        <v>6</v>
      </c>
      <c r="T1040">
        <v>6</v>
      </c>
      <c r="U1040">
        <v>0</v>
      </c>
      <c r="W1040" s="1"/>
    </row>
    <row r="1041" spans="1:23" x14ac:dyDescent="0.3">
      <c r="A1041">
        <v>1040</v>
      </c>
      <c r="B1041" t="s">
        <v>1150</v>
      </c>
      <c r="C1041" t="s">
        <v>14</v>
      </c>
      <c r="D1041" s="13">
        <v>35365</v>
      </c>
      <c r="E1041">
        <v>24</v>
      </c>
      <c r="F1041" t="s">
        <v>23</v>
      </c>
      <c r="G1041" t="s">
        <v>12</v>
      </c>
      <c r="H1041" t="s">
        <v>30</v>
      </c>
      <c r="I1041" t="s">
        <v>49</v>
      </c>
      <c r="J1041" t="s">
        <v>56</v>
      </c>
      <c r="K1041" s="13">
        <v>42670</v>
      </c>
      <c r="L1041" t="s">
        <v>58</v>
      </c>
      <c r="M1041" t="s">
        <v>86</v>
      </c>
      <c r="N1041">
        <v>4</v>
      </c>
      <c r="O1041" t="s">
        <v>4</v>
      </c>
      <c r="P1041" s="6">
        <v>60000</v>
      </c>
      <c r="Q1041">
        <v>2</v>
      </c>
      <c r="R1041" t="s">
        <v>69</v>
      </c>
      <c r="S1041">
        <v>6</v>
      </c>
      <c r="T1041">
        <v>6</v>
      </c>
      <c r="U1041">
        <v>0</v>
      </c>
      <c r="W1041" s="1"/>
    </row>
    <row r="1042" spans="1:23" x14ac:dyDescent="0.3">
      <c r="A1042">
        <v>1041</v>
      </c>
      <c r="B1042" t="s">
        <v>1151</v>
      </c>
      <c r="C1042" t="s">
        <v>14</v>
      </c>
      <c r="D1042" s="13">
        <v>25818</v>
      </c>
      <c r="E1042">
        <v>50</v>
      </c>
      <c r="F1042" t="s">
        <v>25</v>
      </c>
      <c r="G1042" t="s">
        <v>12</v>
      </c>
      <c r="H1042" t="s">
        <v>47</v>
      </c>
      <c r="I1042" t="s">
        <v>52</v>
      </c>
      <c r="J1042" t="s">
        <v>56</v>
      </c>
      <c r="K1042" s="13">
        <v>33123</v>
      </c>
      <c r="L1042" t="s">
        <v>58</v>
      </c>
      <c r="M1042" t="s">
        <v>86</v>
      </c>
      <c r="N1042">
        <v>30</v>
      </c>
      <c r="O1042" t="s">
        <v>4</v>
      </c>
      <c r="P1042" s="6">
        <v>60000</v>
      </c>
      <c r="Q1042">
        <v>3</v>
      </c>
      <c r="R1042" t="s">
        <v>73</v>
      </c>
      <c r="S1042">
        <v>4</v>
      </c>
      <c r="T1042">
        <v>4</v>
      </c>
      <c r="U1042">
        <v>0</v>
      </c>
      <c r="W1042" s="1"/>
    </row>
    <row r="1043" spans="1:23" x14ac:dyDescent="0.3">
      <c r="A1043">
        <v>1042</v>
      </c>
      <c r="B1043" t="s">
        <v>1152</v>
      </c>
      <c r="C1043" t="s">
        <v>14</v>
      </c>
      <c r="D1043" s="13">
        <v>24437</v>
      </c>
      <c r="E1043">
        <v>54</v>
      </c>
      <c r="F1043" t="s">
        <v>66</v>
      </c>
      <c r="G1043" t="s">
        <v>12</v>
      </c>
      <c r="H1043" t="s">
        <v>44</v>
      </c>
      <c r="I1043" t="s">
        <v>53</v>
      </c>
      <c r="J1043" t="s">
        <v>57</v>
      </c>
      <c r="K1043" s="13">
        <v>31742</v>
      </c>
      <c r="L1043" t="s">
        <v>58</v>
      </c>
      <c r="M1043" t="s">
        <v>86</v>
      </c>
      <c r="N1043">
        <v>34</v>
      </c>
      <c r="O1043" t="s">
        <v>65</v>
      </c>
      <c r="P1043" s="6">
        <v>50000</v>
      </c>
      <c r="Q1043">
        <v>2</v>
      </c>
      <c r="R1043" t="s">
        <v>72</v>
      </c>
      <c r="S1043">
        <v>5</v>
      </c>
      <c r="T1043">
        <v>5</v>
      </c>
      <c r="U1043">
        <v>0</v>
      </c>
      <c r="W1043" s="1"/>
    </row>
    <row r="1044" spans="1:23" x14ac:dyDescent="0.3">
      <c r="A1044">
        <v>1043</v>
      </c>
      <c r="B1044" t="s">
        <v>1153</v>
      </c>
      <c r="C1044" t="s">
        <v>14</v>
      </c>
      <c r="D1044" s="13">
        <v>26667</v>
      </c>
      <c r="E1044">
        <v>48</v>
      </c>
      <c r="F1044" t="s">
        <v>25</v>
      </c>
      <c r="G1044" t="s">
        <v>12</v>
      </c>
      <c r="H1044" t="s">
        <v>41</v>
      </c>
      <c r="I1044" t="s">
        <v>52</v>
      </c>
      <c r="J1044" t="s">
        <v>56</v>
      </c>
      <c r="K1044" s="13">
        <v>33972</v>
      </c>
      <c r="L1044" t="s">
        <v>58</v>
      </c>
      <c r="M1044" t="s">
        <v>86</v>
      </c>
      <c r="N1044">
        <v>28</v>
      </c>
      <c r="O1044" t="s">
        <v>63</v>
      </c>
      <c r="P1044" s="6">
        <v>30000</v>
      </c>
      <c r="Q1044">
        <v>3</v>
      </c>
      <c r="R1044" t="s">
        <v>70</v>
      </c>
      <c r="S1044">
        <v>14</v>
      </c>
      <c r="T1044">
        <v>4</v>
      </c>
      <c r="U1044">
        <v>10</v>
      </c>
      <c r="W1044" s="1"/>
    </row>
    <row r="1045" spans="1:23" x14ac:dyDescent="0.3">
      <c r="A1045">
        <v>1044</v>
      </c>
      <c r="B1045" t="s">
        <v>1154</v>
      </c>
      <c r="C1045" t="s">
        <v>14</v>
      </c>
      <c r="D1045" s="13">
        <v>23987</v>
      </c>
      <c r="E1045">
        <v>55</v>
      </c>
      <c r="F1045" t="s">
        <v>19</v>
      </c>
      <c r="G1045" t="s">
        <v>80</v>
      </c>
      <c r="H1045" t="s">
        <v>33</v>
      </c>
      <c r="I1045" t="s">
        <v>50</v>
      </c>
      <c r="J1045" t="s">
        <v>56</v>
      </c>
      <c r="K1045" s="13">
        <v>31292</v>
      </c>
      <c r="L1045" t="s">
        <v>58</v>
      </c>
      <c r="M1045" t="s">
        <v>86</v>
      </c>
      <c r="N1045">
        <v>35</v>
      </c>
      <c r="O1045" t="s">
        <v>65</v>
      </c>
      <c r="P1045" s="6">
        <v>50000</v>
      </c>
      <c r="Q1045">
        <v>3</v>
      </c>
      <c r="R1045" t="s">
        <v>70</v>
      </c>
      <c r="S1045">
        <v>5</v>
      </c>
      <c r="T1045">
        <v>5</v>
      </c>
      <c r="U1045">
        <v>0</v>
      </c>
    </row>
    <row r="1046" spans="1:23" x14ac:dyDescent="0.3">
      <c r="A1046">
        <v>1045</v>
      </c>
      <c r="B1046" t="s">
        <v>1155</v>
      </c>
      <c r="C1046" t="s">
        <v>14</v>
      </c>
      <c r="D1046" s="13">
        <v>29500</v>
      </c>
      <c r="E1046">
        <v>40</v>
      </c>
      <c r="F1046" t="s">
        <v>25</v>
      </c>
      <c r="G1046" t="s">
        <v>12</v>
      </c>
      <c r="H1046" t="s">
        <v>35</v>
      </c>
      <c r="I1046" t="s">
        <v>50</v>
      </c>
      <c r="J1046" t="s">
        <v>57</v>
      </c>
      <c r="K1046" s="13">
        <v>36805</v>
      </c>
      <c r="L1046" t="s">
        <v>58</v>
      </c>
      <c r="M1046" t="s">
        <v>86</v>
      </c>
      <c r="N1046">
        <v>20</v>
      </c>
      <c r="O1046" t="s">
        <v>63</v>
      </c>
      <c r="P1046" s="6">
        <v>30000</v>
      </c>
      <c r="Q1046">
        <v>4</v>
      </c>
      <c r="R1046" t="s">
        <v>68</v>
      </c>
      <c r="S1046">
        <v>0</v>
      </c>
      <c r="T1046">
        <v>0</v>
      </c>
      <c r="U1046">
        <v>0</v>
      </c>
      <c r="W1046" s="1"/>
    </row>
    <row r="1047" spans="1:23" x14ac:dyDescent="0.3">
      <c r="A1047">
        <v>1046</v>
      </c>
      <c r="B1047" t="s">
        <v>1156</v>
      </c>
      <c r="C1047" t="s">
        <v>14</v>
      </c>
      <c r="D1047" s="13">
        <v>21097</v>
      </c>
      <c r="E1047">
        <v>63</v>
      </c>
      <c r="F1047" t="s">
        <v>19</v>
      </c>
      <c r="G1047" t="s">
        <v>80</v>
      </c>
      <c r="H1047" t="s">
        <v>33</v>
      </c>
      <c r="I1047" t="s">
        <v>50</v>
      </c>
      <c r="J1047" t="s">
        <v>56</v>
      </c>
      <c r="K1047" s="13">
        <v>28402</v>
      </c>
      <c r="L1047" t="s">
        <v>61</v>
      </c>
      <c r="M1047" t="s">
        <v>89</v>
      </c>
      <c r="N1047">
        <v>43</v>
      </c>
      <c r="O1047" t="s">
        <v>4</v>
      </c>
      <c r="P1047" s="6">
        <v>60000</v>
      </c>
      <c r="Q1047">
        <v>2</v>
      </c>
      <c r="R1047" t="s">
        <v>69</v>
      </c>
      <c r="S1047">
        <v>13</v>
      </c>
      <c r="T1047">
        <v>8</v>
      </c>
      <c r="U1047">
        <v>5</v>
      </c>
      <c r="W1047" s="1"/>
    </row>
    <row r="1048" spans="1:23" x14ac:dyDescent="0.3">
      <c r="A1048">
        <v>1047</v>
      </c>
      <c r="B1048" t="s">
        <v>1157</v>
      </c>
      <c r="C1048" t="s">
        <v>14</v>
      </c>
      <c r="D1048" s="13">
        <v>30205</v>
      </c>
      <c r="E1048">
        <v>38</v>
      </c>
      <c r="F1048" t="s">
        <v>29</v>
      </c>
      <c r="G1048" t="s">
        <v>83</v>
      </c>
      <c r="H1048" t="s">
        <v>38</v>
      </c>
      <c r="I1048" t="s">
        <v>51</v>
      </c>
      <c r="J1048" t="s">
        <v>57</v>
      </c>
      <c r="K1048" s="13">
        <v>37510</v>
      </c>
      <c r="L1048" t="s">
        <v>58</v>
      </c>
      <c r="M1048" t="s">
        <v>86</v>
      </c>
      <c r="N1048">
        <v>18</v>
      </c>
      <c r="O1048" t="s">
        <v>64</v>
      </c>
      <c r="P1048" s="6">
        <v>40000</v>
      </c>
      <c r="Q1048">
        <v>1</v>
      </c>
      <c r="R1048" t="s">
        <v>68</v>
      </c>
      <c r="S1048">
        <v>9</v>
      </c>
      <c r="T1048">
        <v>4</v>
      </c>
      <c r="U1048">
        <v>5</v>
      </c>
      <c r="W1048" s="1"/>
    </row>
    <row r="1049" spans="1:23" x14ac:dyDescent="0.3">
      <c r="A1049">
        <v>1048</v>
      </c>
      <c r="B1049" t="s">
        <v>1158</v>
      </c>
      <c r="C1049" t="s">
        <v>15</v>
      </c>
      <c r="D1049" s="13">
        <v>24098</v>
      </c>
      <c r="E1049">
        <v>55</v>
      </c>
      <c r="F1049" t="s">
        <v>20</v>
      </c>
      <c r="G1049" t="s">
        <v>80</v>
      </c>
      <c r="H1049" t="s">
        <v>46</v>
      </c>
      <c r="I1049" t="s">
        <v>55</v>
      </c>
      <c r="J1049" t="s">
        <v>56</v>
      </c>
      <c r="K1049" s="13">
        <v>31403</v>
      </c>
      <c r="L1049" t="s">
        <v>58</v>
      </c>
      <c r="M1049" t="s">
        <v>86</v>
      </c>
      <c r="N1049">
        <v>35</v>
      </c>
      <c r="O1049" t="s">
        <v>4</v>
      </c>
      <c r="P1049" s="6">
        <v>60000</v>
      </c>
      <c r="Q1049">
        <v>4</v>
      </c>
      <c r="R1049" t="s">
        <v>72</v>
      </c>
      <c r="S1049">
        <v>14</v>
      </c>
      <c r="T1049">
        <v>4</v>
      </c>
      <c r="U1049">
        <v>10</v>
      </c>
      <c r="W1049" s="1"/>
    </row>
    <row r="1050" spans="1:23" x14ac:dyDescent="0.3">
      <c r="A1050">
        <v>1049</v>
      </c>
      <c r="B1050" t="s">
        <v>1159</v>
      </c>
      <c r="C1050" t="s">
        <v>15</v>
      </c>
      <c r="D1050" s="13">
        <v>35728</v>
      </c>
      <c r="E1050">
        <v>23</v>
      </c>
      <c r="F1050" t="s">
        <v>26</v>
      </c>
      <c r="G1050" t="s">
        <v>12</v>
      </c>
      <c r="H1050" t="s">
        <v>30</v>
      </c>
      <c r="I1050" t="s">
        <v>49</v>
      </c>
      <c r="J1050" t="s">
        <v>56</v>
      </c>
      <c r="K1050" s="13">
        <v>43033</v>
      </c>
      <c r="L1050" t="s">
        <v>58</v>
      </c>
      <c r="M1050" t="s">
        <v>86</v>
      </c>
      <c r="N1050">
        <v>3</v>
      </c>
      <c r="O1050" t="s">
        <v>63</v>
      </c>
      <c r="P1050" s="6">
        <v>30000</v>
      </c>
      <c r="Q1050">
        <v>3</v>
      </c>
      <c r="R1050" t="s">
        <v>70</v>
      </c>
      <c r="S1050">
        <v>12</v>
      </c>
      <c r="T1050">
        <v>7</v>
      </c>
      <c r="U1050">
        <v>5</v>
      </c>
      <c r="W1050" s="1"/>
    </row>
    <row r="1051" spans="1:23" x14ac:dyDescent="0.3">
      <c r="A1051">
        <v>1050</v>
      </c>
      <c r="B1051" t="s">
        <v>1160</v>
      </c>
      <c r="C1051" t="s">
        <v>14</v>
      </c>
      <c r="D1051" s="13">
        <v>31882</v>
      </c>
      <c r="E1051">
        <v>34</v>
      </c>
      <c r="F1051" t="s">
        <v>13</v>
      </c>
      <c r="G1051" t="s">
        <v>12</v>
      </c>
      <c r="H1051" t="s">
        <v>38</v>
      </c>
      <c r="I1051" t="s">
        <v>51</v>
      </c>
      <c r="J1051" t="s">
        <v>57</v>
      </c>
      <c r="K1051" s="13">
        <v>39187</v>
      </c>
      <c r="L1051" t="s">
        <v>58</v>
      </c>
      <c r="M1051" t="s">
        <v>86</v>
      </c>
      <c r="N1051">
        <v>14</v>
      </c>
      <c r="O1051" t="s">
        <v>64</v>
      </c>
      <c r="P1051" s="6">
        <v>40000</v>
      </c>
      <c r="Q1051">
        <v>4</v>
      </c>
      <c r="R1051" t="s">
        <v>71</v>
      </c>
      <c r="S1051">
        <v>2</v>
      </c>
      <c r="T1051">
        <v>2</v>
      </c>
      <c r="U1051">
        <v>0</v>
      </c>
      <c r="W1051" s="1"/>
    </row>
    <row r="1052" spans="1:23" x14ac:dyDescent="0.3">
      <c r="A1052">
        <v>1051</v>
      </c>
      <c r="B1052" t="s">
        <v>1161</v>
      </c>
      <c r="C1052" t="s">
        <v>14</v>
      </c>
      <c r="D1052" s="13">
        <v>27478</v>
      </c>
      <c r="E1052">
        <v>46</v>
      </c>
      <c r="F1052" t="s">
        <v>29</v>
      </c>
      <c r="G1052" t="s">
        <v>83</v>
      </c>
      <c r="H1052" t="s">
        <v>32</v>
      </c>
      <c r="I1052" t="s">
        <v>49</v>
      </c>
      <c r="J1052" t="s">
        <v>56</v>
      </c>
      <c r="K1052" s="13">
        <v>34783</v>
      </c>
      <c r="L1052" t="s">
        <v>58</v>
      </c>
      <c r="M1052" t="s">
        <v>86</v>
      </c>
      <c r="N1052">
        <v>26</v>
      </c>
      <c r="O1052" t="s">
        <v>63</v>
      </c>
      <c r="P1052" s="6">
        <v>30000</v>
      </c>
      <c r="Q1052">
        <v>1</v>
      </c>
      <c r="R1052" t="s">
        <v>71</v>
      </c>
      <c r="S1052">
        <v>8</v>
      </c>
      <c r="T1052">
        <v>8</v>
      </c>
      <c r="U1052">
        <v>0</v>
      </c>
      <c r="W1052" s="1"/>
    </row>
    <row r="1053" spans="1:23" x14ac:dyDescent="0.3">
      <c r="A1053">
        <v>1052</v>
      </c>
      <c r="B1053" t="s">
        <v>1162</v>
      </c>
      <c r="C1053" t="s">
        <v>14</v>
      </c>
      <c r="D1053" s="13">
        <v>27251</v>
      </c>
      <c r="E1053">
        <v>46</v>
      </c>
      <c r="F1053" t="s">
        <v>24</v>
      </c>
      <c r="G1053" t="s">
        <v>84</v>
      </c>
      <c r="H1053" t="s">
        <v>30</v>
      </c>
      <c r="I1053" t="s">
        <v>49</v>
      </c>
      <c r="J1053" t="s">
        <v>56</v>
      </c>
      <c r="K1053" s="13">
        <v>34556</v>
      </c>
      <c r="L1053" t="s">
        <v>58</v>
      </c>
      <c r="M1053" t="s">
        <v>86</v>
      </c>
      <c r="N1053">
        <v>26</v>
      </c>
      <c r="O1053" t="s">
        <v>65</v>
      </c>
      <c r="P1053" s="6">
        <v>50000</v>
      </c>
      <c r="Q1053">
        <v>4</v>
      </c>
      <c r="R1053" t="s">
        <v>73</v>
      </c>
      <c r="S1053">
        <v>5</v>
      </c>
      <c r="T1053">
        <v>5</v>
      </c>
      <c r="U1053">
        <v>0</v>
      </c>
      <c r="W1053" s="1"/>
    </row>
    <row r="1054" spans="1:23" x14ac:dyDescent="0.3">
      <c r="A1054">
        <v>1053</v>
      </c>
      <c r="B1054" t="s">
        <v>1163</v>
      </c>
      <c r="C1054" t="s">
        <v>14</v>
      </c>
      <c r="D1054" s="13">
        <v>27431</v>
      </c>
      <c r="E1054">
        <v>46</v>
      </c>
      <c r="F1054" t="s">
        <v>16</v>
      </c>
      <c r="G1054" t="s">
        <v>80</v>
      </c>
      <c r="H1054" t="s">
        <v>45</v>
      </c>
      <c r="I1054" t="s">
        <v>53</v>
      </c>
      <c r="J1054" t="s">
        <v>57</v>
      </c>
      <c r="K1054" s="13">
        <v>34736</v>
      </c>
      <c r="L1054" t="s">
        <v>58</v>
      </c>
      <c r="M1054" t="s">
        <v>86</v>
      </c>
      <c r="N1054">
        <v>26</v>
      </c>
      <c r="O1054" t="s">
        <v>63</v>
      </c>
      <c r="P1054" s="6">
        <v>30000</v>
      </c>
      <c r="Q1054">
        <v>1</v>
      </c>
      <c r="R1054" t="s">
        <v>71</v>
      </c>
      <c r="S1054">
        <v>10</v>
      </c>
      <c r="T1054">
        <v>4</v>
      </c>
      <c r="U1054">
        <v>6</v>
      </c>
      <c r="W1054" s="1"/>
    </row>
    <row r="1055" spans="1:23" x14ac:dyDescent="0.3">
      <c r="A1055">
        <v>1054</v>
      </c>
      <c r="B1055" t="s">
        <v>1164</v>
      </c>
      <c r="C1055" t="s">
        <v>14</v>
      </c>
      <c r="D1055" s="13">
        <v>31917</v>
      </c>
      <c r="E1055">
        <v>33</v>
      </c>
      <c r="F1055" t="s">
        <v>22</v>
      </c>
      <c r="G1055" t="s">
        <v>83</v>
      </c>
      <c r="H1055" t="s">
        <v>35</v>
      </c>
      <c r="I1055" t="s">
        <v>50</v>
      </c>
      <c r="J1055" t="s">
        <v>57</v>
      </c>
      <c r="K1055" s="13">
        <v>39222</v>
      </c>
      <c r="L1055" t="s">
        <v>61</v>
      </c>
      <c r="M1055" t="s">
        <v>89</v>
      </c>
      <c r="N1055">
        <v>13</v>
      </c>
      <c r="O1055" t="s">
        <v>65</v>
      </c>
      <c r="P1055" s="6">
        <v>50000</v>
      </c>
      <c r="Q1055">
        <v>2</v>
      </c>
      <c r="R1055" t="s">
        <v>67</v>
      </c>
      <c r="S1055">
        <v>3</v>
      </c>
      <c r="T1055">
        <v>3</v>
      </c>
      <c r="U1055">
        <v>0</v>
      </c>
    </row>
    <row r="1056" spans="1:23" x14ac:dyDescent="0.3">
      <c r="A1056">
        <v>1055</v>
      </c>
      <c r="B1056" t="s">
        <v>1165</v>
      </c>
      <c r="C1056" t="s">
        <v>14</v>
      </c>
      <c r="D1056" s="13">
        <v>23564</v>
      </c>
      <c r="E1056">
        <v>56</v>
      </c>
      <c r="F1056" t="s">
        <v>67</v>
      </c>
      <c r="G1056" t="s">
        <v>12</v>
      </c>
      <c r="H1056" t="s">
        <v>48</v>
      </c>
      <c r="I1056" t="s">
        <v>54</v>
      </c>
      <c r="J1056" t="s">
        <v>56</v>
      </c>
      <c r="K1056" s="13">
        <v>30869</v>
      </c>
      <c r="L1056" t="s">
        <v>58</v>
      </c>
      <c r="M1056" t="s">
        <v>86</v>
      </c>
      <c r="N1056">
        <v>36</v>
      </c>
      <c r="O1056" t="s">
        <v>65</v>
      </c>
      <c r="P1056" s="6">
        <v>50000</v>
      </c>
      <c r="Q1056">
        <v>4</v>
      </c>
      <c r="R1056" t="s">
        <v>73</v>
      </c>
      <c r="S1056">
        <v>6</v>
      </c>
      <c r="T1056">
        <v>6</v>
      </c>
      <c r="U1056">
        <v>0</v>
      </c>
      <c r="W1056" s="1"/>
    </row>
    <row r="1057" spans="1:23" x14ac:dyDescent="0.3">
      <c r="A1057">
        <v>1056</v>
      </c>
      <c r="B1057" t="s">
        <v>1166</v>
      </c>
      <c r="C1057" t="s">
        <v>14</v>
      </c>
      <c r="D1057" s="13">
        <v>23086</v>
      </c>
      <c r="E1057">
        <v>58</v>
      </c>
      <c r="F1057" t="s">
        <v>22</v>
      </c>
      <c r="G1057" t="s">
        <v>83</v>
      </c>
      <c r="H1057" t="s">
        <v>41</v>
      </c>
      <c r="I1057" t="s">
        <v>52</v>
      </c>
      <c r="J1057" t="s">
        <v>56</v>
      </c>
      <c r="K1057" s="13">
        <v>30391</v>
      </c>
      <c r="L1057" t="s">
        <v>61</v>
      </c>
      <c r="M1057" t="s">
        <v>89</v>
      </c>
      <c r="N1057">
        <v>38</v>
      </c>
      <c r="O1057" t="s">
        <v>4</v>
      </c>
      <c r="P1057" s="6">
        <v>60000</v>
      </c>
      <c r="Q1057">
        <v>3</v>
      </c>
      <c r="R1057" t="s">
        <v>72</v>
      </c>
      <c r="S1057">
        <v>6</v>
      </c>
      <c r="T1057">
        <v>6</v>
      </c>
      <c r="U1057">
        <v>0</v>
      </c>
      <c r="W1057" s="1"/>
    </row>
    <row r="1058" spans="1:23" x14ac:dyDescent="0.3">
      <c r="A1058">
        <v>1057</v>
      </c>
      <c r="B1058" t="s">
        <v>1167</v>
      </c>
      <c r="C1058" t="s">
        <v>14</v>
      </c>
      <c r="D1058" s="13">
        <v>25593</v>
      </c>
      <c r="E1058">
        <v>51</v>
      </c>
      <c r="F1058" t="s">
        <v>23</v>
      </c>
      <c r="G1058" t="s">
        <v>12</v>
      </c>
      <c r="H1058" t="s">
        <v>47</v>
      </c>
      <c r="I1058" t="s">
        <v>52</v>
      </c>
      <c r="J1058" t="s">
        <v>56</v>
      </c>
      <c r="K1058" s="13">
        <v>32898</v>
      </c>
      <c r="L1058" t="s">
        <v>58</v>
      </c>
      <c r="M1058" t="s">
        <v>86</v>
      </c>
      <c r="N1058">
        <v>31</v>
      </c>
      <c r="O1058" t="s">
        <v>63</v>
      </c>
      <c r="P1058" s="6">
        <v>30000</v>
      </c>
      <c r="Q1058">
        <v>2</v>
      </c>
      <c r="R1058" t="s">
        <v>70</v>
      </c>
      <c r="S1058">
        <v>6</v>
      </c>
      <c r="T1058">
        <v>6</v>
      </c>
      <c r="U1058">
        <v>0</v>
      </c>
      <c r="W1058" s="1"/>
    </row>
    <row r="1059" spans="1:23" x14ac:dyDescent="0.3">
      <c r="A1059">
        <v>1058</v>
      </c>
      <c r="B1059" t="s">
        <v>1168</v>
      </c>
      <c r="C1059" t="s">
        <v>14</v>
      </c>
      <c r="D1059" s="13">
        <v>20304</v>
      </c>
      <c r="E1059">
        <v>65</v>
      </c>
      <c r="F1059" t="s">
        <v>19</v>
      </c>
      <c r="G1059" t="s">
        <v>80</v>
      </c>
      <c r="H1059" t="s">
        <v>41</v>
      </c>
      <c r="I1059" t="s">
        <v>52</v>
      </c>
      <c r="J1059" t="s">
        <v>56</v>
      </c>
      <c r="K1059" s="13">
        <v>27609</v>
      </c>
      <c r="L1059" t="s">
        <v>61</v>
      </c>
      <c r="M1059" t="s">
        <v>89</v>
      </c>
      <c r="N1059">
        <v>45</v>
      </c>
      <c r="O1059" t="s">
        <v>65</v>
      </c>
      <c r="P1059" s="6">
        <v>50000</v>
      </c>
      <c r="Q1059">
        <v>4</v>
      </c>
      <c r="R1059" t="s">
        <v>67</v>
      </c>
      <c r="S1059">
        <v>2</v>
      </c>
      <c r="T1059">
        <v>2</v>
      </c>
      <c r="U1059">
        <v>0</v>
      </c>
      <c r="W1059" s="1"/>
    </row>
    <row r="1060" spans="1:23" x14ac:dyDescent="0.3">
      <c r="A1060">
        <v>1059</v>
      </c>
      <c r="B1060" t="s">
        <v>1169</v>
      </c>
      <c r="C1060" t="s">
        <v>14</v>
      </c>
      <c r="D1060" s="13">
        <v>35705</v>
      </c>
      <c r="E1060">
        <v>23</v>
      </c>
      <c r="F1060" t="s">
        <v>81</v>
      </c>
      <c r="G1060" t="s">
        <v>12</v>
      </c>
      <c r="H1060" t="s">
        <v>40</v>
      </c>
      <c r="I1060" t="s">
        <v>52</v>
      </c>
      <c r="J1060" t="s">
        <v>56</v>
      </c>
      <c r="K1060" s="13">
        <v>43010</v>
      </c>
      <c r="L1060" t="s">
        <v>58</v>
      </c>
      <c r="M1060" t="s">
        <v>86</v>
      </c>
      <c r="N1060">
        <v>3</v>
      </c>
      <c r="O1060" t="s">
        <v>63</v>
      </c>
      <c r="P1060" s="6">
        <v>30000</v>
      </c>
      <c r="Q1060">
        <v>3</v>
      </c>
      <c r="R1060" t="s">
        <v>69</v>
      </c>
      <c r="S1060">
        <v>2</v>
      </c>
      <c r="T1060">
        <v>2</v>
      </c>
      <c r="U1060">
        <v>0</v>
      </c>
      <c r="W1060" s="1"/>
    </row>
    <row r="1061" spans="1:23" x14ac:dyDescent="0.3">
      <c r="A1061">
        <v>1060</v>
      </c>
      <c r="B1061" t="s">
        <v>1170</v>
      </c>
      <c r="C1061" t="s">
        <v>14</v>
      </c>
      <c r="D1061" s="13">
        <v>29886</v>
      </c>
      <c r="E1061">
        <v>39</v>
      </c>
      <c r="F1061" t="s">
        <v>27</v>
      </c>
      <c r="G1061" t="s">
        <v>83</v>
      </c>
      <c r="H1061" t="s">
        <v>43</v>
      </c>
      <c r="I1061" t="s">
        <v>53</v>
      </c>
      <c r="J1061" t="s">
        <v>57</v>
      </c>
      <c r="K1061" s="13">
        <v>37191</v>
      </c>
      <c r="L1061" t="s">
        <v>58</v>
      </c>
      <c r="M1061" t="s">
        <v>86</v>
      </c>
      <c r="N1061">
        <v>19</v>
      </c>
      <c r="O1061" t="s">
        <v>65</v>
      </c>
      <c r="P1061" s="6">
        <v>50000</v>
      </c>
      <c r="Q1061">
        <v>3</v>
      </c>
      <c r="R1061" t="s">
        <v>68</v>
      </c>
      <c r="S1061">
        <v>12</v>
      </c>
      <c r="T1061">
        <v>7</v>
      </c>
      <c r="U1061">
        <v>5</v>
      </c>
    </row>
    <row r="1062" spans="1:23" x14ac:dyDescent="0.3">
      <c r="A1062">
        <v>1061</v>
      </c>
      <c r="B1062" t="s">
        <v>1171</v>
      </c>
      <c r="C1062" t="s">
        <v>14</v>
      </c>
      <c r="D1062" s="13">
        <v>27729</v>
      </c>
      <c r="E1062">
        <v>45</v>
      </c>
      <c r="F1062" t="s">
        <v>17</v>
      </c>
      <c r="G1062" t="s">
        <v>82</v>
      </c>
      <c r="H1062" t="s">
        <v>33</v>
      </c>
      <c r="I1062" t="s">
        <v>50</v>
      </c>
      <c r="J1062" t="s">
        <v>56</v>
      </c>
      <c r="K1062" s="13">
        <v>35034</v>
      </c>
      <c r="L1062" t="s">
        <v>58</v>
      </c>
      <c r="M1062" t="s">
        <v>86</v>
      </c>
      <c r="N1062">
        <v>25</v>
      </c>
      <c r="O1062" t="s">
        <v>4</v>
      </c>
      <c r="P1062" s="6">
        <v>60000</v>
      </c>
      <c r="Q1062">
        <v>1</v>
      </c>
      <c r="R1062" t="s">
        <v>70</v>
      </c>
      <c r="S1062">
        <v>9</v>
      </c>
      <c r="T1062">
        <v>4</v>
      </c>
      <c r="U1062">
        <v>5</v>
      </c>
      <c r="W1062" s="1"/>
    </row>
    <row r="1063" spans="1:23" x14ac:dyDescent="0.3">
      <c r="A1063">
        <v>1062</v>
      </c>
      <c r="B1063" t="s">
        <v>1172</v>
      </c>
      <c r="C1063" t="s">
        <v>15</v>
      </c>
      <c r="D1063" s="13">
        <v>34122</v>
      </c>
      <c r="E1063">
        <v>27</v>
      </c>
      <c r="F1063" t="s">
        <v>26</v>
      </c>
      <c r="G1063" t="s">
        <v>12</v>
      </c>
      <c r="H1063" t="s">
        <v>45</v>
      </c>
      <c r="I1063" t="s">
        <v>53</v>
      </c>
      <c r="J1063" t="s">
        <v>57</v>
      </c>
      <c r="K1063" s="13">
        <v>41427</v>
      </c>
      <c r="L1063" t="s">
        <v>61</v>
      </c>
      <c r="M1063" t="s">
        <v>89</v>
      </c>
      <c r="N1063">
        <v>7</v>
      </c>
      <c r="O1063" t="s">
        <v>64</v>
      </c>
      <c r="P1063" s="6">
        <v>40000</v>
      </c>
      <c r="Q1063">
        <v>3</v>
      </c>
      <c r="R1063" t="s">
        <v>70</v>
      </c>
      <c r="S1063">
        <v>0</v>
      </c>
      <c r="T1063">
        <v>0</v>
      </c>
      <c r="U1063">
        <v>0</v>
      </c>
      <c r="W1063" s="1"/>
    </row>
    <row r="1064" spans="1:23" x14ac:dyDescent="0.3">
      <c r="A1064">
        <v>1063</v>
      </c>
      <c r="B1064" t="s">
        <v>1173</v>
      </c>
      <c r="C1064" t="s">
        <v>14</v>
      </c>
      <c r="D1064" s="13">
        <v>32581</v>
      </c>
      <c r="E1064">
        <v>32</v>
      </c>
      <c r="F1064" t="s">
        <v>67</v>
      </c>
      <c r="G1064" t="s">
        <v>12</v>
      </c>
      <c r="H1064" t="s">
        <v>38</v>
      </c>
      <c r="I1064" t="s">
        <v>51</v>
      </c>
      <c r="J1064" t="s">
        <v>57</v>
      </c>
      <c r="K1064" s="13">
        <v>39886</v>
      </c>
      <c r="L1064" t="s">
        <v>58</v>
      </c>
      <c r="M1064" t="s">
        <v>86</v>
      </c>
      <c r="N1064">
        <v>12</v>
      </c>
      <c r="O1064" t="s">
        <v>64</v>
      </c>
      <c r="P1064" s="6">
        <v>40000</v>
      </c>
      <c r="Q1064">
        <v>2</v>
      </c>
      <c r="R1064" t="s">
        <v>68</v>
      </c>
      <c r="S1064">
        <v>6</v>
      </c>
      <c r="T1064">
        <v>6</v>
      </c>
      <c r="U1064">
        <v>0</v>
      </c>
      <c r="W1064" s="1"/>
    </row>
    <row r="1065" spans="1:23" x14ac:dyDescent="0.3">
      <c r="A1065">
        <v>1064</v>
      </c>
      <c r="B1065" t="s">
        <v>1174</v>
      </c>
      <c r="C1065" t="s">
        <v>14</v>
      </c>
      <c r="D1065" s="13">
        <v>26699</v>
      </c>
      <c r="E1065">
        <v>48</v>
      </c>
      <c r="F1065" t="s">
        <v>22</v>
      </c>
      <c r="G1065" t="s">
        <v>83</v>
      </c>
      <c r="H1065" t="s">
        <v>31</v>
      </c>
      <c r="I1065" t="s">
        <v>49</v>
      </c>
      <c r="J1065" t="s">
        <v>57</v>
      </c>
      <c r="K1065" s="13">
        <v>34004</v>
      </c>
      <c r="L1065" t="s">
        <v>58</v>
      </c>
      <c r="M1065" t="s">
        <v>86</v>
      </c>
      <c r="N1065">
        <v>28</v>
      </c>
      <c r="O1065" t="s">
        <v>63</v>
      </c>
      <c r="P1065" s="6">
        <v>30000</v>
      </c>
      <c r="Q1065">
        <v>2</v>
      </c>
      <c r="R1065" t="s">
        <v>67</v>
      </c>
      <c r="S1065">
        <v>8</v>
      </c>
      <c r="T1065">
        <v>8</v>
      </c>
      <c r="U1065">
        <v>0</v>
      </c>
      <c r="W1065" s="1"/>
    </row>
    <row r="1066" spans="1:23" x14ac:dyDescent="0.3">
      <c r="A1066">
        <v>1065</v>
      </c>
      <c r="B1066" t="s">
        <v>1175</v>
      </c>
      <c r="C1066" t="s">
        <v>14</v>
      </c>
      <c r="D1066" s="13">
        <v>35907</v>
      </c>
      <c r="E1066">
        <v>23</v>
      </c>
      <c r="F1066" t="s">
        <v>13</v>
      </c>
      <c r="G1066" t="s">
        <v>12</v>
      </c>
      <c r="H1066" t="s">
        <v>32</v>
      </c>
      <c r="I1066" t="s">
        <v>49</v>
      </c>
      <c r="J1066" t="s">
        <v>56</v>
      </c>
      <c r="K1066" s="13">
        <v>43212</v>
      </c>
      <c r="L1066" t="s">
        <v>58</v>
      </c>
      <c r="M1066" t="s">
        <v>86</v>
      </c>
      <c r="N1066">
        <v>3</v>
      </c>
      <c r="O1066" t="s">
        <v>64</v>
      </c>
      <c r="P1066" s="6">
        <v>40000</v>
      </c>
      <c r="Q1066">
        <v>3</v>
      </c>
      <c r="R1066" t="s">
        <v>69</v>
      </c>
      <c r="S1066">
        <v>8</v>
      </c>
      <c r="T1066">
        <v>8</v>
      </c>
      <c r="U1066">
        <v>0</v>
      </c>
      <c r="W1066" s="1"/>
    </row>
    <row r="1067" spans="1:23" x14ac:dyDescent="0.3">
      <c r="A1067">
        <v>1066</v>
      </c>
      <c r="B1067" t="s">
        <v>1176</v>
      </c>
      <c r="C1067" t="s">
        <v>14</v>
      </c>
      <c r="D1067" s="13">
        <v>36146</v>
      </c>
      <c r="E1067">
        <v>22</v>
      </c>
      <c r="F1067" t="s">
        <v>13</v>
      </c>
      <c r="G1067" t="s">
        <v>12</v>
      </c>
      <c r="H1067" t="s">
        <v>42</v>
      </c>
      <c r="I1067" t="s">
        <v>54</v>
      </c>
      <c r="J1067" t="s">
        <v>56</v>
      </c>
      <c r="K1067" s="13">
        <v>43451</v>
      </c>
      <c r="L1067" t="s">
        <v>58</v>
      </c>
      <c r="M1067" t="s">
        <v>86</v>
      </c>
      <c r="N1067">
        <v>2</v>
      </c>
      <c r="O1067" t="s">
        <v>4</v>
      </c>
      <c r="P1067" s="6">
        <v>60000</v>
      </c>
      <c r="Q1067">
        <v>4</v>
      </c>
      <c r="R1067" t="s">
        <v>71</v>
      </c>
      <c r="S1067">
        <v>4</v>
      </c>
      <c r="T1067">
        <v>4</v>
      </c>
      <c r="U1067">
        <v>0</v>
      </c>
    </row>
    <row r="1068" spans="1:23" x14ac:dyDescent="0.3">
      <c r="A1068">
        <v>1067</v>
      </c>
      <c r="B1068" t="s">
        <v>1177</v>
      </c>
      <c r="C1068" t="s">
        <v>14</v>
      </c>
      <c r="D1068" s="13">
        <v>30341</v>
      </c>
      <c r="E1068">
        <v>38</v>
      </c>
      <c r="F1068" t="s">
        <v>67</v>
      </c>
      <c r="G1068" t="s">
        <v>12</v>
      </c>
      <c r="H1068" t="s">
        <v>44</v>
      </c>
      <c r="I1068" t="s">
        <v>53</v>
      </c>
      <c r="J1068" t="s">
        <v>57</v>
      </c>
      <c r="K1068" s="13">
        <v>37646</v>
      </c>
      <c r="L1068" t="s">
        <v>61</v>
      </c>
      <c r="M1068" t="s">
        <v>89</v>
      </c>
      <c r="N1068">
        <v>18</v>
      </c>
      <c r="O1068" t="s">
        <v>4</v>
      </c>
      <c r="P1068" s="6">
        <v>60000</v>
      </c>
      <c r="Q1068">
        <v>3</v>
      </c>
      <c r="R1068" t="s">
        <v>69</v>
      </c>
      <c r="S1068">
        <v>9</v>
      </c>
      <c r="T1068">
        <v>4</v>
      </c>
      <c r="U1068">
        <v>5</v>
      </c>
      <c r="W1068" s="1"/>
    </row>
    <row r="1069" spans="1:23" x14ac:dyDescent="0.3">
      <c r="A1069">
        <v>1068</v>
      </c>
      <c r="B1069" t="s">
        <v>1178</v>
      </c>
      <c r="C1069" t="s">
        <v>14</v>
      </c>
      <c r="D1069" s="13">
        <v>24700</v>
      </c>
      <c r="E1069">
        <v>53</v>
      </c>
      <c r="F1069" t="s">
        <v>21</v>
      </c>
      <c r="G1069" t="s">
        <v>12</v>
      </c>
      <c r="H1069" t="s">
        <v>41</v>
      </c>
      <c r="I1069" t="s">
        <v>52</v>
      </c>
      <c r="J1069" t="s">
        <v>56</v>
      </c>
      <c r="K1069" s="13">
        <v>32005</v>
      </c>
      <c r="L1069" t="s">
        <v>58</v>
      </c>
      <c r="M1069" t="s">
        <v>86</v>
      </c>
      <c r="N1069">
        <v>33</v>
      </c>
      <c r="O1069" t="s">
        <v>63</v>
      </c>
      <c r="P1069" s="6">
        <v>30000</v>
      </c>
      <c r="Q1069">
        <v>3</v>
      </c>
      <c r="R1069" t="s">
        <v>71</v>
      </c>
      <c r="S1069">
        <v>5</v>
      </c>
      <c r="T1069">
        <v>5</v>
      </c>
      <c r="U1069">
        <v>0</v>
      </c>
      <c r="W1069" s="1"/>
    </row>
    <row r="1070" spans="1:23" x14ac:dyDescent="0.3">
      <c r="A1070">
        <v>1069</v>
      </c>
      <c r="B1070" t="s">
        <v>1179</v>
      </c>
      <c r="C1070" t="s">
        <v>14</v>
      </c>
      <c r="D1070" s="13">
        <v>23173</v>
      </c>
      <c r="E1070">
        <v>57</v>
      </c>
      <c r="F1070" t="s">
        <v>66</v>
      </c>
      <c r="G1070" t="s">
        <v>12</v>
      </c>
      <c r="H1070" t="s">
        <v>42</v>
      </c>
      <c r="I1070" t="s">
        <v>54</v>
      </c>
      <c r="J1070" t="s">
        <v>56</v>
      </c>
      <c r="K1070" s="13">
        <v>30478</v>
      </c>
      <c r="L1070" t="s">
        <v>61</v>
      </c>
      <c r="M1070" t="s">
        <v>89</v>
      </c>
      <c r="N1070">
        <v>37</v>
      </c>
      <c r="O1070" t="s">
        <v>64</v>
      </c>
      <c r="P1070" s="6">
        <v>40000</v>
      </c>
      <c r="Q1070">
        <v>4</v>
      </c>
      <c r="R1070" t="s">
        <v>71</v>
      </c>
      <c r="S1070">
        <v>12</v>
      </c>
      <c r="T1070">
        <v>7</v>
      </c>
      <c r="U1070">
        <v>5</v>
      </c>
      <c r="W1070" s="1"/>
    </row>
    <row r="1071" spans="1:23" x14ac:dyDescent="0.3">
      <c r="A1071">
        <v>1070</v>
      </c>
      <c r="B1071" t="s">
        <v>1180</v>
      </c>
      <c r="C1071" t="s">
        <v>14</v>
      </c>
      <c r="D1071" s="13">
        <v>21094</v>
      </c>
      <c r="E1071">
        <v>63</v>
      </c>
      <c r="F1071" t="s">
        <v>22</v>
      </c>
      <c r="G1071" t="s">
        <v>83</v>
      </c>
      <c r="H1071" t="s">
        <v>32</v>
      </c>
      <c r="I1071" t="s">
        <v>49</v>
      </c>
      <c r="J1071" t="s">
        <v>56</v>
      </c>
      <c r="K1071" s="13">
        <v>28399</v>
      </c>
      <c r="L1071" t="s">
        <v>58</v>
      </c>
      <c r="M1071" t="s">
        <v>86</v>
      </c>
      <c r="N1071">
        <v>43</v>
      </c>
      <c r="O1071" t="s">
        <v>4</v>
      </c>
      <c r="P1071" s="6">
        <v>60000</v>
      </c>
      <c r="Q1071">
        <v>1</v>
      </c>
      <c r="R1071" t="s">
        <v>73</v>
      </c>
      <c r="S1071">
        <v>6</v>
      </c>
      <c r="T1071">
        <v>6</v>
      </c>
      <c r="U1071">
        <v>0</v>
      </c>
      <c r="W1071" s="1"/>
    </row>
    <row r="1072" spans="1:23" x14ac:dyDescent="0.3">
      <c r="A1072">
        <v>1071</v>
      </c>
      <c r="B1072" t="s">
        <v>1181</v>
      </c>
      <c r="C1072" t="s">
        <v>14</v>
      </c>
      <c r="D1072" s="13">
        <v>23365</v>
      </c>
      <c r="E1072">
        <v>57</v>
      </c>
      <c r="F1072" t="s">
        <v>24</v>
      </c>
      <c r="G1072" t="s">
        <v>84</v>
      </c>
      <c r="H1072" t="s">
        <v>34</v>
      </c>
      <c r="I1072" t="s">
        <v>50</v>
      </c>
      <c r="J1072" t="s">
        <v>56</v>
      </c>
      <c r="K1072" s="13">
        <v>30670</v>
      </c>
      <c r="L1072" t="s">
        <v>58</v>
      </c>
      <c r="M1072" t="s">
        <v>86</v>
      </c>
      <c r="N1072">
        <v>37</v>
      </c>
      <c r="O1072" t="s">
        <v>4</v>
      </c>
      <c r="P1072" s="6">
        <v>60000</v>
      </c>
      <c r="Q1072">
        <v>3</v>
      </c>
      <c r="R1072" t="s">
        <v>71</v>
      </c>
      <c r="S1072">
        <v>15</v>
      </c>
      <c r="T1072">
        <v>4</v>
      </c>
      <c r="U1072">
        <v>11</v>
      </c>
      <c r="W1072" s="1"/>
    </row>
    <row r="1073" spans="1:23" x14ac:dyDescent="0.3">
      <c r="A1073">
        <v>1072</v>
      </c>
      <c r="B1073" t="s">
        <v>1182</v>
      </c>
      <c r="C1073" t="s">
        <v>14</v>
      </c>
      <c r="D1073" s="13">
        <v>29651</v>
      </c>
      <c r="E1073">
        <v>40</v>
      </c>
      <c r="F1073" t="s">
        <v>16</v>
      </c>
      <c r="G1073" t="s">
        <v>80</v>
      </c>
      <c r="H1073" t="s">
        <v>34</v>
      </c>
      <c r="I1073" t="s">
        <v>50</v>
      </c>
      <c r="J1073" t="s">
        <v>56</v>
      </c>
      <c r="K1073" s="13">
        <v>36956</v>
      </c>
      <c r="L1073" t="s">
        <v>58</v>
      </c>
      <c r="M1073" t="s">
        <v>86</v>
      </c>
      <c r="N1073">
        <v>20</v>
      </c>
      <c r="O1073" t="s">
        <v>63</v>
      </c>
      <c r="P1073" s="6">
        <v>30000</v>
      </c>
      <c r="Q1073">
        <v>2</v>
      </c>
      <c r="R1073" t="s">
        <v>68</v>
      </c>
      <c r="S1073">
        <v>0</v>
      </c>
      <c r="T1073">
        <v>0</v>
      </c>
      <c r="U1073">
        <v>0</v>
      </c>
      <c r="W1073" s="1"/>
    </row>
    <row r="1074" spans="1:23" x14ac:dyDescent="0.3">
      <c r="A1074">
        <v>1073</v>
      </c>
      <c r="B1074" t="s">
        <v>1183</v>
      </c>
      <c r="C1074" t="s">
        <v>14</v>
      </c>
      <c r="D1074" s="13">
        <v>21971</v>
      </c>
      <c r="E1074">
        <v>61</v>
      </c>
      <c r="F1074" t="s">
        <v>66</v>
      </c>
      <c r="G1074" t="s">
        <v>12</v>
      </c>
      <c r="H1074" t="s">
        <v>33</v>
      </c>
      <c r="I1074" t="s">
        <v>50</v>
      </c>
      <c r="J1074" t="s">
        <v>56</v>
      </c>
      <c r="K1074" s="13">
        <v>29276</v>
      </c>
      <c r="L1074" t="s">
        <v>58</v>
      </c>
      <c r="M1074" t="s">
        <v>86</v>
      </c>
      <c r="N1074">
        <v>41</v>
      </c>
      <c r="O1074" t="s">
        <v>4</v>
      </c>
      <c r="P1074" s="6">
        <v>60000</v>
      </c>
      <c r="Q1074">
        <v>2</v>
      </c>
      <c r="R1074" t="s">
        <v>68</v>
      </c>
      <c r="S1074">
        <v>7</v>
      </c>
      <c r="T1074">
        <v>7</v>
      </c>
      <c r="U1074">
        <v>0</v>
      </c>
      <c r="W1074" s="1"/>
    </row>
    <row r="1075" spans="1:23" x14ac:dyDescent="0.3">
      <c r="A1075">
        <v>1074</v>
      </c>
      <c r="B1075" t="s">
        <v>1184</v>
      </c>
      <c r="C1075" t="s">
        <v>15</v>
      </c>
      <c r="D1075" s="13">
        <v>20484</v>
      </c>
      <c r="E1075">
        <v>65</v>
      </c>
      <c r="F1075" t="s">
        <v>67</v>
      </c>
      <c r="G1075" t="s">
        <v>12</v>
      </c>
      <c r="H1075" t="s">
        <v>48</v>
      </c>
      <c r="I1075" t="s">
        <v>54</v>
      </c>
      <c r="J1075" t="s">
        <v>56</v>
      </c>
      <c r="K1075" s="13">
        <v>27789</v>
      </c>
      <c r="L1075" t="s">
        <v>61</v>
      </c>
      <c r="M1075" t="s">
        <v>89</v>
      </c>
      <c r="N1075">
        <v>45</v>
      </c>
      <c r="O1075" t="s">
        <v>64</v>
      </c>
      <c r="P1075" s="6">
        <v>40000</v>
      </c>
      <c r="Q1075">
        <v>2</v>
      </c>
      <c r="R1075" t="s">
        <v>68</v>
      </c>
      <c r="S1075">
        <v>0</v>
      </c>
      <c r="T1075">
        <v>0</v>
      </c>
      <c r="U1075">
        <v>0</v>
      </c>
      <c r="W1075" s="1"/>
    </row>
    <row r="1076" spans="1:23" x14ac:dyDescent="0.3">
      <c r="A1076">
        <v>1075</v>
      </c>
      <c r="B1076" t="s">
        <v>1185</v>
      </c>
      <c r="C1076" t="s">
        <v>14</v>
      </c>
      <c r="D1076" s="13">
        <v>21094</v>
      </c>
      <c r="E1076">
        <v>63</v>
      </c>
      <c r="F1076" t="s">
        <v>22</v>
      </c>
      <c r="G1076" t="s">
        <v>83</v>
      </c>
      <c r="H1076" t="s">
        <v>46</v>
      </c>
      <c r="I1076" t="s">
        <v>55</v>
      </c>
      <c r="J1076" t="s">
        <v>56</v>
      </c>
      <c r="K1076" s="13">
        <v>28399</v>
      </c>
      <c r="L1076" t="s">
        <v>61</v>
      </c>
      <c r="M1076" t="s">
        <v>89</v>
      </c>
      <c r="N1076">
        <v>43</v>
      </c>
      <c r="O1076" t="s">
        <v>4</v>
      </c>
      <c r="P1076" s="6">
        <v>60000</v>
      </c>
      <c r="Q1076">
        <v>4</v>
      </c>
      <c r="R1076" t="s">
        <v>71</v>
      </c>
      <c r="S1076">
        <v>4</v>
      </c>
      <c r="T1076">
        <v>4</v>
      </c>
      <c r="U1076">
        <v>0</v>
      </c>
      <c r="W1076" s="1"/>
    </row>
    <row r="1077" spans="1:23" x14ac:dyDescent="0.3">
      <c r="A1077">
        <v>1076</v>
      </c>
      <c r="B1077" t="s">
        <v>1186</v>
      </c>
      <c r="C1077" t="s">
        <v>14</v>
      </c>
      <c r="D1077" s="13">
        <v>36839</v>
      </c>
      <c r="E1077">
        <v>20</v>
      </c>
      <c r="F1077" t="s">
        <v>23</v>
      </c>
      <c r="G1077" t="s">
        <v>12</v>
      </c>
      <c r="H1077" t="s">
        <v>37</v>
      </c>
      <c r="I1077" t="s">
        <v>51</v>
      </c>
      <c r="J1077" t="s">
        <v>56</v>
      </c>
      <c r="K1077" s="13">
        <v>43778</v>
      </c>
      <c r="L1077" t="s">
        <v>58</v>
      </c>
      <c r="M1077" t="s">
        <v>86</v>
      </c>
      <c r="N1077">
        <v>1</v>
      </c>
      <c r="O1077" t="s">
        <v>64</v>
      </c>
      <c r="P1077" s="6">
        <v>40000</v>
      </c>
      <c r="Q1077">
        <v>3</v>
      </c>
      <c r="R1077" t="s">
        <v>67</v>
      </c>
      <c r="S1077">
        <v>1</v>
      </c>
      <c r="T1077">
        <v>1</v>
      </c>
      <c r="U1077">
        <v>0</v>
      </c>
      <c r="W1077" s="1"/>
    </row>
    <row r="1078" spans="1:23" x14ac:dyDescent="0.3">
      <c r="A1078">
        <v>1077</v>
      </c>
      <c r="B1078" t="s">
        <v>1187</v>
      </c>
      <c r="C1078" t="s">
        <v>14</v>
      </c>
      <c r="D1078" s="13">
        <v>20367</v>
      </c>
      <c r="E1078">
        <v>65</v>
      </c>
      <c r="F1078" t="s">
        <v>67</v>
      </c>
      <c r="G1078" t="s">
        <v>12</v>
      </c>
      <c r="H1078" t="s">
        <v>40</v>
      </c>
      <c r="I1078" t="s">
        <v>52</v>
      </c>
      <c r="J1078" t="s">
        <v>56</v>
      </c>
      <c r="K1078" s="13">
        <v>27672</v>
      </c>
      <c r="L1078" t="s">
        <v>61</v>
      </c>
      <c r="M1078" t="s">
        <v>89</v>
      </c>
      <c r="N1078">
        <v>45</v>
      </c>
      <c r="O1078" t="s">
        <v>4</v>
      </c>
      <c r="P1078" s="6">
        <v>60000</v>
      </c>
      <c r="Q1078">
        <v>3</v>
      </c>
      <c r="R1078" t="s">
        <v>70</v>
      </c>
      <c r="S1078">
        <v>11</v>
      </c>
      <c r="T1078">
        <v>6</v>
      </c>
      <c r="U1078">
        <v>5</v>
      </c>
      <c r="W1078" s="1"/>
    </row>
    <row r="1079" spans="1:23" x14ac:dyDescent="0.3">
      <c r="A1079">
        <v>1078</v>
      </c>
      <c r="B1079" t="s">
        <v>1188</v>
      </c>
      <c r="C1079" t="s">
        <v>15</v>
      </c>
      <c r="D1079" s="13">
        <v>27468</v>
      </c>
      <c r="E1079">
        <v>46</v>
      </c>
      <c r="F1079" t="s">
        <v>67</v>
      </c>
      <c r="G1079" t="s">
        <v>12</v>
      </c>
      <c r="H1079" t="s">
        <v>38</v>
      </c>
      <c r="I1079" t="s">
        <v>51</v>
      </c>
      <c r="J1079" t="s">
        <v>57</v>
      </c>
      <c r="K1079" s="13">
        <v>34773</v>
      </c>
      <c r="L1079" t="s">
        <v>58</v>
      </c>
      <c r="M1079" t="s">
        <v>86</v>
      </c>
      <c r="N1079">
        <v>26</v>
      </c>
      <c r="O1079" t="s">
        <v>4</v>
      </c>
      <c r="P1079" s="6">
        <v>60000</v>
      </c>
      <c r="Q1079">
        <v>3</v>
      </c>
      <c r="R1079" t="s">
        <v>72</v>
      </c>
      <c r="S1079">
        <v>2</v>
      </c>
      <c r="T1079">
        <v>2</v>
      </c>
      <c r="U1079">
        <v>0</v>
      </c>
      <c r="W1079" s="1"/>
    </row>
    <row r="1080" spans="1:23" x14ac:dyDescent="0.3">
      <c r="A1080">
        <v>1079</v>
      </c>
      <c r="B1080" t="s">
        <v>1189</v>
      </c>
      <c r="C1080" t="s">
        <v>14</v>
      </c>
      <c r="D1080" s="13">
        <v>31639</v>
      </c>
      <c r="E1080">
        <v>34</v>
      </c>
      <c r="F1080" t="s">
        <v>66</v>
      </c>
      <c r="G1080" t="s">
        <v>12</v>
      </c>
      <c r="H1080" t="s">
        <v>32</v>
      </c>
      <c r="I1080" t="s">
        <v>49</v>
      </c>
      <c r="J1080" t="s">
        <v>56</v>
      </c>
      <c r="K1080" s="13">
        <v>38944</v>
      </c>
      <c r="L1080" t="s">
        <v>61</v>
      </c>
      <c r="M1080" t="s">
        <v>89</v>
      </c>
      <c r="N1080">
        <v>14</v>
      </c>
      <c r="O1080" t="s">
        <v>65</v>
      </c>
      <c r="P1080" s="6">
        <v>50000</v>
      </c>
      <c r="Q1080">
        <v>1</v>
      </c>
      <c r="R1080" t="s">
        <v>71</v>
      </c>
      <c r="S1080">
        <v>1</v>
      </c>
      <c r="T1080">
        <v>1</v>
      </c>
      <c r="U1080">
        <v>0</v>
      </c>
      <c r="W1080" s="1"/>
    </row>
    <row r="1081" spans="1:23" x14ac:dyDescent="0.3">
      <c r="A1081">
        <v>1080</v>
      </c>
      <c r="B1081" t="s">
        <v>1190</v>
      </c>
      <c r="C1081" t="s">
        <v>14</v>
      </c>
      <c r="D1081" s="13">
        <v>27314</v>
      </c>
      <c r="E1081">
        <v>46</v>
      </c>
      <c r="F1081" t="s">
        <v>81</v>
      </c>
      <c r="G1081" t="s">
        <v>12</v>
      </c>
      <c r="H1081" t="s">
        <v>32</v>
      </c>
      <c r="I1081" t="s">
        <v>49</v>
      </c>
      <c r="J1081" t="s">
        <v>56</v>
      </c>
      <c r="K1081" s="13">
        <v>34619</v>
      </c>
      <c r="L1081" t="s">
        <v>58</v>
      </c>
      <c r="M1081" t="s">
        <v>86</v>
      </c>
      <c r="N1081">
        <v>26</v>
      </c>
      <c r="O1081" t="s">
        <v>4</v>
      </c>
      <c r="P1081" s="6">
        <v>60000</v>
      </c>
      <c r="Q1081">
        <v>2</v>
      </c>
      <c r="R1081" t="s">
        <v>69</v>
      </c>
      <c r="S1081">
        <v>0</v>
      </c>
      <c r="T1081">
        <v>0</v>
      </c>
      <c r="U1081">
        <v>0</v>
      </c>
      <c r="W1081" s="1"/>
    </row>
    <row r="1082" spans="1:23" x14ac:dyDescent="0.3">
      <c r="A1082">
        <v>1081</v>
      </c>
      <c r="B1082" t="s">
        <v>1191</v>
      </c>
      <c r="C1082" t="s">
        <v>14</v>
      </c>
      <c r="D1082" s="13">
        <v>33532</v>
      </c>
      <c r="E1082">
        <v>29</v>
      </c>
      <c r="F1082" t="s">
        <v>16</v>
      </c>
      <c r="G1082" t="s">
        <v>80</v>
      </c>
      <c r="H1082" t="s">
        <v>36</v>
      </c>
      <c r="I1082" t="s">
        <v>51</v>
      </c>
      <c r="J1082" t="s">
        <v>56</v>
      </c>
      <c r="K1082" s="13">
        <v>40837</v>
      </c>
      <c r="L1082" t="s">
        <v>58</v>
      </c>
      <c r="M1082" t="s">
        <v>86</v>
      </c>
      <c r="N1082">
        <v>9</v>
      </c>
      <c r="O1082" t="s">
        <v>63</v>
      </c>
      <c r="P1082" s="6">
        <v>30000</v>
      </c>
      <c r="Q1082">
        <v>4</v>
      </c>
      <c r="R1082" t="s">
        <v>72</v>
      </c>
      <c r="S1082">
        <v>7</v>
      </c>
      <c r="T1082">
        <v>7</v>
      </c>
      <c r="U1082">
        <v>0</v>
      </c>
      <c r="W1082" s="1"/>
    </row>
    <row r="1083" spans="1:23" x14ac:dyDescent="0.3">
      <c r="A1083">
        <v>1082</v>
      </c>
      <c r="B1083" t="s">
        <v>1192</v>
      </c>
      <c r="C1083" t="s">
        <v>14</v>
      </c>
      <c r="D1083" s="13">
        <v>25879</v>
      </c>
      <c r="E1083">
        <v>50</v>
      </c>
      <c r="F1083" t="s">
        <v>67</v>
      </c>
      <c r="G1083" t="s">
        <v>12</v>
      </c>
      <c r="H1083" t="s">
        <v>46</v>
      </c>
      <c r="I1083" t="s">
        <v>55</v>
      </c>
      <c r="J1083" t="s">
        <v>56</v>
      </c>
      <c r="K1083" s="13">
        <v>33184</v>
      </c>
      <c r="L1083" t="s">
        <v>58</v>
      </c>
      <c r="M1083" t="s">
        <v>86</v>
      </c>
      <c r="N1083">
        <v>30</v>
      </c>
      <c r="O1083" t="s">
        <v>64</v>
      </c>
      <c r="P1083" s="6">
        <v>40000</v>
      </c>
      <c r="Q1083">
        <v>3</v>
      </c>
      <c r="R1083" t="s">
        <v>72</v>
      </c>
      <c r="S1083">
        <v>4</v>
      </c>
      <c r="T1083">
        <v>4</v>
      </c>
      <c r="U1083">
        <v>0</v>
      </c>
      <c r="W1083" s="1"/>
    </row>
    <row r="1084" spans="1:23" x14ac:dyDescent="0.3">
      <c r="A1084">
        <v>1083</v>
      </c>
      <c r="B1084" t="s">
        <v>1193</v>
      </c>
      <c r="C1084" t="s">
        <v>14</v>
      </c>
      <c r="D1084" s="13">
        <v>26616</v>
      </c>
      <c r="E1084">
        <v>48</v>
      </c>
      <c r="F1084" t="s">
        <v>25</v>
      </c>
      <c r="G1084" t="s">
        <v>12</v>
      </c>
      <c r="H1084" t="s">
        <v>38</v>
      </c>
      <c r="I1084" t="s">
        <v>51</v>
      </c>
      <c r="J1084" t="s">
        <v>57</v>
      </c>
      <c r="K1084" s="13">
        <v>33921</v>
      </c>
      <c r="L1084" t="s">
        <v>61</v>
      </c>
      <c r="M1084" t="s">
        <v>89</v>
      </c>
      <c r="N1084">
        <v>28</v>
      </c>
      <c r="O1084" t="s">
        <v>63</v>
      </c>
      <c r="P1084" s="6">
        <v>30000</v>
      </c>
      <c r="Q1084">
        <v>1</v>
      </c>
      <c r="R1084" t="s">
        <v>67</v>
      </c>
      <c r="S1084">
        <v>7</v>
      </c>
      <c r="T1084">
        <v>7</v>
      </c>
      <c r="U1084">
        <v>0</v>
      </c>
      <c r="W1084" s="1"/>
    </row>
    <row r="1085" spans="1:23" x14ac:dyDescent="0.3">
      <c r="A1085">
        <v>1084</v>
      </c>
      <c r="B1085" t="s">
        <v>1194</v>
      </c>
      <c r="C1085" t="s">
        <v>14</v>
      </c>
      <c r="D1085" s="13">
        <v>25892</v>
      </c>
      <c r="E1085">
        <v>50</v>
      </c>
      <c r="F1085" t="s">
        <v>66</v>
      </c>
      <c r="G1085" t="s">
        <v>12</v>
      </c>
      <c r="H1085" t="s">
        <v>39</v>
      </c>
      <c r="I1085" t="s">
        <v>51</v>
      </c>
      <c r="J1085" t="s">
        <v>57</v>
      </c>
      <c r="K1085" s="13">
        <v>33197</v>
      </c>
      <c r="L1085" t="s">
        <v>58</v>
      </c>
      <c r="M1085" t="s">
        <v>86</v>
      </c>
      <c r="N1085">
        <v>30</v>
      </c>
      <c r="O1085" t="s">
        <v>63</v>
      </c>
      <c r="P1085" s="6">
        <v>30000</v>
      </c>
      <c r="Q1085">
        <v>1</v>
      </c>
      <c r="R1085" t="s">
        <v>71</v>
      </c>
      <c r="S1085">
        <v>8</v>
      </c>
      <c r="T1085">
        <v>8</v>
      </c>
      <c r="U1085">
        <v>0</v>
      </c>
      <c r="W1085" s="1"/>
    </row>
    <row r="1086" spans="1:23" x14ac:dyDescent="0.3">
      <c r="A1086">
        <v>1085</v>
      </c>
      <c r="B1086" t="s">
        <v>1195</v>
      </c>
      <c r="C1086" t="s">
        <v>14</v>
      </c>
      <c r="D1086" s="13">
        <v>32581</v>
      </c>
      <c r="E1086">
        <v>32</v>
      </c>
      <c r="F1086" t="s">
        <v>66</v>
      </c>
      <c r="G1086" t="s">
        <v>12</v>
      </c>
      <c r="H1086" t="s">
        <v>35</v>
      </c>
      <c r="I1086" t="s">
        <v>50</v>
      </c>
      <c r="J1086" t="s">
        <v>57</v>
      </c>
      <c r="K1086" s="13">
        <v>39886</v>
      </c>
      <c r="L1086" t="s">
        <v>58</v>
      </c>
      <c r="M1086" t="s">
        <v>86</v>
      </c>
      <c r="N1086">
        <v>12</v>
      </c>
      <c r="O1086" t="s">
        <v>4</v>
      </c>
      <c r="P1086" s="6">
        <v>60000</v>
      </c>
      <c r="Q1086">
        <v>4</v>
      </c>
      <c r="R1086" t="s">
        <v>69</v>
      </c>
      <c r="S1086">
        <v>13</v>
      </c>
      <c r="T1086">
        <v>8</v>
      </c>
      <c r="U1086">
        <v>5</v>
      </c>
      <c r="W1086" s="1"/>
    </row>
    <row r="1087" spans="1:23" x14ac:dyDescent="0.3">
      <c r="A1087">
        <v>1086</v>
      </c>
      <c r="B1087" t="s">
        <v>1196</v>
      </c>
      <c r="C1087" t="s">
        <v>14</v>
      </c>
      <c r="D1087" s="13">
        <v>24878</v>
      </c>
      <c r="E1087">
        <v>53</v>
      </c>
      <c r="F1087" t="s">
        <v>21</v>
      </c>
      <c r="G1087" t="s">
        <v>12</v>
      </c>
      <c r="H1087" t="s">
        <v>38</v>
      </c>
      <c r="I1087" t="s">
        <v>51</v>
      </c>
      <c r="J1087" t="s">
        <v>57</v>
      </c>
      <c r="K1087" s="13">
        <v>32183</v>
      </c>
      <c r="L1087" t="s">
        <v>58</v>
      </c>
      <c r="M1087" t="s">
        <v>86</v>
      </c>
      <c r="N1087">
        <v>33</v>
      </c>
      <c r="O1087" t="s">
        <v>4</v>
      </c>
      <c r="P1087" s="6">
        <v>60000</v>
      </c>
      <c r="Q1087">
        <v>1</v>
      </c>
      <c r="R1087" t="s">
        <v>69</v>
      </c>
      <c r="S1087">
        <v>6</v>
      </c>
      <c r="T1087">
        <v>6</v>
      </c>
      <c r="U1087">
        <v>0</v>
      </c>
      <c r="W1087" s="1"/>
    </row>
    <row r="1088" spans="1:23" x14ac:dyDescent="0.3">
      <c r="A1088">
        <v>1087</v>
      </c>
      <c r="B1088" t="s">
        <v>1197</v>
      </c>
      <c r="C1088" t="s">
        <v>14</v>
      </c>
      <c r="D1088" s="13">
        <v>27426</v>
      </c>
      <c r="E1088">
        <v>46</v>
      </c>
      <c r="F1088" t="s">
        <v>16</v>
      </c>
      <c r="G1088" t="s">
        <v>80</v>
      </c>
      <c r="H1088" t="s">
        <v>39</v>
      </c>
      <c r="I1088" t="s">
        <v>51</v>
      </c>
      <c r="J1088" t="s">
        <v>57</v>
      </c>
      <c r="K1088" s="13">
        <v>34731</v>
      </c>
      <c r="L1088" t="s">
        <v>58</v>
      </c>
      <c r="M1088" t="s">
        <v>86</v>
      </c>
      <c r="N1088">
        <v>26</v>
      </c>
      <c r="O1088" t="s">
        <v>4</v>
      </c>
      <c r="P1088" s="6">
        <v>60000</v>
      </c>
      <c r="Q1088">
        <v>3</v>
      </c>
      <c r="R1088" t="s">
        <v>69</v>
      </c>
      <c r="S1088">
        <v>10</v>
      </c>
      <c r="T1088">
        <v>4</v>
      </c>
      <c r="U1088">
        <v>6</v>
      </c>
      <c r="W1088" s="1"/>
    </row>
    <row r="1089" spans="1:23" x14ac:dyDescent="0.3">
      <c r="A1089">
        <v>1088</v>
      </c>
      <c r="B1089" t="s">
        <v>1198</v>
      </c>
      <c r="C1089" t="s">
        <v>14</v>
      </c>
      <c r="D1089" s="13">
        <v>25429</v>
      </c>
      <c r="E1089">
        <v>51</v>
      </c>
      <c r="F1089" t="s">
        <v>17</v>
      </c>
      <c r="G1089" t="s">
        <v>82</v>
      </c>
      <c r="H1089" t="s">
        <v>38</v>
      </c>
      <c r="I1089" t="s">
        <v>51</v>
      </c>
      <c r="J1089" t="s">
        <v>57</v>
      </c>
      <c r="K1089" s="13">
        <v>32734</v>
      </c>
      <c r="L1089" t="s">
        <v>58</v>
      </c>
      <c r="M1089" t="s">
        <v>86</v>
      </c>
      <c r="N1089">
        <v>31</v>
      </c>
      <c r="O1089" t="s">
        <v>63</v>
      </c>
      <c r="P1089" s="6">
        <v>30000</v>
      </c>
      <c r="Q1089">
        <v>4</v>
      </c>
      <c r="R1089" t="s">
        <v>71</v>
      </c>
      <c r="S1089">
        <v>1</v>
      </c>
      <c r="T1089">
        <v>1</v>
      </c>
      <c r="U1089">
        <v>0</v>
      </c>
      <c r="W1089" s="1"/>
    </row>
    <row r="1090" spans="1:23" x14ac:dyDescent="0.3">
      <c r="A1090">
        <v>1089</v>
      </c>
      <c r="B1090" t="s">
        <v>1199</v>
      </c>
      <c r="C1090" t="s">
        <v>14</v>
      </c>
      <c r="D1090" s="13">
        <v>35104</v>
      </c>
      <c r="E1090">
        <v>25</v>
      </c>
      <c r="F1090" t="s">
        <v>28</v>
      </c>
      <c r="G1090" t="s">
        <v>80</v>
      </c>
      <c r="H1090" t="s">
        <v>46</v>
      </c>
      <c r="I1090" t="s">
        <v>55</v>
      </c>
      <c r="J1090" t="s">
        <v>56</v>
      </c>
      <c r="K1090" s="13">
        <v>42409</v>
      </c>
      <c r="L1090" t="s">
        <v>58</v>
      </c>
      <c r="M1090" t="s">
        <v>86</v>
      </c>
      <c r="N1090">
        <v>5</v>
      </c>
      <c r="O1090" t="s">
        <v>65</v>
      </c>
      <c r="P1090" s="6">
        <v>50000</v>
      </c>
      <c r="Q1090">
        <v>4</v>
      </c>
      <c r="R1090" t="s">
        <v>71</v>
      </c>
      <c r="S1090">
        <v>7</v>
      </c>
      <c r="T1090">
        <v>7</v>
      </c>
      <c r="U1090">
        <v>0</v>
      </c>
      <c r="W1090" s="1"/>
    </row>
    <row r="1091" spans="1:23" x14ac:dyDescent="0.3">
      <c r="A1091">
        <v>1090</v>
      </c>
      <c r="B1091" t="s">
        <v>1200</v>
      </c>
      <c r="C1091" t="s">
        <v>14</v>
      </c>
      <c r="D1091" s="13">
        <v>21539</v>
      </c>
      <c r="E1091">
        <v>62</v>
      </c>
      <c r="F1091" t="s">
        <v>17</v>
      </c>
      <c r="G1091" t="s">
        <v>82</v>
      </c>
      <c r="H1091" t="s">
        <v>45</v>
      </c>
      <c r="I1091" t="s">
        <v>53</v>
      </c>
      <c r="J1091" t="s">
        <v>57</v>
      </c>
      <c r="K1091" s="13">
        <v>28844</v>
      </c>
      <c r="L1091" t="s">
        <v>61</v>
      </c>
      <c r="M1091" t="s">
        <v>89</v>
      </c>
      <c r="N1091">
        <v>42</v>
      </c>
      <c r="O1091" t="s">
        <v>65</v>
      </c>
      <c r="P1091" s="6">
        <v>50000</v>
      </c>
      <c r="Q1091">
        <v>1</v>
      </c>
      <c r="R1091" t="s">
        <v>70</v>
      </c>
      <c r="S1091">
        <v>13</v>
      </c>
      <c r="T1091">
        <v>8</v>
      </c>
      <c r="U1091">
        <v>5</v>
      </c>
      <c r="W1091" s="1"/>
    </row>
    <row r="1092" spans="1:23" x14ac:dyDescent="0.3">
      <c r="A1092">
        <v>1091</v>
      </c>
      <c r="B1092" t="s">
        <v>1201</v>
      </c>
      <c r="C1092" t="s">
        <v>14</v>
      </c>
      <c r="D1092" s="13">
        <v>36735</v>
      </c>
      <c r="E1092">
        <v>20</v>
      </c>
      <c r="F1092" t="s">
        <v>25</v>
      </c>
      <c r="G1092" t="s">
        <v>12</v>
      </c>
      <c r="H1092" t="s">
        <v>32</v>
      </c>
      <c r="I1092" t="s">
        <v>49</v>
      </c>
      <c r="J1092" t="s">
        <v>56</v>
      </c>
      <c r="K1092" s="13">
        <v>43674</v>
      </c>
      <c r="L1092" t="s">
        <v>58</v>
      </c>
      <c r="M1092" t="s">
        <v>86</v>
      </c>
      <c r="N1092">
        <v>1</v>
      </c>
      <c r="O1092" t="s">
        <v>65</v>
      </c>
      <c r="P1092" s="6">
        <v>50000</v>
      </c>
      <c r="Q1092">
        <v>4</v>
      </c>
      <c r="R1092" t="s">
        <v>72</v>
      </c>
      <c r="S1092">
        <v>12</v>
      </c>
      <c r="T1092">
        <v>7</v>
      </c>
      <c r="U1092">
        <v>5</v>
      </c>
      <c r="W1092" s="1"/>
    </row>
    <row r="1093" spans="1:23" x14ac:dyDescent="0.3">
      <c r="A1093">
        <v>1092</v>
      </c>
      <c r="B1093" t="s">
        <v>1202</v>
      </c>
      <c r="C1093" t="s">
        <v>14</v>
      </c>
      <c r="D1093" s="13">
        <v>35616</v>
      </c>
      <c r="E1093">
        <v>23</v>
      </c>
      <c r="F1093" t="s">
        <v>67</v>
      </c>
      <c r="G1093" t="s">
        <v>12</v>
      </c>
      <c r="H1093" t="s">
        <v>31</v>
      </c>
      <c r="I1093" t="s">
        <v>49</v>
      </c>
      <c r="J1093" t="s">
        <v>57</v>
      </c>
      <c r="K1093" s="13">
        <v>42921</v>
      </c>
      <c r="L1093" t="s">
        <v>58</v>
      </c>
      <c r="M1093" t="s">
        <v>86</v>
      </c>
      <c r="N1093">
        <v>3</v>
      </c>
      <c r="O1093" t="s">
        <v>4</v>
      </c>
      <c r="P1093" s="6">
        <v>60000</v>
      </c>
      <c r="Q1093">
        <v>2</v>
      </c>
      <c r="R1093" t="s">
        <v>69</v>
      </c>
      <c r="S1093">
        <v>11</v>
      </c>
      <c r="T1093">
        <v>6</v>
      </c>
      <c r="U1093">
        <v>5</v>
      </c>
      <c r="W1093" s="1"/>
    </row>
    <row r="1094" spans="1:23" x14ac:dyDescent="0.3">
      <c r="A1094">
        <v>1093</v>
      </c>
      <c r="B1094" t="s">
        <v>1203</v>
      </c>
      <c r="C1094" t="s">
        <v>14</v>
      </c>
      <c r="D1094" s="13">
        <v>22960</v>
      </c>
      <c r="E1094">
        <v>58</v>
      </c>
      <c r="F1094" t="s">
        <v>27</v>
      </c>
      <c r="G1094" t="s">
        <v>83</v>
      </c>
      <c r="H1094" t="s">
        <v>39</v>
      </c>
      <c r="I1094" t="s">
        <v>51</v>
      </c>
      <c r="J1094" t="s">
        <v>57</v>
      </c>
      <c r="K1094" s="13">
        <v>30265</v>
      </c>
      <c r="L1094" t="s">
        <v>61</v>
      </c>
      <c r="M1094" t="s">
        <v>89</v>
      </c>
      <c r="N1094">
        <v>38</v>
      </c>
      <c r="O1094" t="s">
        <v>64</v>
      </c>
      <c r="P1094" s="6">
        <v>40000</v>
      </c>
      <c r="Q1094">
        <v>2</v>
      </c>
      <c r="R1094" t="s">
        <v>68</v>
      </c>
      <c r="S1094">
        <v>7</v>
      </c>
      <c r="T1094">
        <v>7</v>
      </c>
      <c r="U1094">
        <v>0</v>
      </c>
      <c r="W1094" s="1"/>
    </row>
    <row r="1095" spans="1:23" x14ac:dyDescent="0.3">
      <c r="A1095">
        <v>1094</v>
      </c>
      <c r="B1095" t="s">
        <v>1204</v>
      </c>
      <c r="C1095" t="s">
        <v>14</v>
      </c>
      <c r="D1095" s="13">
        <v>20740</v>
      </c>
      <c r="E1095">
        <v>64</v>
      </c>
      <c r="F1095" t="s">
        <v>20</v>
      </c>
      <c r="G1095" t="s">
        <v>80</v>
      </c>
      <c r="H1095" t="s">
        <v>43</v>
      </c>
      <c r="I1095" t="s">
        <v>53</v>
      </c>
      <c r="J1095" t="s">
        <v>57</v>
      </c>
      <c r="K1095" s="13">
        <v>28045</v>
      </c>
      <c r="L1095" t="s">
        <v>58</v>
      </c>
      <c r="M1095" t="s">
        <v>86</v>
      </c>
      <c r="N1095">
        <v>44</v>
      </c>
      <c r="O1095" t="s">
        <v>65</v>
      </c>
      <c r="P1095" s="6">
        <v>50000</v>
      </c>
      <c r="Q1095">
        <v>1</v>
      </c>
      <c r="R1095" t="s">
        <v>69</v>
      </c>
      <c r="S1095">
        <v>5</v>
      </c>
      <c r="T1095">
        <v>5</v>
      </c>
      <c r="U1095">
        <v>0</v>
      </c>
      <c r="W1095" s="1"/>
    </row>
    <row r="1096" spans="1:23" x14ac:dyDescent="0.3">
      <c r="A1096">
        <v>1095</v>
      </c>
      <c r="B1096" t="s">
        <v>1205</v>
      </c>
      <c r="C1096" t="s">
        <v>14</v>
      </c>
      <c r="D1096" s="13">
        <v>33705</v>
      </c>
      <c r="E1096">
        <v>29</v>
      </c>
      <c r="F1096" t="s">
        <v>24</v>
      </c>
      <c r="G1096" t="s">
        <v>84</v>
      </c>
      <c r="H1096" t="s">
        <v>33</v>
      </c>
      <c r="I1096" t="s">
        <v>50</v>
      </c>
      <c r="J1096" t="s">
        <v>56</v>
      </c>
      <c r="K1096" s="13">
        <v>41010</v>
      </c>
      <c r="L1096" t="s">
        <v>58</v>
      </c>
      <c r="M1096" t="s">
        <v>86</v>
      </c>
      <c r="N1096">
        <v>9</v>
      </c>
      <c r="O1096" t="s">
        <v>63</v>
      </c>
      <c r="P1096" s="6">
        <v>30000</v>
      </c>
      <c r="Q1096">
        <v>2</v>
      </c>
      <c r="R1096" t="s">
        <v>70</v>
      </c>
      <c r="S1096">
        <v>10</v>
      </c>
      <c r="T1096">
        <v>4</v>
      </c>
      <c r="U1096">
        <v>6</v>
      </c>
      <c r="W1096" s="1"/>
    </row>
    <row r="1097" spans="1:23" x14ac:dyDescent="0.3">
      <c r="A1097">
        <v>1096</v>
      </c>
      <c r="B1097" t="s">
        <v>1206</v>
      </c>
      <c r="C1097" t="s">
        <v>14</v>
      </c>
      <c r="D1097" s="13">
        <v>32299</v>
      </c>
      <c r="E1097">
        <v>32</v>
      </c>
      <c r="F1097" t="s">
        <v>17</v>
      </c>
      <c r="G1097" t="s">
        <v>82</v>
      </c>
      <c r="H1097" t="s">
        <v>43</v>
      </c>
      <c r="I1097" t="s">
        <v>53</v>
      </c>
      <c r="J1097" t="s">
        <v>57</v>
      </c>
      <c r="K1097" s="13">
        <v>39604</v>
      </c>
      <c r="L1097" t="s">
        <v>58</v>
      </c>
      <c r="M1097" t="s">
        <v>86</v>
      </c>
      <c r="N1097">
        <v>12</v>
      </c>
      <c r="O1097" t="s">
        <v>64</v>
      </c>
      <c r="P1097" s="6">
        <v>40000</v>
      </c>
      <c r="Q1097">
        <v>1</v>
      </c>
      <c r="R1097" t="s">
        <v>72</v>
      </c>
      <c r="S1097">
        <v>4</v>
      </c>
      <c r="T1097">
        <v>4</v>
      </c>
      <c r="U1097">
        <v>0</v>
      </c>
      <c r="W1097" s="1"/>
    </row>
    <row r="1098" spans="1:23" x14ac:dyDescent="0.3">
      <c r="A1098">
        <v>1097</v>
      </c>
      <c r="B1098" t="s">
        <v>1207</v>
      </c>
      <c r="C1098" t="s">
        <v>14</v>
      </c>
      <c r="D1098" s="13">
        <v>34581</v>
      </c>
      <c r="E1098">
        <v>26</v>
      </c>
      <c r="F1098" t="s">
        <v>16</v>
      </c>
      <c r="G1098" t="s">
        <v>80</v>
      </c>
      <c r="H1098" t="s">
        <v>31</v>
      </c>
      <c r="I1098" t="s">
        <v>49</v>
      </c>
      <c r="J1098" t="s">
        <v>57</v>
      </c>
      <c r="K1098" s="13">
        <v>41886</v>
      </c>
      <c r="L1098" t="s">
        <v>58</v>
      </c>
      <c r="M1098" t="s">
        <v>86</v>
      </c>
      <c r="N1098">
        <v>6</v>
      </c>
      <c r="O1098" t="s">
        <v>64</v>
      </c>
      <c r="P1098" s="6">
        <v>40000</v>
      </c>
      <c r="Q1098">
        <v>4</v>
      </c>
      <c r="R1098" t="s">
        <v>67</v>
      </c>
      <c r="S1098">
        <v>15</v>
      </c>
      <c r="T1098">
        <v>4</v>
      </c>
      <c r="U1098">
        <v>11</v>
      </c>
      <c r="W1098" s="1"/>
    </row>
    <row r="1099" spans="1:23" x14ac:dyDescent="0.3">
      <c r="A1099">
        <v>1098</v>
      </c>
      <c r="B1099" t="s">
        <v>1208</v>
      </c>
      <c r="C1099" t="s">
        <v>14</v>
      </c>
      <c r="D1099" s="13">
        <v>32355</v>
      </c>
      <c r="E1099">
        <v>32</v>
      </c>
      <c r="F1099" t="s">
        <v>17</v>
      </c>
      <c r="G1099" t="s">
        <v>82</v>
      </c>
      <c r="H1099" t="s">
        <v>36</v>
      </c>
      <c r="I1099" t="s">
        <v>51</v>
      </c>
      <c r="J1099" t="s">
        <v>56</v>
      </c>
      <c r="K1099" s="13">
        <v>39660</v>
      </c>
      <c r="L1099" t="s">
        <v>58</v>
      </c>
      <c r="M1099" t="s">
        <v>86</v>
      </c>
      <c r="N1099">
        <v>12</v>
      </c>
      <c r="O1099" t="s">
        <v>65</v>
      </c>
      <c r="P1099" s="6">
        <v>50000</v>
      </c>
      <c r="Q1099">
        <v>4</v>
      </c>
      <c r="R1099" t="s">
        <v>69</v>
      </c>
      <c r="S1099">
        <v>13</v>
      </c>
      <c r="T1099">
        <v>8</v>
      </c>
      <c r="U1099">
        <v>5</v>
      </c>
      <c r="W1099" s="1"/>
    </row>
    <row r="1100" spans="1:23" x14ac:dyDescent="0.3">
      <c r="A1100">
        <v>1099</v>
      </c>
      <c r="B1100" t="s">
        <v>1209</v>
      </c>
      <c r="C1100" t="s">
        <v>14</v>
      </c>
      <c r="D1100" s="13">
        <v>30199</v>
      </c>
      <c r="E1100">
        <v>38</v>
      </c>
      <c r="F1100" t="s">
        <v>28</v>
      </c>
      <c r="G1100" t="s">
        <v>80</v>
      </c>
      <c r="H1100" t="s">
        <v>41</v>
      </c>
      <c r="I1100" t="s">
        <v>52</v>
      </c>
      <c r="J1100" t="s">
        <v>56</v>
      </c>
      <c r="K1100" s="13">
        <v>37504</v>
      </c>
      <c r="L1100" t="s">
        <v>58</v>
      </c>
      <c r="M1100" t="s">
        <v>86</v>
      </c>
      <c r="N1100">
        <v>18</v>
      </c>
      <c r="O1100" t="s">
        <v>64</v>
      </c>
      <c r="P1100" s="6">
        <v>40000</v>
      </c>
      <c r="Q1100">
        <v>2</v>
      </c>
      <c r="R1100" t="s">
        <v>67</v>
      </c>
      <c r="S1100">
        <v>0</v>
      </c>
      <c r="T1100">
        <v>0</v>
      </c>
      <c r="U1100">
        <v>0</v>
      </c>
      <c r="W1100" s="1"/>
    </row>
    <row r="1101" spans="1:23" x14ac:dyDescent="0.3">
      <c r="A1101">
        <v>1100</v>
      </c>
      <c r="B1101" t="s">
        <v>1210</v>
      </c>
      <c r="C1101" t="s">
        <v>14</v>
      </c>
      <c r="D1101" s="13">
        <v>33397</v>
      </c>
      <c r="E1101">
        <v>29</v>
      </c>
      <c r="F1101" t="s">
        <v>19</v>
      </c>
      <c r="G1101" t="s">
        <v>80</v>
      </c>
      <c r="H1101" t="s">
        <v>38</v>
      </c>
      <c r="I1101" t="s">
        <v>51</v>
      </c>
      <c r="J1101" t="s">
        <v>57</v>
      </c>
      <c r="K1101" s="13">
        <v>40702</v>
      </c>
      <c r="L1101" t="s">
        <v>58</v>
      </c>
      <c r="M1101" t="s">
        <v>86</v>
      </c>
      <c r="N1101">
        <v>9</v>
      </c>
      <c r="O1101" t="s">
        <v>64</v>
      </c>
      <c r="P1101" s="6">
        <v>40000</v>
      </c>
      <c r="Q1101">
        <v>2</v>
      </c>
      <c r="R1101" t="s">
        <v>67</v>
      </c>
      <c r="S1101">
        <v>12</v>
      </c>
      <c r="T1101">
        <v>7</v>
      </c>
      <c r="U1101">
        <v>5</v>
      </c>
      <c r="W1101" s="1"/>
    </row>
    <row r="1102" spans="1:23" x14ac:dyDescent="0.3">
      <c r="A1102">
        <v>1101</v>
      </c>
      <c r="B1102" t="s">
        <v>1211</v>
      </c>
      <c r="C1102" t="s">
        <v>14</v>
      </c>
      <c r="D1102" s="13">
        <v>35335</v>
      </c>
      <c r="E1102">
        <v>24</v>
      </c>
      <c r="F1102" t="s">
        <v>21</v>
      </c>
      <c r="G1102" t="s">
        <v>12</v>
      </c>
      <c r="H1102" t="s">
        <v>44</v>
      </c>
      <c r="I1102" t="s">
        <v>53</v>
      </c>
      <c r="J1102" t="s">
        <v>57</v>
      </c>
      <c r="K1102" s="13">
        <v>42640</v>
      </c>
      <c r="L1102" t="s">
        <v>58</v>
      </c>
      <c r="M1102" t="s">
        <v>86</v>
      </c>
      <c r="N1102">
        <v>4</v>
      </c>
      <c r="O1102" t="s">
        <v>65</v>
      </c>
      <c r="P1102" s="6">
        <v>50000</v>
      </c>
      <c r="Q1102">
        <v>4</v>
      </c>
      <c r="R1102" t="s">
        <v>67</v>
      </c>
      <c r="S1102">
        <v>6</v>
      </c>
      <c r="T1102">
        <v>6</v>
      </c>
      <c r="U1102">
        <v>0</v>
      </c>
      <c r="W1102" s="1"/>
    </row>
    <row r="1103" spans="1:23" x14ac:dyDescent="0.3">
      <c r="A1103">
        <v>1102</v>
      </c>
      <c r="B1103" t="s">
        <v>1212</v>
      </c>
      <c r="C1103" t="s">
        <v>14</v>
      </c>
      <c r="D1103" s="13">
        <v>30124</v>
      </c>
      <c r="E1103">
        <v>38</v>
      </c>
      <c r="F1103" t="s">
        <v>28</v>
      </c>
      <c r="G1103" t="s">
        <v>80</v>
      </c>
      <c r="H1103" t="s">
        <v>44</v>
      </c>
      <c r="I1103" t="s">
        <v>53</v>
      </c>
      <c r="J1103" t="s">
        <v>57</v>
      </c>
      <c r="K1103" s="13">
        <v>37429</v>
      </c>
      <c r="L1103" t="s">
        <v>58</v>
      </c>
      <c r="M1103" t="s">
        <v>86</v>
      </c>
      <c r="N1103">
        <v>18</v>
      </c>
      <c r="O1103" t="s">
        <v>65</v>
      </c>
      <c r="P1103" s="6">
        <v>50000</v>
      </c>
      <c r="Q1103">
        <v>2</v>
      </c>
      <c r="R1103" t="s">
        <v>72</v>
      </c>
      <c r="S1103">
        <v>7</v>
      </c>
      <c r="T1103">
        <v>7</v>
      </c>
      <c r="U1103">
        <v>0</v>
      </c>
      <c r="W1103" s="1"/>
    </row>
    <row r="1104" spans="1:23" x14ac:dyDescent="0.3">
      <c r="A1104">
        <v>1103</v>
      </c>
      <c r="B1104" t="s">
        <v>1213</v>
      </c>
      <c r="C1104" t="s">
        <v>14</v>
      </c>
      <c r="D1104" s="13">
        <v>36819</v>
      </c>
      <c r="E1104">
        <v>20</v>
      </c>
      <c r="F1104" t="s">
        <v>19</v>
      </c>
      <c r="G1104" t="s">
        <v>80</v>
      </c>
      <c r="H1104" t="s">
        <v>40</v>
      </c>
      <c r="I1104" t="s">
        <v>52</v>
      </c>
      <c r="J1104" t="s">
        <v>56</v>
      </c>
      <c r="K1104" s="13">
        <v>43758</v>
      </c>
      <c r="L1104" t="s">
        <v>58</v>
      </c>
      <c r="M1104" t="s">
        <v>86</v>
      </c>
      <c r="N1104">
        <v>1</v>
      </c>
      <c r="O1104" t="s">
        <v>63</v>
      </c>
      <c r="P1104" s="6">
        <v>30000</v>
      </c>
      <c r="Q1104">
        <v>3</v>
      </c>
      <c r="R1104" t="s">
        <v>70</v>
      </c>
      <c r="S1104">
        <v>12</v>
      </c>
      <c r="T1104">
        <v>7</v>
      </c>
      <c r="U1104">
        <v>5</v>
      </c>
      <c r="W1104" s="1"/>
    </row>
    <row r="1105" spans="1:23" x14ac:dyDescent="0.3">
      <c r="A1105">
        <v>1104</v>
      </c>
      <c r="B1105" t="s">
        <v>1214</v>
      </c>
      <c r="C1105" t="s">
        <v>14</v>
      </c>
      <c r="D1105" s="13">
        <v>21653</v>
      </c>
      <c r="E1105">
        <v>62</v>
      </c>
      <c r="F1105" t="s">
        <v>24</v>
      </c>
      <c r="G1105" t="s">
        <v>84</v>
      </c>
      <c r="H1105" t="s">
        <v>35</v>
      </c>
      <c r="I1105" t="s">
        <v>50</v>
      </c>
      <c r="J1105" t="s">
        <v>57</v>
      </c>
      <c r="K1105" s="13">
        <v>28958</v>
      </c>
      <c r="L1105" t="s">
        <v>58</v>
      </c>
      <c r="M1105" t="s">
        <v>86</v>
      </c>
      <c r="N1105">
        <v>42</v>
      </c>
      <c r="O1105" t="s">
        <v>64</v>
      </c>
      <c r="P1105" s="6">
        <v>40000</v>
      </c>
      <c r="Q1105">
        <v>2</v>
      </c>
      <c r="R1105" t="s">
        <v>71</v>
      </c>
      <c r="S1105">
        <v>8</v>
      </c>
      <c r="T1105">
        <v>8</v>
      </c>
      <c r="U1105">
        <v>0</v>
      </c>
      <c r="W1105" s="1"/>
    </row>
    <row r="1106" spans="1:23" x14ac:dyDescent="0.3">
      <c r="A1106">
        <v>1105</v>
      </c>
      <c r="B1106" t="s">
        <v>1215</v>
      </c>
      <c r="C1106" t="s">
        <v>14</v>
      </c>
      <c r="D1106" s="13">
        <v>23093</v>
      </c>
      <c r="E1106">
        <v>58</v>
      </c>
      <c r="F1106" t="s">
        <v>23</v>
      </c>
      <c r="G1106" t="s">
        <v>12</v>
      </c>
      <c r="H1106" t="s">
        <v>35</v>
      </c>
      <c r="I1106" t="s">
        <v>50</v>
      </c>
      <c r="J1106" t="s">
        <v>57</v>
      </c>
      <c r="K1106" s="13">
        <v>30398</v>
      </c>
      <c r="L1106" t="s">
        <v>58</v>
      </c>
      <c r="M1106" t="s">
        <v>86</v>
      </c>
      <c r="N1106">
        <v>38</v>
      </c>
      <c r="O1106" t="s">
        <v>65</v>
      </c>
      <c r="P1106" s="6">
        <v>50000</v>
      </c>
      <c r="Q1106">
        <v>1</v>
      </c>
      <c r="R1106" t="s">
        <v>71</v>
      </c>
      <c r="S1106">
        <v>12</v>
      </c>
      <c r="T1106">
        <v>7</v>
      </c>
      <c r="U1106">
        <v>5</v>
      </c>
      <c r="W1106" s="1"/>
    </row>
    <row r="1107" spans="1:23" x14ac:dyDescent="0.3">
      <c r="A1107">
        <v>1106</v>
      </c>
      <c r="B1107" t="s">
        <v>1216</v>
      </c>
      <c r="C1107" t="s">
        <v>14</v>
      </c>
      <c r="D1107" s="13">
        <v>35522</v>
      </c>
      <c r="E1107">
        <v>24</v>
      </c>
      <c r="F1107" t="s">
        <v>21</v>
      </c>
      <c r="G1107" t="s">
        <v>12</v>
      </c>
      <c r="H1107" t="s">
        <v>45</v>
      </c>
      <c r="I1107" t="s">
        <v>53</v>
      </c>
      <c r="J1107" t="s">
        <v>57</v>
      </c>
      <c r="K1107" s="13">
        <v>42827</v>
      </c>
      <c r="L1107" t="s">
        <v>61</v>
      </c>
      <c r="M1107" t="s">
        <v>89</v>
      </c>
      <c r="N1107">
        <v>4</v>
      </c>
      <c r="O1107" t="s">
        <v>63</v>
      </c>
      <c r="P1107" s="6">
        <v>30000</v>
      </c>
      <c r="Q1107">
        <v>3</v>
      </c>
      <c r="R1107" t="s">
        <v>68</v>
      </c>
      <c r="S1107">
        <v>10</v>
      </c>
      <c r="T1107">
        <v>4</v>
      </c>
      <c r="U1107">
        <v>6</v>
      </c>
      <c r="W1107" s="1"/>
    </row>
    <row r="1108" spans="1:23" x14ac:dyDescent="0.3">
      <c r="A1108">
        <v>1107</v>
      </c>
      <c r="B1108" t="s">
        <v>1217</v>
      </c>
      <c r="C1108" t="s">
        <v>14</v>
      </c>
      <c r="D1108" s="13">
        <v>33092</v>
      </c>
      <c r="E1108">
        <v>30</v>
      </c>
      <c r="F1108" t="s">
        <v>22</v>
      </c>
      <c r="G1108" t="s">
        <v>83</v>
      </c>
      <c r="H1108" t="s">
        <v>46</v>
      </c>
      <c r="I1108" t="s">
        <v>55</v>
      </c>
      <c r="J1108" t="s">
        <v>56</v>
      </c>
      <c r="K1108" s="13">
        <v>40397</v>
      </c>
      <c r="L1108" t="s">
        <v>58</v>
      </c>
      <c r="M1108" t="s">
        <v>86</v>
      </c>
      <c r="N1108">
        <v>10</v>
      </c>
      <c r="O1108" t="s">
        <v>63</v>
      </c>
      <c r="P1108" s="6">
        <v>30000</v>
      </c>
      <c r="Q1108">
        <v>4</v>
      </c>
      <c r="R1108" t="s">
        <v>71</v>
      </c>
      <c r="S1108">
        <v>7</v>
      </c>
      <c r="T1108">
        <v>7</v>
      </c>
      <c r="U1108">
        <v>0</v>
      </c>
      <c r="W1108" s="1"/>
    </row>
    <row r="1109" spans="1:23" x14ac:dyDescent="0.3">
      <c r="A1109">
        <v>1108</v>
      </c>
      <c r="B1109" t="s">
        <v>1218</v>
      </c>
      <c r="C1109" t="s">
        <v>14</v>
      </c>
      <c r="D1109" s="13">
        <v>21886</v>
      </c>
      <c r="E1109">
        <v>61</v>
      </c>
      <c r="F1109" t="s">
        <v>16</v>
      </c>
      <c r="G1109" t="s">
        <v>80</v>
      </c>
      <c r="H1109" t="s">
        <v>41</v>
      </c>
      <c r="I1109" t="s">
        <v>52</v>
      </c>
      <c r="J1109" t="s">
        <v>56</v>
      </c>
      <c r="K1109" s="13">
        <v>29191</v>
      </c>
      <c r="L1109" t="s">
        <v>58</v>
      </c>
      <c r="M1109" t="s">
        <v>86</v>
      </c>
      <c r="N1109">
        <v>41</v>
      </c>
      <c r="O1109" t="s">
        <v>63</v>
      </c>
      <c r="P1109" s="6">
        <v>30000</v>
      </c>
      <c r="Q1109">
        <v>4</v>
      </c>
      <c r="R1109" t="s">
        <v>71</v>
      </c>
      <c r="S1109">
        <v>7</v>
      </c>
      <c r="T1109">
        <v>7</v>
      </c>
      <c r="U1109">
        <v>0</v>
      </c>
      <c r="W1109" s="1"/>
    </row>
    <row r="1110" spans="1:23" x14ac:dyDescent="0.3">
      <c r="A1110">
        <v>1109</v>
      </c>
      <c r="B1110" t="s">
        <v>1219</v>
      </c>
      <c r="C1110" t="s">
        <v>14</v>
      </c>
      <c r="D1110" s="13">
        <v>20930</v>
      </c>
      <c r="E1110">
        <v>64</v>
      </c>
      <c r="F1110" t="s">
        <v>21</v>
      </c>
      <c r="G1110" t="s">
        <v>12</v>
      </c>
      <c r="H1110" t="s">
        <v>31</v>
      </c>
      <c r="I1110" t="s">
        <v>49</v>
      </c>
      <c r="J1110" t="s">
        <v>57</v>
      </c>
      <c r="K1110" s="13">
        <v>28235</v>
      </c>
      <c r="L1110" t="s">
        <v>58</v>
      </c>
      <c r="M1110" t="s">
        <v>86</v>
      </c>
      <c r="N1110">
        <v>44</v>
      </c>
      <c r="O1110" t="s">
        <v>64</v>
      </c>
      <c r="P1110" s="6">
        <v>40000</v>
      </c>
      <c r="Q1110">
        <v>3</v>
      </c>
      <c r="R1110" t="s">
        <v>68</v>
      </c>
      <c r="S1110">
        <v>13</v>
      </c>
      <c r="T1110">
        <v>8</v>
      </c>
      <c r="U1110">
        <v>5</v>
      </c>
      <c r="W1110" s="1"/>
    </row>
    <row r="1111" spans="1:23" x14ac:dyDescent="0.3">
      <c r="A1111">
        <v>1110</v>
      </c>
      <c r="B1111" t="s">
        <v>1220</v>
      </c>
      <c r="C1111" t="s">
        <v>14</v>
      </c>
      <c r="D1111" s="13">
        <v>21736</v>
      </c>
      <c r="E1111">
        <v>61</v>
      </c>
      <c r="F1111" t="s">
        <v>21</v>
      </c>
      <c r="G1111" t="s">
        <v>12</v>
      </c>
      <c r="H1111" t="s">
        <v>35</v>
      </c>
      <c r="I1111" t="s">
        <v>50</v>
      </c>
      <c r="J1111" t="s">
        <v>57</v>
      </c>
      <c r="K1111" s="13">
        <v>29041</v>
      </c>
      <c r="L1111" t="s">
        <v>61</v>
      </c>
      <c r="M1111" t="s">
        <v>89</v>
      </c>
      <c r="N1111">
        <v>41</v>
      </c>
      <c r="O1111" t="s">
        <v>4</v>
      </c>
      <c r="P1111" s="6">
        <v>60000</v>
      </c>
      <c r="Q1111">
        <v>3</v>
      </c>
      <c r="R1111" t="s">
        <v>69</v>
      </c>
      <c r="S1111">
        <v>9</v>
      </c>
      <c r="T1111">
        <v>4</v>
      </c>
      <c r="U1111">
        <v>5</v>
      </c>
      <c r="W1111" s="1"/>
    </row>
    <row r="1112" spans="1:23" x14ac:dyDescent="0.3">
      <c r="A1112">
        <v>1111</v>
      </c>
      <c r="B1112" t="s">
        <v>1221</v>
      </c>
      <c r="C1112" t="s">
        <v>14</v>
      </c>
      <c r="D1112" s="13">
        <v>32431</v>
      </c>
      <c r="E1112">
        <v>32</v>
      </c>
      <c r="F1112" t="s">
        <v>20</v>
      </c>
      <c r="G1112" t="s">
        <v>80</v>
      </c>
      <c r="H1112" t="s">
        <v>30</v>
      </c>
      <c r="I1112" t="s">
        <v>49</v>
      </c>
      <c r="J1112" t="s">
        <v>56</v>
      </c>
      <c r="K1112" s="13">
        <v>39736</v>
      </c>
      <c r="L1112" t="s">
        <v>58</v>
      </c>
      <c r="M1112" t="s">
        <v>86</v>
      </c>
      <c r="N1112">
        <v>12</v>
      </c>
      <c r="O1112" t="s">
        <v>65</v>
      </c>
      <c r="P1112" s="6">
        <v>50000</v>
      </c>
      <c r="Q1112">
        <v>1</v>
      </c>
      <c r="R1112" t="s">
        <v>73</v>
      </c>
      <c r="S1112">
        <v>7</v>
      </c>
      <c r="T1112">
        <v>7</v>
      </c>
      <c r="U1112">
        <v>0</v>
      </c>
      <c r="W1112" s="1"/>
    </row>
    <row r="1113" spans="1:23" x14ac:dyDescent="0.3">
      <c r="A1113">
        <v>1112</v>
      </c>
      <c r="B1113" t="s">
        <v>1222</v>
      </c>
      <c r="C1113" t="s">
        <v>15</v>
      </c>
      <c r="D1113" s="13">
        <v>35992</v>
      </c>
      <c r="E1113">
        <v>22</v>
      </c>
      <c r="F1113" t="s">
        <v>17</v>
      </c>
      <c r="G1113" t="s">
        <v>82</v>
      </c>
      <c r="H1113" t="s">
        <v>48</v>
      </c>
      <c r="I1113" t="s">
        <v>54</v>
      </c>
      <c r="J1113" t="s">
        <v>56</v>
      </c>
      <c r="K1113" s="13">
        <v>43297</v>
      </c>
      <c r="L1113" t="s">
        <v>61</v>
      </c>
      <c r="M1113" t="s">
        <v>89</v>
      </c>
      <c r="N1113">
        <v>2</v>
      </c>
      <c r="O1113" t="s">
        <v>64</v>
      </c>
      <c r="P1113" s="6">
        <v>40000</v>
      </c>
      <c r="Q1113">
        <v>4</v>
      </c>
      <c r="R1113" t="s">
        <v>72</v>
      </c>
      <c r="S1113">
        <v>10</v>
      </c>
      <c r="T1113">
        <v>4</v>
      </c>
      <c r="U1113">
        <v>6</v>
      </c>
      <c r="W1113" s="1"/>
    </row>
    <row r="1114" spans="1:23" x14ac:dyDescent="0.3">
      <c r="A1114">
        <v>1113</v>
      </c>
      <c r="B1114" t="s">
        <v>1223</v>
      </c>
      <c r="C1114" t="s">
        <v>14</v>
      </c>
      <c r="D1114" s="13">
        <v>28426</v>
      </c>
      <c r="E1114">
        <v>43</v>
      </c>
      <c r="F1114" t="s">
        <v>27</v>
      </c>
      <c r="G1114" t="s">
        <v>83</v>
      </c>
      <c r="H1114" t="s">
        <v>35</v>
      </c>
      <c r="I1114" t="s">
        <v>50</v>
      </c>
      <c r="J1114" t="s">
        <v>57</v>
      </c>
      <c r="K1114" s="13">
        <v>35731</v>
      </c>
      <c r="L1114" t="s">
        <v>61</v>
      </c>
      <c r="M1114" t="s">
        <v>89</v>
      </c>
      <c r="N1114">
        <v>23</v>
      </c>
      <c r="O1114" t="s">
        <v>65</v>
      </c>
      <c r="P1114" s="6">
        <v>50000</v>
      </c>
      <c r="Q1114">
        <v>2</v>
      </c>
      <c r="R1114" t="s">
        <v>71</v>
      </c>
      <c r="S1114">
        <v>5</v>
      </c>
      <c r="T1114">
        <v>5</v>
      </c>
      <c r="U1114">
        <v>0</v>
      </c>
      <c r="W1114" s="1"/>
    </row>
    <row r="1115" spans="1:23" x14ac:dyDescent="0.3">
      <c r="A1115">
        <v>1114</v>
      </c>
      <c r="B1115" t="s">
        <v>1224</v>
      </c>
      <c r="C1115" t="s">
        <v>14</v>
      </c>
      <c r="D1115" s="13">
        <v>36403</v>
      </c>
      <c r="E1115">
        <v>21</v>
      </c>
      <c r="F1115" t="s">
        <v>22</v>
      </c>
      <c r="G1115" t="s">
        <v>83</v>
      </c>
      <c r="H1115" t="s">
        <v>34</v>
      </c>
      <c r="I1115" t="s">
        <v>50</v>
      </c>
      <c r="J1115" t="s">
        <v>56</v>
      </c>
      <c r="K1115" s="13">
        <v>43708</v>
      </c>
      <c r="L1115" t="s">
        <v>58</v>
      </c>
      <c r="M1115" t="s">
        <v>86</v>
      </c>
      <c r="N1115">
        <v>1</v>
      </c>
      <c r="O1115" t="s">
        <v>63</v>
      </c>
      <c r="P1115" s="6">
        <v>30000</v>
      </c>
      <c r="Q1115">
        <v>3</v>
      </c>
      <c r="R1115" t="s">
        <v>67</v>
      </c>
      <c r="S1115">
        <v>12</v>
      </c>
      <c r="T1115">
        <v>7</v>
      </c>
      <c r="U1115">
        <v>5</v>
      </c>
      <c r="W1115" s="1"/>
    </row>
    <row r="1116" spans="1:23" x14ac:dyDescent="0.3">
      <c r="A1116">
        <v>1115</v>
      </c>
      <c r="B1116" t="s">
        <v>1225</v>
      </c>
      <c r="C1116" t="s">
        <v>14</v>
      </c>
      <c r="D1116" s="13">
        <v>31777</v>
      </c>
      <c r="E1116">
        <v>34</v>
      </c>
      <c r="F1116" t="s">
        <v>19</v>
      </c>
      <c r="G1116" t="s">
        <v>80</v>
      </c>
      <c r="H1116" t="s">
        <v>48</v>
      </c>
      <c r="I1116" t="s">
        <v>54</v>
      </c>
      <c r="J1116" t="s">
        <v>56</v>
      </c>
      <c r="K1116" s="13">
        <v>39082</v>
      </c>
      <c r="L1116" t="s">
        <v>58</v>
      </c>
      <c r="M1116" t="s">
        <v>86</v>
      </c>
      <c r="N1116">
        <v>14</v>
      </c>
      <c r="O1116" t="s">
        <v>64</v>
      </c>
      <c r="P1116" s="6">
        <v>40000</v>
      </c>
      <c r="Q1116">
        <v>3</v>
      </c>
      <c r="R1116" t="s">
        <v>67</v>
      </c>
      <c r="S1116">
        <v>15</v>
      </c>
      <c r="T1116">
        <v>4</v>
      </c>
      <c r="U1116">
        <v>11</v>
      </c>
      <c r="W1116" s="1"/>
    </row>
    <row r="1117" spans="1:23" x14ac:dyDescent="0.3">
      <c r="A1117">
        <v>1116</v>
      </c>
      <c r="B1117" t="s">
        <v>1226</v>
      </c>
      <c r="C1117" t="s">
        <v>14</v>
      </c>
      <c r="D1117" s="13">
        <v>20638</v>
      </c>
      <c r="E1117">
        <v>64</v>
      </c>
      <c r="F1117" t="s">
        <v>26</v>
      </c>
      <c r="G1117" t="s">
        <v>12</v>
      </c>
      <c r="H1117" t="s">
        <v>31</v>
      </c>
      <c r="I1117" t="s">
        <v>49</v>
      </c>
      <c r="J1117" t="s">
        <v>57</v>
      </c>
      <c r="K1117" s="13">
        <v>27943</v>
      </c>
      <c r="L1117" t="s">
        <v>58</v>
      </c>
      <c r="M1117" t="s">
        <v>86</v>
      </c>
      <c r="N1117">
        <v>44</v>
      </c>
      <c r="O1117" t="s">
        <v>64</v>
      </c>
      <c r="P1117" s="6">
        <v>40000</v>
      </c>
      <c r="Q1117">
        <v>4</v>
      </c>
      <c r="R1117" t="s">
        <v>69</v>
      </c>
      <c r="S1117">
        <v>2</v>
      </c>
      <c r="T1117">
        <v>2</v>
      </c>
      <c r="U1117">
        <v>0</v>
      </c>
      <c r="W1117" s="1"/>
    </row>
    <row r="1118" spans="1:23" x14ac:dyDescent="0.3">
      <c r="A1118">
        <v>1117</v>
      </c>
      <c r="B1118" t="s">
        <v>1227</v>
      </c>
      <c r="C1118" t="s">
        <v>14</v>
      </c>
      <c r="D1118" s="13">
        <v>25447</v>
      </c>
      <c r="E1118">
        <v>51</v>
      </c>
      <c r="F1118" t="s">
        <v>22</v>
      </c>
      <c r="G1118" t="s">
        <v>83</v>
      </c>
      <c r="H1118" t="s">
        <v>43</v>
      </c>
      <c r="I1118" t="s">
        <v>53</v>
      </c>
      <c r="J1118" t="s">
        <v>57</v>
      </c>
      <c r="K1118" s="13">
        <v>32752</v>
      </c>
      <c r="L1118" t="s">
        <v>58</v>
      </c>
      <c r="M1118" t="s">
        <v>86</v>
      </c>
      <c r="N1118">
        <v>31</v>
      </c>
      <c r="O1118" t="s">
        <v>63</v>
      </c>
      <c r="P1118" s="6">
        <v>30000</v>
      </c>
      <c r="Q1118">
        <v>3</v>
      </c>
      <c r="R1118" t="s">
        <v>72</v>
      </c>
      <c r="S1118">
        <v>11</v>
      </c>
      <c r="T1118">
        <v>6</v>
      </c>
      <c r="U1118">
        <v>5</v>
      </c>
      <c r="W1118" s="1"/>
    </row>
    <row r="1119" spans="1:23" x14ac:dyDescent="0.3">
      <c r="A1119">
        <v>1118</v>
      </c>
      <c r="B1119" t="s">
        <v>1228</v>
      </c>
      <c r="C1119" t="s">
        <v>14</v>
      </c>
      <c r="D1119" s="13">
        <v>28420</v>
      </c>
      <c r="E1119">
        <v>43</v>
      </c>
      <c r="F1119" t="s">
        <v>20</v>
      </c>
      <c r="G1119" t="s">
        <v>80</v>
      </c>
      <c r="H1119" t="s">
        <v>40</v>
      </c>
      <c r="I1119" t="s">
        <v>52</v>
      </c>
      <c r="J1119" t="s">
        <v>56</v>
      </c>
      <c r="K1119" s="13">
        <v>35725</v>
      </c>
      <c r="L1119" t="s">
        <v>58</v>
      </c>
      <c r="M1119" t="s">
        <v>86</v>
      </c>
      <c r="N1119">
        <v>23</v>
      </c>
      <c r="O1119" t="s">
        <v>63</v>
      </c>
      <c r="P1119" s="6">
        <v>30000</v>
      </c>
      <c r="Q1119">
        <v>1</v>
      </c>
      <c r="R1119" t="s">
        <v>69</v>
      </c>
      <c r="S1119">
        <v>14</v>
      </c>
      <c r="T1119">
        <v>4</v>
      </c>
      <c r="U1119">
        <v>10</v>
      </c>
      <c r="W1119" s="1"/>
    </row>
    <row r="1120" spans="1:23" x14ac:dyDescent="0.3">
      <c r="A1120">
        <v>1119</v>
      </c>
      <c r="B1120" t="s">
        <v>1229</v>
      </c>
      <c r="C1120" t="s">
        <v>14</v>
      </c>
      <c r="D1120" s="13">
        <v>27052</v>
      </c>
      <c r="E1120">
        <v>47</v>
      </c>
      <c r="F1120" t="s">
        <v>22</v>
      </c>
      <c r="G1120" t="s">
        <v>83</v>
      </c>
      <c r="H1120" t="s">
        <v>40</v>
      </c>
      <c r="I1120" t="s">
        <v>52</v>
      </c>
      <c r="J1120" t="s">
        <v>56</v>
      </c>
      <c r="K1120" s="13">
        <v>34357</v>
      </c>
      <c r="L1120" t="s">
        <v>58</v>
      </c>
      <c r="M1120" t="s">
        <v>86</v>
      </c>
      <c r="N1120">
        <v>27</v>
      </c>
      <c r="O1120" t="s">
        <v>4</v>
      </c>
      <c r="P1120" s="6">
        <v>60000</v>
      </c>
      <c r="Q1120">
        <v>1</v>
      </c>
      <c r="R1120" t="s">
        <v>70</v>
      </c>
      <c r="S1120">
        <v>0</v>
      </c>
      <c r="T1120">
        <v>0</v>
      </c>
      <c r="U1120">
        <v>0</v>
      </c>
      <c r="W1120" s="1"/>
    </row>
    <row r="1121" spans="1:23" x14ac:dyDescent="0.3">
      <c r="A1121">
        <v>1120</v>
      </c>
      <c r="B1121" t="s">
        <v>1230</v>
      </c>
      <c r="C1121" t="s">
        <v>14</v>
      </c>
      <c r="D1121" s="13">
        <v>22347</v>
      </c>
      <c r="E1121">
        <v>60</v>
      </c>
      <c r="F1121" t="s">
        <v>67</v>
      </c>
      <c r="G1121" t="s">
        <v>12</v>
      </c>
      <c r="H1121" t="s">
        <v>36</v>
      </c>
      <c r="I1121" t="s">
        <v>51</v>
      </c>
      <c r="J1121" t="s">
        <v>56</v>
      </c>
      <c r="K1121" s="13">
        <v>29652</v>
      </c>
      <c r="L1121" t="s">
        <v>58</v>
      </c>
      <c r="M1121" t="s">
        <v>86</v>
      </c>
      <c r="N1121">
        <v>40</v>
      </c>
      <c r="O1121" t="s">
        <v>63</v>
      </c>
      <c r="P1121" s="6">
        <v>30000</v>
      </c>
      <c r="Q1121">
        <v>1</v>
      </c>
      <c r="R1121" t="s">
        <v>71</v>
      </c>
      <c r="S1121">
        <v>9</v>
      </c>
      <c r="T1121">
        <v>4</v>
      </c>
      <c r="U1121">
        <v>5</v>
      </c>
      <c r="W1121" s="1"/>
    </row>
    <row r="1122" spans="1:23" x14ac:dyDescent="0.3">
      <c r="A1122">
        <v>1121</v>
      </c>
      <c r="B1122" t="s">
        <v>1231</v>
      </c>
      <c r="C1122" t="s">
        <v>14</v>
      </c>
      <c r="D1122" s="13">
        <v>28288</v>
      </c>
      <c r="E1122">
        <v>43</v>
      </c>
      <c r="F1122" t="s">
        <v>19</v>
      </c>
      <c r="G1122" t="s">
        <v>80</v>
      </c>
      <c r="H1122" t="s">
        <v>33</v>
      </c>
      <c r="I1122" t="s">
        <v>50</v>
      </c>
      <c r="J1122" t="s">
        <v>56</v>
      </c>
      <c r="K1122" s="13">
        <v>35593</v>
      </c>
      <c r="L1122" t="s">
        <v>58</v>
      </c>
      <c r="M1122" t="s">
        <v>86</v>
      </c>
      <c r="N1122">
        <v>23</v>
      </c>
      <c r="O1122" t="s">
        <v>65</v>
      </c>
      <c r="P1122" s="6">
        <v>50000</v>
      </c>
      <c r="Q1122">
        <v>3</v>
      </c>
      <c r="R1122" t="s">
        <v>71</v>
      </c>
      <c r="S1122">
        <v>11</v>
      </c>
      <c r="T1122">
        <v>6</v>
      </c>
      <c r="U1122">
        <v>5</v>
      </c>
      <c r="W1122" s="1"/>
    </row>
    <row r="1123" spans="1:23" x14ac:dyDescent="0.3">
      <c r="A1123">
        <v>1122</v>
      </c>
      <c r="B1123" t="s">
        <v>1232</v>
      </c>
      <c r="C1123" t="s">
        <v>14</v>
      </c>
      <c r="D1123" s="13">
        <v>30055</v>
      </c>
      <c r="E1123">
        <v>39</v>
      </c>
      <c r="F1123" t="s">
        <v>27</v>
      </c>
      <c r="G1123" t="s">
        <v>83</v>
      </c>
      <c r="H1123" t="s">
        <v>43</v>
      </c>
      <c r="I1123" t="s">
        <v>53</v>
      </c>
      <c r="J1123" t="s">
        <v>57</v>
      </c>
      <c r="K1123" s="13">
        <v>37360</v>
      </c>
      <c r="L1123" t="s">
        <v>58</v>
      </c>
      <c r="M1123" t="s">
        <v>86</v>
      </c>
      <c r="N1123">
        <v>19</v>
      </c>
      <c r="O1123" t="s">
        <v>4</v>
      </c>
      <c r="P1123" s="6">
        <v>60000</v>
      </c>
      <c r="Q1123">
        <v>3</v>
      </c>
      <c r="R1123" t="s">
        <v>67</v>
      </c>
      <c r="S1123">
        <v>7</v>
      </c>
      <c r="T1123">
        <v>7</v>
      </c>
      <c r="U1123">
        <v>0</v>
      </c>
      <c r="W1123" s="1"/>
    </row>
    <row r="1124" spans="1:23" x14ac:dyDescent="0.3">
      <c r="A1124">
        <v>1123</v>
      </c>
      <c r="B1124" t="s">
        <v>1233</v>
      </c>
      <c r="C1124" t="s">
        <v>14</v>
      </c>
      <c r="D1124" s="13">
        <v>27150</v>
      </c>
      <c r="E1124">
        <v>47</v>
      </c>
      <c r="F1124" t="s">
        <v>20</v>
      </c>
      <c r="G1124" t="s">
        <v>80</v>
      </c>
      <c r="H1124" t="s">
        <v>48</v>
      </c>
      <c r="I1124" t="s">
        <v>54</v>
      </c>
      <c r="J1124" t="s">
        <v>56</v>
      </c>
      <c r="K1124" s="13">
        <v>34455</v>
      </c>
      <c r="L1124" t="s">
        <v>61</v>
      </c>
      <c r="M1124" t="s">
        <v>89</v>
      </c>
      <c r="N1124">
        <v>27</v>
      </c>
      <c r="O1124" t="s">
        <v>4</v>
      </c>
      <c r="P1124" s="6">
        <v>60000</v>
      </c>
      <c r="Q1124">
        <v>3</v>
      </c>
      <c r="R1124" t="s">
        <v>70</v>
      </c>
      <c r="S1124">
        <v>5</v>
      </c>
      <c r="T1124">
        <v>5</v>
      </c>
      <c r="U1124">
        <v>0</v>
      </c>
      <c r="W1124" s="1"/>
    </row>
    <row r="1125" spans="1:23" x14ac:dyDescent="0.3">
      <c r="A1125">
        <v>1124</v>
      </c>
      <c r="B1125" t="s">
        <v>1234</v>
      </c>
      <c r="C1125" t="s">
        <v>14</v>
      </c>
      <c r="D1125" s="13">
        <v>20829</v>
      </c>
      <c r="E1125">
        <v>64</v>
      </c>
      <c r="F1125" t="s">
        <v>29</v>
      </c>
      <c r="G1125" t="s">
        <v>83</v>
      </c>
      <c r="H1125" t="s">
        <v>38</v>
      </c>
      <c r="I1125" t="s">
        <v>51</v>
      </c>
      <c r="J1125" t="s">
        <v>57</v>
      </c>
      <c r="K1125" s="13">
        <v>28134</v>
      </c>
      <c r="L1125" t="s">
        <v>58</v>
      </c>
      <c r="M1125" t="s">
        <v>86</v>
      </c>
      <c r="N1125">
        <v>44</v>
      </c>
      <c r="O1125" t="s">
        <v>63</v>
      </c>
      <c r="P1125" s="6">
        <v>30000</v>
      </c>
      <c r="Q1125">
        <v>1</v>
      </c>
      <c r="R1125" t="s">
        <v>69</v>
      </c>
      <c r="S1125">
        <v>9</v>
      </c>
      <c r="T1125">
        <v>4</v>
      </c>
      <c r="U1125">
        <v>5</v>
      </c>
      <c r="W1125" s="1"/>
    </row>
    <row r="1126" spans="1:23" x14ac:dyDescent="0.3">
      <c r="A1126">
        <v>1125</v>
      </c>
      <c r="B1126" t="s">
        <v>1235</v>
      </c>
      <c r="C1126" t="s">
        <v>14</v>
      </c>
      <c r="D1126" s="13">
        <v>36550</v>
      </c>
      <c r="E1126">
        <v>21</v>
      </c>
      <c r="F1126" t="s">
        <v>81</v>
      </c>
      <c r="G1126" t="s">
        <v>12</v>
      </c>
      <c r="H1126" t="s">
        <v>31</v>
      </c>
      <c r="I1126" t="s">
        <v>49</v>
      </c>
      <c r="J1126" t="s">
        <v>57</v>
      </c>
      <c r="K1126" s="13">
        <v>43855</v>
      </c>
      <c r="L1126" t="s">
        <v>61</v>
      </c>
      <c r="M1126" t="s">
        <v>89</v>
      </c>
      <c r="N1126">
        <v>1</v>
      </c>
      <c r="O1126" t="s">
        <v>64</v>
      </c>
      <c r="P1126" s="6">
        <v>40000</v>
      </c>
      <c r="Q1126">
        <v>1</v>
      </c>
      <c r="R1126" t="s">
        <v>73</v>
      </c>
      <c r="S1126">
        <v>10</v>
      </c>
      <c r="T1126">
        <v>4</v>
      </c>
      <c r="U1126">
        <v>6</v>
      </c>
      <c r="W1126" s="1"/>
    </row>
    <row r="1127" spans="1:23" x14ac:dyDescent="0.3">
      <c r="A1127">
        <v>1126</v>
      </c>
      <c r="B1127" t="s">
        <v>1236</v>
      </c>
      <c r="C1127" t="s">
        <v>14</v>
      </c>
      <c r="D1127" s="13">
        <v>27079</v>
      </c>
      <c r="E1127">
        <v>47</v>
      </c>
      <c r="F1127" t="s">
        <v>22</v>
      </c>
      <c r="G1127" t="s">
        <v>83</v>
      </c>
      <c r="H1127" t="s">
        <v>42</v>
      </c>
      <c r="I1127" t="s">
        <v>54</v>
      </c>
      <c r="J1127" t="s">
        <v>56</v>
      </c>
      <c r="K1127" s="13">
        <v>34384</v>
      </c>
      <c r="L1127" t="s">
        <v>61</v>
      </c>
      <c r="M1127" t="s">
        <v>89</v>
      </c>
      <c r="N1127">
        <v>27</v>
      </c>
      <c r="O1127" t="s">
        <v>4</v>
      </c>
      <c r="P1127" s="6">
        <v>60000</v>
      </c>
      <c r="Q1127">
        <v>4</v>
      </c>
      <c r="R1127" t="s">
        <v>73</v>
      </c>
      <c r="S1127">
        <v>2</v>
      </c>
      <c r="T1127">
        <v>2</v>
      </c>
      <c r="U1127">
        <v>0</v>
      </c>
      <c r="W1127" s="1"/>
    </row>
    <row r="1128" spans="1:23" x14ac:dyDescent="0.3">
      <c r="A1128">
        <v>1127</v>
      </c>
      <c r="B1128" t="s">
        <v>1237</v>
      </c>
      <c r="C1128" t="s">
        <v>15</v>
      </c>
      <c r="D1128" s="13">
        <v>28710</v>
      </c>
      <c r="E1128">
        <v>42</v>
      </c>
      <c r="F1128" t="s">
        <v>25</v>
      </c>
      <c r="G1128" t="s">
        <v>12</v>
      </c>
      <c r="H1128" t="s">
        <v>33</v>
      </c>
      <c r="I1128" t="s">
        <v>50</v>
      </c>
      <c r="J1128" t="s">
        <v>56</v>
      </c>
      <c r="K1128" s="13">
        <v>36015</v>
      </c>
      <c r="L1128" t="s">
        <v>61</v>
      </c>
      <c r="M1128" t="s">
        <v>89</v>
      </c>
      <c r="N1128">
        <v>22</v>
      </c>
      <c r="O1128" t="s">
        <v>4</v>
      </c>
      <c r="P1128" s="6">
        <v>60000</v>
      </c>
      <c r="Q1128">
        <v>3</v>
      </c>
      <c r="R1128" t="s">
        <v>71</v>
      </c>
      <c r="S1128">
        <v>11</v>
      </c>
      <c r="T1128">
        <v>6</v>
      </c>
      <c r="U1128">
        <v>5</v>
      </c>
      <c r="W1128" s="1"/>
    </row>
    <row r="1129" spans="1:23" x14ac:dyDescent="0.3">
      <c r="A1129">
        <v>1128</v>
      </c>
      <c r="B1129" t="s">
        <v>1238</v>
      </c>
      <c r="C1129" t="s">
        <v>14</v>
      </c>
      <c r="D1129" s="13">
        <v>36623</v>
      </c>
      <c r="E1129">
        <v>21</v>
      </c>
      <c r="F1129" t="s">
        <v>81</v>
      </c>
      <c r="G1129" t="s">
        <v>12</v>
      </c>
      <c r="H1129" t="s">
        <v>42</v>
      </c>
      <c r="I1129" t="s">
        <v>54</v>
      </c>
      <c r="J1129" t="s">
        <v>56</v>
      </c>
      <c r="K1129" s="13">
        <v>43928</v>
      </c>
      <c r="L1129" t="s">
        <v>58</v>
      </c>
      <c r="M1129" t="s">
        <v>86</v>
      </c>
      <c r="N1129">
        <v>1</v>
      </c>
      <c r="O1129" t="s">
        <v>64</v>
      </c>
      <c r="P1129" s="6">
        <v>40000</v>
      </c>
      <c r="Q1129">
        <v>3</v>
      </c>
      <c r="R1129" t="s">
        <v>68</v>
      </c>
      <c r="S1129">
        <v>2</v>
      </c>
      <c r="T1129">
        <v>2</v>
      </c>
      <c r="U1129">
        <v>0</v>
      </c>
      <c r="W1129" s="1"/>
    </row>
    <row r="1130" spans="1:23" x14ac:dyDescent="0.3">
      <c r="A1130">
        <v>1129</v>
      </c>
      <c r="B1130" t="s">
        <v>1239</v>
      </c>
      <c r="C1130" t="s">
        <v>14</v>
      </c>
      <c r="D1130" s="13">
        <v>24866</v>
      </c>
      <c r="E1130">
        <v>53</v>
      </c>
      <c r="F1130" t="s">
        <v>22</v>
      </c>
      <c r="G1130" t="s">
        <v>83</v>
      </c>
      <c r="H1130" t="s">
        <v>35</v>
      </c>
      <c r="I1130" t="s">
        <v>50</v>
      </c>
      <c r="J1130" t="s">
        <v>57</v>
      </c>
      <c r="K1130" s="13">
        <v>32171</v>
      </c>
      <c r="L1130" t="s">
        <v>58</v>
      </c>
      <c r="M1130" t="s">
        <v>86</v>
      </c>
      <c r="N1130">
        <v>33</v>
      </c>
      <c r="O1130" t="s">
        <v>63</v>
      </c>
      <c r="P1130" s="6">
        <v>30000</v>
      </c>
      <c r="Q1130">
        <v>2</v>
      </c>
      <c r="R1130" t="s">
        <v>68</v>
      </c>
      <c r="S1130">
        <v>7</v>
      </c>
      <c r="T1130">
        <v>7</v>
      </c>
      <c r="U1130">
        <v>0</v>
      </c>
      <c r="W1130" s="1"/>
    </row>
    <row r="1131" spans="1:23" x14ac:dyDescent="0.3">
      <c r="A1131">
        <v>1130</v>
      </c>
      <c r="B1131" t="s">
        <v>1240</v>
      </c>
      <c r="C1131" t="s">
        <v>14</v>
      </c>
      <c r="D1131" s="13">
        <v>24050</v>
      </c>
      <c r="E1131">
        <v>55</v>
      </c>
      <c r="F1131" t="s">
        <v>23</v>
      </c>
      <c r="G1131" t="s">
        <v>12</v>
      </c>
      <c r="H1131" t="s">
        <v>33</v>
      </c>
      <c r="I1131" t="s">
        <v>50</v>
      </c>
      <c r="J1131" t="s">
        <v>56</v>
      </c>
      <c r="K1131" s="13">
        <v>31355</v>
      </c>
      <c r="L1131" t="s">
        <v>58</v>
      </c>
      <c r="M1131" t="s">
        <v>86</v>
      </c>
      <c r="N1131">
        <v>35</v>
      </c>
      <c r="O1131" t="s">
        <v>65</v>
      </c>
      <c r="P1131" s="6">
        <v>50000</v>
      </c>
      <c r="Q1131">
        <v>2</v>
      </c>
      <c r="R1131" t="s">
        <v>67</v>
      </c>
      <c r="S1131">
        <v>4</v>
      </c>
      <c r="T1131">
        <v>4</v>
      </c>
      <c r="U1131">
        <v>0</v>
      </c>
      <c r="W1131" s="1"/>
    </row>
    <row r="1132" spans="1:23" x14ac:dyDescent="0.3">
      <c r="A1132">
        <v>1131</v>
      </c>
      <c r="B1132" t="s">
        <v>1241</v>
      </c>
      <c r="C1132" t="s">
        <v>14</v>
      </c>
      <c r="D1132" s="13">
        <v>34163</v>
      </c>
      <c r="E1132">
        <v>27</v>
      </c>
      <c r="F1132" t="s">
        <v>20</v>
      </c>
      <c r="G1132" t="s">
        <v>80</v>
      </c>
      <c r="H1132" t="s">
        <v>43</v>
      </c>
      <c r="I1132" t="s">
        <v>53</v>
      </c>
      <c r="J1132" t="s">
        <v>57</v>
      </c>
      <c r="K1132" s="13">
        <v>41468</v>
      </c>
      <c r="L1132" t="s">
        <v>58</v>
      </c>
      <c r="M1132" t="s">
        <v>86</v>
      </c>
      <c r="N1132">
        <v>7</v>
      </c>
      <c r="O1132" t="s">
        <v>4</v>
      </c>
      <c r="P1132" s="6">
        <v>60000</v>
      </c>
      <c r="Q1132">
        <v>2</v>
      </c>
      <c r="R1132" t="s">
        <v>68</v>
      </c>
      <c r="S1132">
        <v>11</v>
      </c>
      <c r="T1132">
        <v>6</v>
      </c>
      <c r="U1132">
        <v>5</v>
      </c>
      <c r="W1132" s="1"/>
    </row>
    <row r="1133" spans="1:23" x14ac:dyDescent="0.3">
      <c r="A1133">
        <v>1132</v>
      </c>
      <c r="B1133" t="s">
        <v>1242</v>
      </c>
      <c r="C1133" t="s">
        <v>14</v>
      </c>
      <c r="D1133" s="13">
        <v>27062</v>
      </c>
      <c r="E1133">
        <v>47</v>
      </c>
      <c r="F1133" t="s">
        <v>25</v>
      </c>
      <c r="G1133" t="s">
        <v>12</v>
      </c>
      <c r="H1133" t="s">
        <v>34</v>
      </c>
      <c r="I1133" t="s">
        <v>50</v>
      </c>
      <c r="J1133" t="s">
        <v>56</v>
      </c>
      <c r="K1133" s="13">
        <v>34367</v>
      </c>
      <c r="L1133" t="s">
        <v>58</v>
      </c>
      <c r="M1133" t="s">
        <v>86</v>
      </c>
      <c r="N1133">
        <v>27</v>
      </c>
      <c r="O1133" t="s">
        <v>63</v>
      </c>
      <c r="P1133" s="6">
        <v>30000</v>
      </c>
      <c r="Q1133">
        <v>3</v>
      </c>
      <c r="R1133" t="s">
        <v>72</v>
      </c>
      <c r="S1133">
        <v>6</v>
      </c>
      <c r="T1133">
        <v>6</v>
      </c>
      <c r="U1133">
        <v>0</v>
      </c>
      <c r="W1133" s="1"/>
    </row>
    <row r="1134" spans="1:23" x14ac:dyDescent="0.3">
      <c r="A1134">
        <v>1133</v>
      </c>
      <c r="B1134" t="s">
        <v>1243</v>
      </c>
      <c r="C1134" t="s">
        <v>14</v>
      </c>
      <c r="D1134" s="13">
        <v>29663</v>
      </c>
      <c r="E1134">
        <v>40</v>
      </c>
      <c r="F1134" t="s">
        <v>28</v>
      </c>
      <c r="G1134" t="s">
        <v>80</v>
      </c>
      <c r="H1134" t="s">
        <v>34</v>
      </c>
      <c r="I1134" t="s">
        <v>50</v>
      </c>
      <c r="J1134" t="s">
        <v>56</v>
      </c>
      <c r="K1134" s="13">
        <v>36968</v>
      </c>
      <c r="L1134" t="s">
        <v>58</v>
      </c>
      <c r="M1134" t="s">
        <v>86</v>
      </c>
      <c r="N1134">
        <v>20</v>
      </c>
      <c r="O1134" t="s">
        <v>65</v>
      </c>
      <c r="P1134" s="6">
        <v>50000</v>
      </c>
      <c r="Q1134">
        <v>2</v>
      </c>
      <c r="R1134" t="s">
        <v>71</v>
      </c>
      <c r="S1134">
        <v>10</v>
      </c>
      <c r="T1134">
        <v>4</v>
      </c>
      <c r="U1134">
        <v>6</v>
      </c>
      <c r="W1134" s="1"/>
    </row>
    <row r="1135" spans="1:23" x14ac:dyDescent="0.3">
      <c r="A1135">
        <v>1134</v>
      </c>
      <c r="B1135" t="s">
        <v>1244</v>
      </c>
      <c r="C1135" t="s">
        <v>14</v>
      </c>
      <c r="D1135" s="13">
        <v>28942</v>
      </c>
      <c r="E1135">
        <v>42</v>
      </c>
      <c r="F1135" t="s">
        <v>18</v>
      </c>
      <c r="G1135" t="s">
        <v>12</v>
      </c>
      <c r="H1135" t="s">
        <v>41</v>
      </c>
      <c r="I1135" t="s">
        <v>52</v>
      </c>
      <c r="J1135" t="s">
        <v>56</v>
      </c>
      <c r="K1135" s="13">
        <v>36247</v>
      </c>
      <c r="L1135" t="s">
        <v>61</v>
      </c>
      <c r="M1135" t="s">
        <v>89</v>
      </c>
      <c r="N1135">
        <v>22</v>
      </c>
      <c r="O1135" t="s">
        <v>63</v>
      </c>
      <c r="P1135" s="6">
        <v>30000</v>
      </c>
      <c r="Q1135">
        <v>1</v>
      </c>
      <c r="R1135" t="s">
        <v>68</v>
      </c>
      <c r="S1135">
        <v>6</v>
      </c>
      <c r="T1135">
        <v>6</v>
      </c>
      <c r="U1135">
        <v>0</v>
      </c>
    </row>
    <row r="1136" spans="1:23" x14ac:dyDescent="0.3">
      <c r="A1136">
        <v>1135</v>
      </c>
      <c r="B1136" t="s">
        <v>1245</v>
      </c>
      <c r="C1136" t="s">
        <v>14</v>
      </c>
      <c r="D1136" s="13">
        <v>23944</v>
      </c>
      <c r="E1136">
        <v>55</v>
      </c>
      <c r="F1136" t="s">
        <v>66</v>
      </c>
      <c r="G1136" t="s">
        <v>12</v>
      </c>
      <c r="H1136" t="s">
        <v>33</v>
      </c>
      <c r="I1136" t="s">
        <v>50</v>
      </c>
      <c r="J1136" t="s">
        <v>56</v>
      </c>
      <c r="K1136" s="13">
        <v>31249</v>
      </c>
      <c r="L1136" t="s">
        <v>58</v>
      </c>
      <c r="M1136" t="s">
        <v>86</v>
      </c>
      <c r="N1136">
        <v>35</v>
      </c>
      <c r="O1136" t="s">
        <v>63</v>
      </c>
      <c r="P1136" s="6">
        <v>30000</v>
      </c>
      <c r="Q1136">
        <v>2</v>
      </c>
      <c r="R1136" t="s">
        <v>72</v>
      </c>
      <c r="S1136">
        <v>9</v>
      </c>
      <c r="T1136">
        <v>4</v>
      </c>
      <c r="U1136">
        <v>5</v>
      </c>
      <c r="W1136" s="1"/>
    </row>
    <row r="1137" spans="1:23" x14ac:dyDescent="0.3">
      <c r="A1137">
        <v>1136</v>
      </c>
      <c r="B1137" t="s">
        <v>1246</v>
      </c>
      <c r="C1137" t="s">
        <v>14</v>
      </c>
      <c r="D1137" s="13">
        <v>21035</v>
      </c>
      <c r="E1137">
        <v>63</v>
      </c>
      <c r="F1137" t="s">
        <v>27</v>
      </c>
      <c r="G1137" t="s">
        <v>83</v>
      </c>
      <c r="H1137" t="s">
        <v>43</v>
      </c>
      <c r="I1137" t="s">
        <v>53</v>
      </c>
      <c r="J1137" t="s">
        <v>57</v>
      </c>
      <c r="K1137" s="13">
        <v>28340</v>
      </c>
      <c r="L1137" t="s">
        <v>58</v>
      </c>
      <c r="M1137" t="s">
        <v>86</v>
      </c>
      <c r="N1137">
        <v>43</v>
      </c>
      <c r="O1137" t="s">
        <v>4</v>
      </c>
      <c r="P1137" s="6">
        <v>60000</v>
      </c>
      <c r="Q1137">
        <v>3</v>
      </c>
      <c r="R1137" t="s">
        <v>73</v>
      </c>
      <c r="S1137">
        <v>2</v>
      </c>
      <c r="T1137">
        <v>2</v>
      </c>
      <c r="U1137">
        <v>0</v>
      </c>
      <c r="W1137" s="1"/>
    </row>
    <row r="1138" spans="1:23" x14ac:dyDescent="0.3">
      <c r="A1138">
        <v>1137</v>
      </c>
      <c r="B1138" t="s">
        <v>1247</v>
      </c>
      <c r="C1138" t="s">
        <v>14</v>
      </c>
      <c r="D1138" s="13">
        <v>31220</v>
      </c>
      <c r="E1138">
        <v>35</v>
      </c>
      <c r="F1138" t="s">
        <v>28</v>
      </c>
      <c r="G1138" t="s">
        <v>80</v>
      </c>
      <c r="H1138" t="s">
        <v>41</v>
      </c>
      <c r="I1138" t="s">
        <v>52</v>
      </c>
      <c r="J1138" t="s">
        <v>56</v>
      </c>
      <c r="K1138" s="13">
        <v>38525</v>
      </c>
      <c r="L1138" t="s">
        <v>58</v>
      </c>
      <c r="M1138" t="s">
        <v>86</v>
      </c>
      <c r="N1138">
        <v>15</v>
      </c>
      <c r="O1138" t="s">
        <v>63</v>
      </c>
      <c r="P1138" s="6">
        <v>30000</v>
      </c>
      <c r="Q1138">
        <v>1</v>
      </c>
      <c r="R1138" t="s">
        <v>67</v>
      </c>
      <c r="S1138">
        <v>1</v>
      </c>
      <c r="T1138">
        <v>1</v>
      </c>
      <c r="U1138">
        <v>0</v>
      </c>
      <c r="W1138" s="1"/>
    </row>
    <row r="1139" spans="1:23" x14ac:dyDescent="0.3">
      <c r="A1139">
        <v>1138</v>
      </c>
      <c r="B1139" t="s">
        <v>1248</v>
      </c>
      <c r="C1139" t="s">
        <v>14</v>
      </c>
      <c r="D1139" s="13">
        <v>26261</v>
      </c>
      <c r="E1139">
        <v>49</v>
      </c>
      <c r="F1139" t="s">
        <v>13</v>
      </c>
      <c r="G1139" t="s">
        <v>12</v>
      </c>
      <c r="H1139" t="s">
        <v>39</v>
      </c>
      <c r="I1139" t="s">
        <v>51</v>
      </c>
      <c r="J1139" t="s">
        <v>57</v>
      </c>
      <c r="K1139" s="13">
        <v>33566</v>
      </c>
      <c r="L1139" t="s">
        <v>58</v>
      </c>
      <c r="M1139" t="s">
        <v>86</v>
      </c>
      <c r="N1139">
        <v>29</v>
      </c>
      <c r="O1139" t="s">
        <v>4</v>
      </c>
      <c r="P1139" s="6">
        <v>60000</v>
      </c>
      <c r="Q1139">
        <v>3</v>
      </c>
      <c r="R1139" t="s">
        <v>67</v>
      </c>
      <c r="S1139">
        <v>0</v>
      </c>
      <c r="T1139">
        <v>0</v>
      </c>
      <c r="U1139">
        <v>0</v>
      </c>
      <c r="W1139" s="1"/>
    </row>
    <row r="1140" spans="1:23" x14ac:dyDescent="0.3">
      <c r="A1140">
        <v>1139</v>
      </c>
      <c r="B1140" t="s">
        <v>1249</v>
      </c>
      <c r="C1140" t="s">
        <v>14</v>
      </c>
      <c r="D1140" s="13">
        <v>20369</v>
      </c>
      <c r="E1140">
        <v>65</v>
      </c>
      <c r="F1140" t="s">
        <v>26</v>
      </c>
      <c r="G1140" t="s">
        <v>84</v>
      </c>
      <c r="H1140" t="s">
        <v>39</v>
      </c>
      <c r="I1140" t="s">
        <v>51</v>
      </c>
      <c r="J1140" t="s">
        <v>57</v>
      </c>
      <c r="K1140" s="13">
        <v>27674</v>
      </c>
      <c r="L1140" t="s">
        <v>61</v>
      </c>
      <c r="M1140" t="s">
        <v>89</v>
      </c>
      <c r="N1140">
        <v>45</v>
      </c>
      <c r="O1140" t="s">
        <v>65</v>
      </c>
      <c r="P1140" s="6">
        <v>50000</v>
      </c>
      <c r="Q1140">
        <v>1</v>
      </c>
      <c r="R1140" t="s">
        <v>70</v>
      </c>
      <c r="S1140">
        <v>13</v>
      </c>
      <c r="T1140">
        <v>8</v>
      </c>
      <c r="U1140">
        <v>5</v>
      </c>
      <c r="W1140" s="1"/>
    </row>
    <row r="1141" spans="1:23" x14ac:dyDescent="0.3">
      <c r="A1141">
        <v>1140</v>
      </c>
      <c r="B1141" t="s">
        <v>1250</v>
      </c>
      <c r="C1141" t="s">
        <v>14</v>
      </c>
      <c r="D1141" s="13">
        <v>21851</v>
      </c>
      <c r="E1141">
        <v>61</v>
      </c>
      <c r="F1141" t="s">
        <v>19</v>
      </c>
      <c r="G1141" t="s">
        <v>80</v>
      </c>
      <c r="H1141" t="s">
        <v>38</v>
      </c>
      <c r="I1141" t="s">
        <v>51</v>
      </c>
      <c r="J1141" t="s">
        <v>57</v>
      </c>
      <c r="K1141" s="13">
        <v>29156</v>
      </c>
      <c r="L1141" t="s">
        <v>58</v>
      </c>
      <c r="M1141" t="s">
        <v>86</v>
      </c>
      <c r="N1141">
        <v>41</v>
      </c>
      <c r="O1141" t="s">
        <v>64</v>
      </c>
      <c r="P1141" s="6">
        <v>40000</v>
      </c>
      <c r="Q1141">
        <v>3</v>
      </c>
      <c r="R1141" t="s">
        <v>72</v>
      </c>
      <c r="S1141">
        <v>2</v>
      </c>
      <c r="T1141">
        <v>2</v>
      </c>
      <c r="U1141">
        <v>0</v>
      </c>
      <c r="W1141" s="1"/>
    </row>
    <row r="1142" spans="1:23" x14ac:dyDescent="0.3">
      <c r="A1142">
        <v>1141</v>
      </c>
      <c r="B1142" t="s">
        <v>1251</v>
      </c>
      <c r="C1142" t="s">
        <v>14</v>
      </c>
      <c r="D1142" s="13">
        <v>28211</v>
      </c>
      <c r="E1142">
        <v>44</v>
      </c>
      <c r="F1142" t="s">
        <v>23</v>
      </c>
      <c r="G1142" t="s">
        <v>84</v>
      </c>
      <c r="H1142" t="s">
        <v>39</v>
      </c>
      <c r="I1142" t="s">
        <v>51</v>
      </c>
      <c r="J1142" t="s">
        <v>57</v>
      </c>
      <c r="K1142" s="13">
        <v>35516</v>
      </c>
      <c r="L1142" t="s">
        <v>58</v>
      </c>
      <c r="M1142" t="s">
        <v>86</v>
      </c>
      <c r="N1142">
        <v>24</v>
      </c>
      <c r="O1142" t="s">
        <v>65</v>
      </c>
      <c r="P1142" s="6">
        <v>50000</v>
      </c>
      <c r="Q1142">
        <v>1</v>
      </c>
      <c r="R1142" t="s">
        <v>71</v>
      </c>
      <c r="S1142">
        <v>6</v>
      </c>
      <c r="T1142">
        <v>6</v>
      </c>
      <c r="U1142">
        <v>0</v>
      </c>
      <c r="W1142" s="1"/>
    </row>
    <row r="1143" spans="1:23" x14ac:dyDescent="0.3">
      <c r="A1143">
        <v>1142</v>
      </c>
      <c r="B1143" t="s">
        <v>1252</v>
      </c>
      <c r="C1143" t="s">
        <v>14</v>
      </c>
      <c r="D1143" s="13">
        <v>34882</v>
      </c>
      <c r="E1143">
        <v>25</v>
      </c>
      <c r="F1143" t="s">
        <v>21</v>
      </c>
      <c r="G1143" t="s">
        <v>84</v>
      </c>
      <c r="H1143" t="s">
        <v>30</v>
      </c>
      <c r="I1143" t="s">
        <v>49</v>
      </c>
      <c r="J1143" t="s">
        <v>56</v>
      </c>
      <c r="K1143" s="13">
        <v>42187</v>
      </c>
      <c r="L1143" t="s">
        <v>58</v>
      </c>
      <c r="M1143" t="s">
        <v>86</v>
      </c>
      <c r="N1143">
        <v>5</v>
      </c>
      <c r="O1143" t="s">
        <v>63</v>
      </c>
      <c r="P1143" s="6">
        <v>30000</v>
      </c>
      <c r="Q1143">
        <v>3</v>
      </c>
      <c r="R1143" t="s">
        <v>67</v>
      </c>
      <c r="S1143">
        <v>2</v>
      </c>
      <c r="T1143">
        <v>2</v>
      </c>
      <c r="U1143">
        <v>0</v>
      </c>
      <c r="W1143" s="1"/>
    </row>
    <row r="1144" spans="1:23" x14ac:dyDescent="0.3">
      <c r="A1144">
        <v>1143</v>
      </c>
      <c r="B1144" t="s">
        <v>1253</v>
      </c>
      <c r="C1144" t="s">
        <v>14</v>
      </c>
      <c r="D1144" s="13">
        <v>21496</v>
      </c>
      <c r="E1144">
        <v>62</v>
      </c>
      <c r="F1144" t="s">
        <v>21</v>
      </c>
      <c r="G1144" t="s">
        <v>84</v>
      </c>
      <c r="H1144" t="s">
        <v>45</v>
      </c>
      <c r="I1144" t="s">
        <v>53</v>
      </c>
      <c r="J1144" t="s">
        <v>57</v>
      </c>
      <c r="K1144" s="13">
        <v>28801</v>
      </c>
      <c r="L1144" t="s">
        <v>58</v>
      </c>
      <c r="M1144" t="s">
        <v>86</v>
      </c>
      <c r="N1144">
        <v>42</v>
      </c>
      <c r="O1144" t="s">
        <v>4</v>
      </c>
      <c r="P1144" s="6">
        <v>60000</v>
      </c>
      <c r="Q1144">
        <v>4</v>
      </c>
      <c r="R1144" t="s">
        <v>67</v>
      </c>
      <c r="S1144">
        <v>14</v>
      </c>
      <c r="T1144">
        <v>4</v>
      </c>
      <c r="U1144">
        <v>10</v>
      </c>
      <c r="W1144" s="1"/>
    </row>
    <row r="1145" spans="1:23" x14ac:dyDescent="0.3">
      <c r="A1145">
        <v>1144</v>
      </c>
      <c r="B1145" t="s">
        <v>1254</v>
      </c>
      <c r="C1145" t="s">
        <v>14</v>
      </c>
      <c r="D1145" s="13">
        <v>35872</v>
      </c>
      <c r="E1145">
        <v>23</v>
      </c>
      <c r="F1145" t="s">
        <v>81</v>
      </c>
      <c r="G1145" t="s">
        <v>84</v>
      </c>
      <c r="H1145" t="s">
        <v>39</v>
      </c>
      <c r="I1145" t="s">
        <v>51</v>
      </c>
      <c r="J1145" t="s">
        <v>57</v>
      </c>
      <c r="K1145" s="13">
        <v>43177</v>
      </c>
      <c r="L1145" t="s">
        <v>58</v>
      </c>
      <c r="M1145" t="s">
        <v>86</v>
      </c>
      <c r="N1145">
        <v>3</v>
      </c>
      <c r="O1145" t="s">
        <v>65</v>
      </c>
      <c r="P1145" s="6">
        <v>50000</v>
      </c>
      <c r="Q1145">
        <v>3</v>
      </c>
      <c r="R1145" t="s">
        <v>69</v>
      </c>
      <c r="S1145">
        <v>11</v>
      </c>
      <c r="T1145">
        <v>6</v>
      </c>
      <c r="U1145">
        <v>5</v>
      </c>
      <c r="W1145" s="1"/>
    </row>
    <row r="1146" spans="1:23" x14ac:dyDescent="0.3">
      <c r="A1146">
        <v>1145</v>
      </c>
      <c r="B1146" t="s">
        <v>1255</v>
      </c>
      <c r="C1146" t="s">
        <v>14</v>
      </c>
      <c r="D1146" s="13">
        <v>30806</v>
      </c>
      <c r="E1146">
        <v>36</v>
      </c>
      <c r="F1146" t="s">
        <v>23</v>
      </c>
      <c r="G1146" t="s">
        <v>84</v>
      </c>
      <c r="H1146" t="s">
        <v>38</v>
      </c>
      <c r="I1146" t="s">
        <v>51</v>
      </c>
      <c r="J1146" t="s">
        <v>57</v>
      </c>
      <c r="K1146" s="13">
        <v>38111</v>
      </c>
      <c r="L1146" t="s">
        <v>61</v>
      </c>
      <c r="M1146" t="s">
        <v>89</v>
      </c>
      <c r="N1146">
        <v>16</v>
      </c>
      <c r="O1146" t="s">
        <v>64</v>
      </c>
      <c r="P1146" s="6">
        <v>40000</v>
      </c>
      <c r="Q1146">
        <v>3</v>
      </c>
      <c r="R1146" t="s">
        <v>69</v>
      </c>
      <c r="S1146">
        <v>4</v>
      </c>
      <c r="T1146">
        <v>4</v>
      </c>
      <c r="U1146">
        <v>0</v>
      </c>
    </row>
    <row r="1147" spans="1:23" x14ac:dyDescent="0.3">
      <c r="A1147">
        <v>1146</v>
      </c>
      <c r="B1147" t="s">
        <v>1256</v>
      </c>
      <c r="C1147" t="s">
        <v>14</v>
      </c>
      <c r="D1147" s="13">
        <v>20400</v>
      </c>
      <c r="E1147">
        <v>65</v>
      </c>
      <c r="F1147" t="s">
        <v>25</v>
      </c>
      <c r="G1147" t="s">
        <v>84</v>
      </c>
      <c r="H1147" t="s">
        <v>39</v>
      </c>
      <c r="I1147" t="s">
        <v>51</v>
      </c>
      <c r="J1147" t="s">
        <v>57</v>
      </c>
      <c r="K1147" s="13">
        <v>27705</v>
      </c>
      <c r="L1147" t="s">
        <v>61</v>
      </c>
      <c r="M1147" t="s">
        <v>89</v>
      </c>
      <c r="N1147">
        <v>45</v>
      </c>
      <c r="O1147" t="s">
        <v>64</v>
      </c>
      <c r="P1147" s="6">
        <v>40000</v>
      </c>
      <c r="Q1147">
        <v>4</v>
      </c>
      <c r="R1147" t="s">
        <v>70</v>
      </c>
      <c r="S1147">
        <v>0</v>
      </c>
      <c r="T1147">
        <v>0</v>
      </c>
      <c r="U1147">
        <v>0</v>
      </c>
      <c r="W1147" s="1"/>
    </row>
    <row r="1148" spans="1:23" x14ac:dyDescent="0.3">
      <c r="A1148">
        <v>1147</v>
      </c>
      <c r="B1148" t="s">
        <v>1257</v>
      </c>
      <c r="C1148" t="s">
        <v>14</v>
      </c>
      <c r="D1148" s="13">
        <v>25930</v>
      </c>
      <c r="E1148">
        <v>50</v>
      </c>
      <c r="F1148" t="s">
        <v>23</v>
      </c>
      <c r="G1148" t="s">
        <v>84</v>
      </c>
      <c r="H1148" t="s">
        <v>34</v>
      </c>
      <c r="I1148" t="s">
        <v>50</v>
      </c>
      <c r="J1148" t="s">
        <v>56</v>
      </c>
      <c r="K1148" s="13">
        <v>33235</v>
      </c>
      <c r="L1148" t="s">
        <v>58</v>
      </c>
      <c r="M1148" t="s">
        <v>86</v>
      </c>
      <c r="N1148">
        <v>30</v>
      </c>
      <c r="O1148" t="s">
        <v>63</v>
      </c>
      <c r="P1148" s="6">
        <v>30000</v>
      </c>
      <c r="Q1148">
        <v>3</v>
      </c>
      <c r="R1148" t="s">
        <v>67</v>
      </c>
      <c r="S1148">
        <v>3</v>
      </c>
      <c r="T1148">
        <v>3</v>
      </c>
      <c r="U1148">
        <v>0</v>
      </c>
      <c r="W1148" s="1"/>
    </row>
    <row r="1149" spans="1:23" x14ac:dyDescent="0.3">
      <c r="A1149">
        <v>1148</v>
      </c>
      <c r="B1149" t="s">
        <v>1258</v>
      </c>
      <c r="C1149" t="s">
        <v>14</v>
      </c>
      <c r="D1149" s="13">
        <v>29784</v>
      </c>
      <c r="E1149">
        <v>39</v>
      </c>
      <c r="F1149" t="s">
        <v>81</v>
      </c>
      <c r="G1149" t="s">
        <v>84</v>
      </c>
      <c r="H1149" t="s">
        <v>46</v>
      </c>
      <c r="I1149" t="s">
        <v>55</v>
      </c>
      <c r="J1149" t="s">
        <v>56</v>
      </c>
      <c r="K1149" s="13">
        <v>37089</v>
      </c>
      <c r="L1149" t="s">
        <v>58</v>
      </c>
      <c r="M1149" t="s">
        <v>86</v>
      </c>
      <c r="N1149">
        <v>19</v>
      </c>
      <c r="O1149" t="s">
        <v>64</v>
      </c>
      <c r="P1149" s="6">
        <v>40000</v>
      </c>
      <c r="Q1149">
        <v>4</v>
      </c>
      <c r="R1149" t="s">
        <v>70</v>
      </c>
      <c r="S1149">
        <v>4</v>
      </c>
      <c r="T1149">
        <v>4</v>
      </c>
      <c r="U1149">
        <v>0</v>
      </c>
      <c r="W1149" s="1"/>
    </row>
    <row r="1150" spans="1:23" x14ac:dyDescent="0.3">
      <c r="A1150">
        <v>1149</v>
      </c>
      <c r="B1150" t="s">
        <v>1259</v>
      </c>
      <c r="C1150" t="s">
        <v>14</v>
      </c>
      <c r="D1150" s="13">
        <v>35667</v>
      </c>
      <c r="E1150">
        <v>23</v>
      </c>
      <c r="F1150" t="s">
        <v>23</v>
      </c>
      <c r="G1150" t="s">
        <v>84</v>
      </c>
      <c r="H1150" t="s">
        <v>33</v>
      </c>
      <c r="I1150" t="s">
        <v>50</v>
      </c>
      <c r="J1150" t="s">
        <v>56</v>
      </c>
      <c r="K1150" s="13">
        <v>42972</v>
      </c>
      <c r="L1150" t="s">
        <v>58</v>
      </c>
      <c r="M1150" t="s">
        <v>86</v>
      </c>
      <c r="N1150">
        <v>3</v>
      </c>
      <c r="O1150" t="s">
        <v>65</v>
      </c>
      <c r="P1150" s="6">
        <v>50000</v>
      </c>
      <c r="Q1150">
        <v>3</v>
      </c>
      <c r="R1150" t="s">
        <v>71</v>
      </c>
      <c r="S1150">
        <v>4</v>
      </c>
      <c r="T1150">
        <v>4</v>
      </c>
      <c r="U1150">
        <v>0</v>
      </c>
      <c r="W1150" s="1"/>
    </row>
    <row r="1151" spans="1:23" x14ac:dyDescent="0.3">
      <c r="A1151">
        <v>1150</v>
      </c>
      <c r="B1151" t="s">
        <v>1260</v>
      </c>
      <c r="C1151" t="s">
        <v>14</v>
      </c>
      <c r="D1151" s="13">
        <v>31967</v>
      </c>
      <c r="E1151">
        <v>33</v>
      </c>
      <c r="F1151" t="s">
        <v>67</v>
      </c>
      <c r="G1151" t="s">
        <v>84</v>
      </c>
      <c r="H1151" t="s">
        <v>34</v>
      </c>
      <c r="I1151" t="s">
        <v>50</v>
      </c>
      <c r="J1151" t="s">
        <v>56</v>
      </c>
      <c r="K1151" s="13">
        <v>39272</v>
      </c>
      <c r="L1151" t="s">
        <v>58</v>
      </c>
      <c r="M1151" t="s">
        <v>86</v>
      </c>
      <c r="N1151">
        <v>13</v>
      </c>
      <c r="O1151" t="s">
        <v>63</v>
      </c>
      <c r="P1151" s="6">
        <v>30000</v>
      </c>
      <c r="Q1151">
        <v>1</v>
      </c>
      <c r="R1151" t="s">
        <v>73</v>
      </c>
      <c r="S1151">
        <v>9</v>
      </c>
      <c r="T1151">
        <v>4</v>
      </c>
      <c r="U1151">
        <v>5</v>
      </c>
      <c r="W1151" s="1"/>
    </row>
    <row r="1152" spans="1:23" x14ac:dyDescent="0.3">
      <c r="A1152">
        <v>1151</v>
      </c>
      <c r="B1152" t="s">
        <v>1261</v>
      </c>
      <c r="C1152" t="s">
        <v>14</v>
      </c>
      <c r="D1152" s="13">
        <v>29335</v>
      </c>
      <c r="E1152">
        <v>41</v>
      </c>
      <c r="F1152" t="s">
        <v>20</v>
      </c>
      <c r="G1152" t="s">
        <v>80</v>
      </c>
      <c r="H1152" t="s">
        <v>40</v>
      </c>
      <c r="I1152" t="s">
        <v>52</v>
      </c>
      <c r="J1152" t="s">
        <v>56</v>
      </c>
      <c r="K1152" s="13">
        <v>36640</v>
      </c>
      <c r="L1152" t="s">
        <v>61</v>
      </c>
      <c r="M1152" t="s">
        <v>89</v>
      </c>
      <c r="N1152">
        <v>21</v>
      </c>
      <c r="O1152" t="s">
        <v>63</v>
      </c>
      <c r="P1152" s="6">
        <v>30000</v>
      </c>
      <c r="Q1152">
        <v>2</v>
      </c>
      <c r="R1152" t="s">
        <v>72</v>
      </c>
      <c r="S1152">
        <v>1</v>
      </c>
      <c r="T1152">
        <v>1</v>
      </c>
      <c r="U1152">
        <v>0</v>
      </c>
      <c r="W1152" s="1"/>
    </row>
    <row r="1153" spans="1:23" x14ac:dyDescent="0.3">
      <c r="A1153">
        <v>1152</v>
      </c>
      <c r="B1153" t="s">
        <v>1262</v>
      </c>
      <c r="C1153" t="s">
        <v>15</v>
      </c>
      <c r="D1153" s="13">
        <v>36070</v>
      </c>
      <c r="E1153">
        <v>22</v>
      </c>
      <c r="F1153" t="s">
        <v>17</v>
      </c>
      <c r="G1153" t="s">
        <v>82</v>
      </c>
      <c r="H1153" t="s">
        <v>35</v>
      </c>
      <c r="I1153" t="s">
        <v>50</v>
      </c>
      <c r="J1153" t="s">
        <v>57</v>
      </c>
      <c r="K1153" s="13">
        <v>43375</v>
      </c>
      <c r="L1153" t="s">
        <v>58</v>
      </c>
      <c r="M1153" t="s">
        <v>86</v>
      </c>
      <c r="N1153">
        <v>2</v>
      </c>
      <c r="O1153" t="s">
        <v>63</v>
      </c>
      <c r="P1153" s="6">
        <v>30000</v>
      </c>
      <c r="Q1153">
        <v>3</v>
      </c>
      <c r="R1153" t="s">
        <v>71</v>
      </c>
      <c r="S1153">
        <v>12</v>
      </c>
      <c r="T1153">
        <v>7</v>
      </c>
      <c r="U1153">
        <v>5</v>
      </c>
      <c r="W1153" s="1"/>
    </row>
    <row r="1154" spans="1:23" x14ac:dyDescent="0.3">
      <c r="A1154">
        <v>1153</v>
      </c>
      <c r="B1154" t="s">
        <v>1263</v>
      </c>
      <c r="C1154" t="s">
        <v>15</v>
      </c>
      <c r="D1154" s="13">
        <v>31226</v>
      </c>
      <c r="E1154">
        <v>35</v>
      </c>
      <c r="F1154" t="s">
        <v>22</v>
      </c>
      <c r="G1154" t="s">
        <v>83</v>
      </c>
      <c r="H1154" t="s">
        <v>33</v>
      </c>
      <c r="I1154" t="s">
        <v>50</v>
      </c>
      <c r="J1154" t="s">
        <v>56</v>
      </c>
      <c r="K1154" s="13">
        <v>38531</v>
      </c>
      <c r="L1154" t="s">
        <v>58</v>
      </c>
      <c r="M1154" t="s">
        <v>86</v>
      </c>
      <c r="N1154">
        <v>15</v>
      </c>
      <c r="O1154" t="s">
        <v>65</v>
      </c>
      <c r="P1154" s="6">
        <v>50000</v>
      </c>
      <c r="Q1154">
        <v>3</v>
      </c>
      <c r="R1154" t="s">
        <v>72</v>
      </c>
      <c r="S1154">
        <v>6</v>
      </c>
      <c r="T1154">
        <v>6</v>
      </c>
      <c r="U1154">
        <v>0</v>
      </c>
      <c r="W1154" s="1"/>
    </row>
    <row r="1155" spans="1:23" x14ac:dyDescent="0.3">
      <c r="A1155">
        <v>1154</v>
      </c>
      <c r="B1155" t="s">
        <v>1264</v>
      </c>
      <c r="C1155" t="s">
        <v>14</v>
      </c>
      <c r="D1155" s="13">
        <v>24353</v>
      </c>
      <c r="E1155">
        <v>54</v>
      </c>
      <c r="F1155" t="s">
        <v>67</v>
      </c>
      <c r="G1155" t="s">
        <v>84</v>
      </c>
      <c r="H1155" t="s">
        <v>35</v>
      </c>
      <c r="I1155" t="s">
        <v>50</v>
      </c>
      <c r="J1155" t="s">
        <v>57</v>
      </c>
      <c r="K1155" s="13">
        <v>31658</v>
      </c>
      <c r="L1155" t="s">
        <v>58</v>
      </c>
      <c r="M1155" t="s">
        <v>86</v>
      </c>
      <c r="N1155">
        <v>34</v>
      </c>
      <c r="O1155" t="s">
        <v>4</v>
      </c>
      <c r="P1155" s="6">
        <v>60000</v>
      </c>
      <c r="Q1155">
        <v>4</v>
      </c>
      <c r="R1155" t="s">
        <v>68</v>
      </c>
      <c r="S1155">
        <v>1</v>
      </c>
      <c r="T1155">
        <v>1</v>
      </c>
      <c r="U1155">
        <v>0</v>
      </c>
      <c r="W1155" s="1"/>
    </row>
    <row r="1156" spans="1:23" x14ac:dyDescent="0.3">
      <c r="A1156">
        <v>1155</v>
      </c>
      <c r="B1156" t="s">
        <v>1265</v>
      </c>
      <c r="C1156" t="s">
        <v>14</v>
      </c>
      <c r="D1156" s="13">
        <v>20632</v>
      </c>
      <c r="E1156">
        <v>64</v>
      </c>
      <c r="F1156" t="s">
        <v>26</v>
      </c>
      <c r="G1156" t="s">
        <v>84</v>
      </c>
      <c r="H1156" t="s">
        <v>30</v>
      </c>
      <c r="I1156" t="s">
        <v>49</v>
      </c>
      <c r="J1156" t="s">
        <v>56</v>
      </c>
      <c r="K1156" s="13">
        <v>27937</v>
      </c>
      <c r="L1156" t="s">
        <v>58</v>
      </c>
      <c r="M1156" t="s">
        <v>86</v>
      </c>
      <c r="N1156">
        <v>44</v>
      </c>
      <c r="O1156" t="s">
        <v>65</v>
      </c>
      <c r="P1156" s="6">
        <v>50000</v>
      </c>
      <c r="Q1156">
        <v>2</v>
      </c>
      <c r="R1156" t="s">
        <v>70</v>
      </c>
      <c r="S1156">
        <v>9</v>
      </c>
      <c r="T1156">
        <v>4</v>
      </c>
      <c r="U1156">
        <v>5</v>
      </c>
      <c r="W1156" s="1"/>
    </row>
    <row r="1157" spans="1:23" x14ac:dyDescent="0.3">
      <c r="A1157">
        <v>1156</v>
      </c>
      <c r="B1157" t="s">
        <v>1266</v>
      </c>
      <c r="C1157" t="s">
        <v>14</v>
      </c>
      <c r="D1157" s="13">
        <v>23986</v>
      </c>
      <c r="E1157">
        <v>55</v>
      </c>
      <c r="F1157" t="s">
        <v>20</v>
      </c>
      <c r="G1157" t="s">
        <v>80</v>
      </c>
      <c r="H1157" t="s">
        <v>47</v>
      </c>
      <c r="I1157" t="s">
        <v>52</v>
      </c>
      <c r="J1157" t="s">
        <v>56</v>
      </c>
      <c r="K1157" s="13">
        <v>31291</v>
      </c>
      <c r="L1157" t="s">
        <v>58</v>
      </c>
      <c r="M1157" t="s">
        <v>86</v>
      </c>
      <c r="N1157">
        <v>35</v>
      </c>
      <c r="O1157" t="s">
        <v>63</v>
      </c>
      <c r="P1157" s="6">
        <v>30000</v>
      </c>
      <c r="Q1157">
        <v>3</v>
      </c>
      <c r="R1157" t="s">
        <v>67</v>
      </c>
      <c r="S1157">
        <v>5</v>
      </c>
      <c r="T1157">
        <v>5</v>
      </c>
      <c r="U1157">
        <v>0</v>
      </c>
      <c r="W1157" s="1"/>
    </row>
    <row r="1158" spans="1:23" x14ac:dyDescent="0.3">
      <c r="A1158">
        <v>1157</v>
      </c>
      <c r="B1158" t="s">
        <v>1267</v>
      </c>
      <c r="C1158" t="s">
        <v>14</v>
      </c>
      <c r="D1158" s="13">
        <v>33939</v>
      </c>
      <c r="E1158">
        <v>28</v>
      </c>
      <c r="F1158" t="s">
        <v>19</v>
      </c>
      <c r="G1158" t="s">
        <v>80</v>
      </c>
      <c r="H1158" t="s">
        <v>38</v>
      </c>
      <c r="I1158" t="s">
        <v>51</v>
      </c>
      <c r="J1158" t="s">
        <v>57</v>
      </c>
      <c r="K1158" s="13">
        <v>41244</v>
      </c>
      <c r="L1158" t="s">
        <v>58</v>
      </c>
      <c r="M1158" t="s">
        <v>86</v>
      </c>
      <c r="N1158">
        <v>8</v>
      </c>
      <c r="O1158" t="s">
        <v>65</v>
      </c>
      <c r="P1158" s="6">
        <v>50000</v>
      </c>
      <c r="Q1158">
        <v>4</v>
      </c>
      <c r="R1158" t="s">
        <v>73</v>
      </c>
      <c r="S1158">
        <v>1</v>
      </c>
      <c r="T1158">
        <v>1</v>
      </c>
      <c r="U1158">
        <v>0</v>
      </c>
      <c r="W1158" s="1"/>
    </row>
    <row r="1159" spans="1:23" x14ac:dyDescent="0.3">
      <c r="A1159">
        <v>1158</v>
      </c>
      <c r="B1159" t="s">
        <v>1268</v>
      </c>
      <c r="C1159" t="s">
        <v>14</v>
      </c>
      <c r="D1159" s="13">
        <v>32577</v>
      </c>
      <c r="E1159">
        <v>32</v>
      </c>
      <c r="F1159" t="s">
        <v>66</v>
      </c>
      <c r="G1159" t="s">
        <v>84</v>
      </c>
      <c r="H1159" t="s">
        <v>45</v>
      </c>
      <c r="I1159" t="s">
        <v>53</v>
      </c>
      <c r="J1159" t="s">
        <v>57</v>
      </c>
      <c r="K1159" s="13">
        <v>39882</v>
      </c>
      <c r="L1159" t="s">
        <v>58</v>
      </c>
      <c r="M1159" t="s">
        <v>86</v>
      </c>
      <c r="N1159">
        <v>12</v>
      </c>
      <c r="O1159" t="s">
        <v>64</v>
      </c>
      <c r="P1159" s="6">
        <v>40000</v>
      </c>
      <c r="Q1159">
        <v>1</v>
      </c>
      <c r="R1159" t="s">
        <v>69</v>
      </c>
      <c r="S1159">
        <v>9</v>
      </c>
      <c r="T1159">
        <v>4</v>
      </c>
      <c r="U1159">
        <v>5</v>
      </c>
      <c r="W1159" s="1"/>
    </row>
    <row r="1160" spans="1:23" x14ac:dyDescent="0.3">
      <c r="A1160">
        <v>1159</v>
      </c>
      <c r="B1160" t="s">
        <v>1269</v>
      </c>
      <c r="C1160" t="s">
        <v>14</v>
      </c>
      <c r="D1160" s="13">
        <v>30474</v>
      </c>
      <c r="E1160">
        <v>37</v>
      </c>
      <c r="F1160" t="s">
        <v>67</v>
      </c>
      <c r="G1160" t="s">
        <v>84</v>
      </c>
      <c r="H1160" t="s">
        <v>30</v>
      </c>
      <c r="I1160" t="s">
        <v>49</v>
      </c>
      <c r="J1160" t="s">
        <v>56</v>
      </c>
      <c r="K1160" s="13">
        <v>37779</v>
      </c>
      <c r="L1160" t="s">
        <v>58</v>
      </c>
      <c r="M1160" t="s">
        <v>86</v>
      </c>
      <c r="N1160">
        <v>17</v>
      </c>
      <c r="O1160" t="s">
        <v>65</v>
      </c>
      <c r="P1160" s="6">
        <v>50000</v>
      </c>
      <c r="Q1160">
        <v>3</v>
      </c>
      <c r="R1160" t="s">
        <v>70</v>
      </c>
      <c r="S1160">
        <v>13</v>
      </c>
      <c r="T1160">
        <v>8</v>
      </c>
      <c r="U1160">
        <v>5</v>
      </c>
      <c r="W1160" s="1"/>
    </row>
    <row r="1161" spans="1:23" x14ac:dyDescent="0.3">
      <c r="A1161">
        <v>1160</v>
      </c>
      <c r="B1161" t="s">
        <v>1270</v>
      </c>
      <c r="C1161" t="s">
        <v>14</v>
      </c>
      <c r="D1161" s="13">
        <v>20193</v>
      </c>
      <c r="E1161">
        <v>66</v>
      </c>
      <c r="F1161" t="s">
        <v>18</v>
      </c>
      <c r="G1161" t="s">
        <v>84</v>
      </c>
      <c r="H1161" t="s">
        <v>35</v>
      </c>
      <c r="I1161" t="s">
        <v>50</v>
      </c>
      <c r="J1161" t="s">
        <v>57</v>
      </c>
      <c r="K1161" s="13">
        <v>27498</v>
      </c>
      <c r="L1161" t="s">
        <v>61</v>
      </c>
      <c r="M1161" t="s">
        <v>89</v>
      </c>
      <c r="N1161">
        <v>46</v>
      </c>
      <c r="O1161" t="s">
        <v>63</v>
      </c>
      <c r="P1161" s="6">
        <v>30000</v>
      </c>
      <c r="Q1161">
        <v>3</v>
      </c>
      <c r="R1161" t="s">
        <v>68</v>
      </c>
      <c r="S1161">
        <v>5</v>
      </c>
      <c r="T1161">
        <v>5</v>
      </c>
      <c r="U1161">
        <v>0</v>
      </c>
      <c r="W1161" s="1"/>
    </row>
    <row r="1162" spans="1:23" x14ac:dyDescent="0.3">
      <c r="A1162">
        <v>1161</v>
      </c>
      <c r="B1162" t="s">
        <v>1271</v>
      </c>
      <c r="C1162" t="s">
        <v>14</v>
      </c>
      <c r="D1162" s="13">
        <v>36419</v>
      </c>
      <c r="E1162">
        <v>21</v>
      </c>
      <c r="F1162" t="s">
        <v>24</v>
      </c>
      <c r="G1162" t="s">
        <v>84</v>
      </c>
      <c r="H1162" t="s">
        <v>48</v>
      </c>
      <c r="I1162" t="s">
        <v>54</v>
      </c>
      <c r="J1162" t="s">
        <v>56</v>
      </c>
      <c r="K1162" s="13">
        <v>43724</v>
      </c>
      <c r="L1162" t="s">
        <v>58</v>
      </c>
      <c r="M1162" t="s">
        <v>86</v>
      </c>
      <c r="N1162">
        <v>1</v>
      </c>
      <c r="O1162" t="s">
        <v>63</v>
      </c>
      <c r="P1162" s="6">
        <v>30000</v>
      </c>
      <c r="Q1162">
        <v>3</v>
      </c>
      <c r="R1162" t="s">
        <v>67</v>
      </c>
      <c r="S1162">
        <v>10</v>
      </c>
      <c r="T1162">
        <v>4</v>
      </c>
      <c r="U1162">
        <v>6</v>
      </c>
      <c r="W1162" s="1"/>
    </row>
    <row r="1163" spans="1:23" x14ac:dyDescent="0.3">
      <c r="A1163">
        <v>1162</v>
      </c>
      <c r="B1163" t="s">
        <v>1272</v>
      </c>
      <c r="C1163" t="s">
        <v>14</v>
      </c>
      <c r="D1163" s="13">
        <v>34737</v>
      </c>
      <c r="E1163">
        <v>26</v>
      </c>
      <c r="F1163" t="s">
        <v>20</v>
      </c>
      <c r="G1163" t="s">
        <v>80</v>
      </c>
      <c r="H1163" t="s">
        <v>30</v>
      </c>
      <c r="I1163" t="s">
        <v>49</v>
      </c>
      <c r="J1163" t="s">
        <v>56</v>
      </c>
      <c r="K1163" s="13">
        <v>42042</v>
      </c>
      <c r="L1163" t="s">
        <v>61</v>
      </c>
      <c r="M1163" t="s">
        <v>89</v>
      </c>
      <c r="N1163">
        <v>6</v>
      </c>
      <c r="O1163" t="s">
        <v>4</v>
      </c>
      <c r="P1163" s="6">
        <v>60000</v>
      </c>
      <c r="Q1163">
        <v>2</v>
      </c>
      <c r="R1163" t="s">
        <v>69</v>
      </c>
      <c r="S1163">
        <v>4</v>
      </c>
      <c r="T1163">
        <v>4</v>
      </c>
      <c r="U1163">
        <v>0</v>
      </c>
      <c r="W1163" s="1"/>
    </row>
    <row r="1164" spans="1:23" x14ac:dyDescent="0.3">
      <c r="A1164">
        <v>1163</v>
      </c>
      <c r="B1164" t="s">
        <v>1273</v>
      </c>
      <c r="C1164" t="s">
        <v>14</v>
      </c>
      <c r="D1164" s="13">
        <v>30613</v>
      </c>
      <c r="E1164">
        <v>37</v>
      </c>
      <c r="F1164" t="s">
        <v>24</v>
      </c>
      <c r="G1164" t="s">
        <v>84</v>
      </c>
      <c r="H1164" t="s">
        <v>45</v>
      </c>
      <c r="I1164" t="s">
        <v>53</v>
      </c>
      <c r="J1164" t="s">
        <v>57</v>
      </c>
      <c r="K1164" s="13">
        <v>37918</v>
      </c>
      <c r="L1164" t="s">
        <v>58</v>
      </c>
      <c r="M1164" t="s">
        <v>86</v>
      </c>
      <c r="N1164">
        <v>17</v>
      </c>
      <c r="O1164" t="s">
        <v>64</v>
      </c>
      <c r="P1164" s="6">
        <v>40000</v>
      </c>
      <c r="Q1164">
        <v>2</v>
      </c>
      <c r="R1164" t="s">
        <v>73</v>
      </c>
      <c r="S1164">
        <v>14</v>
      </c>
      <c r="T1164">
        <v>4</v>
      </c>
      <c r="U1164">
        <v>10</v>
      </c>
      <c r="W1164" s="1"/>
    </row>
    <row r="1165" spans="1:23" x14ac:dyDescent="0.3">
      <c r="A1165">
        <v>1164</v>
      </c>
      <c r="B1165" t="s">
        <v>1274</v>
      </c>
      <c r="C1165" t="s">
        <v>14</v>
      </c>
      <c r="D1165" s="13">
        <v>29632</v>
      </c>
      <c r="E1165">
        <v>40</v>
      </c>
      <c r="F1165" t="s">
        <v>24</v>
      </c>
      <c r="G1165" t="s">
        <v>84</v>
      </c>
      <c r="H1165" t="s">
        <v>46</v>
      </c>
      <c r="I1165" t="s">
        <v>55</v>
      </c>
      <c r="J1165" t="s">
        <v>56</v>
      </c>
      <c r="K1165" s="13">
        <v>36937</v>
      </c>
      <c r="L1165" t="s">
        <v>61</v>
      </c>
      <c r="M1165" t="s">
        <v>89</v>
      </c>
      <c r="N1165">
        <v>20</v>
      </c>
      <c r="O1165" t="s">
        <v>64</v>
      </c>
      <c r="P1165" s="6">
        <v>40000</v>
      </c>
      <c r="Q1165">
        <v>3</v>
      </c>
      <c r="R1165" t="s">
        <v>72</v>
      </c>
      <c r="S1165">
        <v>0</v>
      </c>
      <c r="T1165">
        <v>0</v>
      </c>
      <c r="U1165">
        <v>0</v>
      </c>
      <c r="W1165" s="1"/>
    </row>
    <row r="1166" spans="1:23" x14ac:dyDescent="0.3">
      <c r="A1166">
        <v>1165</v>
      </c>
      <c r="B1166" t="s">
        <v>1275</v>
      </c>
      <c r="C1166" t="s">
        <v>14</v>
      </c>
      <c r="D1166" s="13">
        <v>31678</v>
      </c>
      <c r="E1166">
        <v>34</v>
      </c>
      <c r="F1166" t="s">
        <v>27</v>
      </c>
      <c r="G1166" t="s">
        <v>83</v>
      </c>
      <c r="H1166" t="s">
        <v>31</v>
      </c>
      <c r="I1166" t="s">
        <v>49</v>
      </c>
      <c r="J1166" t="s">
        <v>57</v>
      </c>
      <c r="K1166" s="13">
        <v>38983</v>
      </c>
      <c r="L1166" t="s">
        <v>58</v>
      </c>
      <c r="M1166" t="s">
        <v>86</v>
      </c>
      <c r="N1166">
        <v>14</v>
      </c>
      <c r="O1166" t="s">
        <v>65</v>
      </c>
      <c r="P1166" s="6">
        <v>50000</v>
      </c>
      <c r="Q1166">
        <v>3</v>
      </c>
      <c r="R1166" t="s">
        <v>72</v>
      </c>
      <c r="S1166">
        <v>3</v>
      </c>
      <c r="T1166">
        <v>3</v>
      </c>
      <c r="U1166">
        <v>0</v>
      </c>
      <c r="W1166" s="1"/>
    </row>
    <row r="1167" spans="1:23" x14ac:dyDescent="0.3">
      <c r="A1167">
        <v>1166</v>
      </c>
      <c r="B1167" t="s">
        <v>1276</v>
      </c>
      <c r="C1167" t="s">
        <v>15</v>
      </c>
      <c r="D1167" s="13">
        <v>24138</v>
      </c>
      <c r="E1167">
        <v>55</v>
      </c>
      <c r="F1167" t="s">
        <v>22</v>
      </c>
      <c r="G1167" t="s">
        <v>83</v>
      </c>
      <c r="H1167" t="s">
        <v>36</v>
      </c>
      <c r="I1167" t="s">
        <v>51</v>
      </c>
      <c r="J1167" t="s">
        <v>56</v>
      </c>
      <c r="K1167" s="13">
        <v>31443</v>
      </c>
      <c r="L1167" t="s">
        <v>58</v>
      </c>
      <c r="M1167" t="s">
        <v>86</v>
      </c>
      <c r="N1167">
        <v>35</v>
      </c>
      <c r="O1167" t="s">
        <v>65</v>
      </c>
      <c r="P1167" s="6">
        <v>50000</v>
      </c>
      <c r="Q1167">
        <v>3</v>
      </c>
      <c r="R1167" t="s">
        <v>68</v>
      </c>
      <c r="S1167">
        <v>0</v>
      </c>
      <c r="T1167">
        <v>0</v>
      </c>
      <c r="U1167">
        <v>0</v>
      </c>
      <c r="W1167" s="1"/>
    </row>
    <row r="1168" spans="1:23" x14ac:dyDescent="0.3">
      <c r="A1168">
        <v>1167</v>
      </c>
      <c r="B1168" t="s">
        <v>1277</v>
      </c>
      <c r="C1168" t="s">
        <v>14</v>
      </c>
      <c r="D1168" s="13">
        <v>27827</v>
      </c>
      <c r="E1168">
        <v>45</v>
      </c>
      <c r="F1168" t="s">
        <v>21</v>
      </c>
      <c r="G1168" t="s">
        <v>84</v>
      </c>
      <c r="H1168" t="s">
        <v>38</v>
      </c>
      <c r="I1168" t="s">
        <v>51</v>
      </c>
      <c r="J1168" t="s">
        <v>57</v>
      </c>
      <c r="K1168" s="13">
        <v>35132</v>
      </c>
      <c r="L1168" t="s">
        <v>61</v>
      </c>
      <c r="M1168" t="s">
        <v>89</v>
      </c>
      <c r="N1168">
        <v>25</v>
      </c>
      <c r="O1168" t="s">
        <v>64</v>
      </c>
      <c r="P1168" s="6">
        <v>40000</v>
      </c>
      <c r="Q1168">
        <v>3</v>
      </c>
      <c r="R1168" t="s">
        <v>68</v>
      </c>
      <c r="S1168">
        <v>4</v>
      </c>
      <c r="T1168">
        <v>4</v>
      </c>
      <c r="U1168">
        <v>0</v>
      </c>
      <c r="W1168" s="1"/>
    </row>
    <row r="1169" spans="1:23" x14ac:dyDescent="0.3">
      <c r="A1169">
        <v>1168</v>
      </c>
      <c r="B1169" t="s">
        <v>1278</v>
      </c>
      <c r="C1169" t="s">
        <v>14</v>
      </c>
      <c r="D1169" s="13">
        <v>28024</v>
      </c>
      <c r="E1169">
        <v>44</v>
      </c>
      <c r="F1169" t="s">
        <v>27</v>
      </c>
      <c r="G1169" t="s">
        <v>83</v>
      </c>
      <c r="H1169" t="s">
        <v>37</v>
      </c>
      <c r="I1169" t="s">
        <v>51</v>
      </c>
      <c r="J1169" t="s">
        <v>56</v>
      </c>
      <c r="K1169" s="13">
        <v>35329</v>
      </c>
      <c r="L1169" t="s">
        <v>58</v>
      </c>
      <c r="M1169" t="s">
        <v>86</v>
      </c>
      <c r="N1169">
        <v>24</v>
      </c>
      <c r="O1169" t="s">
        <v>63</v>
      </c>
      <c r="P1169" s="6">
        <v>30000</v>
      </c>
      <c r="Q1169">
        <v>3</v>
      </c>
      <c r="R1169" t="s">
        <v>71</v>
      </c>
      <c r="S1169">
        <v>8</v>
      </c>
      <c r="T1169">
        <v>8</v>
      </c>
      <c r="U1169">
        <v>0</v>
      </c>
    </row>
    <row r="1170" spans="1:23" x14ac:dyDescent="0.3">
      <c r="A1170">
        <v>1169</v>
      </c>
      <c r="B1170" t="s">
        <v>1279</v>
      </c>
      <c r="C1170" t="s">
        <v>14</v>
      </c>
      <c r="D1170" s="13">
        <v>31493</v>
      </c>
      <c r="E1170">
        <v>35</v>
      </c>
      <c r="F1170" t="s">
        <v>26</v>
      </c>
      <c r="G1170" t="s">
        <v>84</v>
      </c>
      <c r="H1170" t="s">
        <v>33</v>
      </c>
      <c r="I1170" t="s">
        <v>50</v>
      </c>
      <c r="J1170" t="s">
        <v>56</v>
      </c>
      <c r="K1170" s="13">
        <v>38798</v>
      </c>
      <c r="L1170" t="s">
        <v>58</v>
      </c>
      <c r="M1170" t="s">
        <v>86</v>
      </c>
      <c r="N1170">
        <v>15</v>
      </c>
      <c r="O1170" t="s">
        <v>63</v>
      </c>
      <c r="P1170" s="6">
        <v>30000</v>
      </c>
      <c r="Q1170">
        <v>3</v>
      </c>
      <c r="R1170" t="s">
        <v>68</v>
      </c>
      <c r="S1170">
        <v>10</v>
      </c>
      <c r="T1170">
        <v>4</v>
      </c>
      <c r="U1170">
        <v>6</v>
      </c>
      <c r="W1170" s="1"/>
    </row>
    <row r="1171" spans="1:23" x14ac:dyDescent="0.3">
      <c r="A1171">
        <v>1170</v>
      </c>
      <c r="B1171" t="s">
        <v>1280</v>
      </c>
      <c r="C1171" t="s">
        <v>14</v>
      </c>
      <c r="D1171" s="13">
        <v>36536</v>
      </c>
      <c r="E1171">
        <v>21</v>
      </c>
      <c r="F1171" t="s">
        <v>66</v>
      </c>
      <c r="G1171" t="s">
        <v>84</v>
      </c>
      <c r="H1171" t="s">
        <v>31</v>
      </c>
      <c r="I1171" t="s">
        <v>49</v>
      </c>
      <c r="J1171" t="s">
        <v>57</v>
      </c>
      <c r="K1171" s="13">
        <v>43841</v>
      </c>
      <c r="L1171" t="s">
        <v>58</v>
      </c>
      <c r="M1171" t="s">
        <v>86</v>
      </c>
      <c r="N1171">
        <v>1</v>
      </c>
      <c r="O1171" t="s">
        <v>64</v>
      </c>
      <c r="P1171" s="6">
        <v>40000</v>
      </c>
      <c r="Q1171">
        <v>3</v>
      </c>
      <c r="R1171" t="s">
        <v>69</v>
      </c>
      <c r="S1171">
        <v>12</v>
      </c>
      <c r="T1171">
        <v>7</v>
      </c>
      <c r="U1171">
        <v>5</v>
      </c>
      <c r="W1171" s="1"/>
    </row>
    <row r="1172" spans="1:23" x14ac:dyDescent="0.3">
      <c r="A1172">
        <v>1171</v>
      </c>
      <c r="B1172" t="s">
        <v>1281</v>
      </c>
      <c r="C1172" t="s">
        <v>15</v>
      </c>
      <c r="D1172" s="13">
        <v>31260</v>
      </c>
      <c r="E1172">
        <v>35</v>
      </c>
      <c r="F1172" t="s">
        <v>66</v>
      </c>
      <c r="G1172" t="s">
        <v>84</v>
      </c>
      <c r="H1172" t="s">
        <v>46</v>
      </c>
      <c r="I1172" t="s">
        <v>55</v>
      </c>
      <c r="J1172" t="s">
        <v>56</v>
      </c>
      <c r="K1172" s="13">
        <v>38565</v>
      </c>
      <c r="L1172" t="s">
        <v>58</v>
      </c>
      <c r="M1172" t="s">
        <v>86</v>
      </c>
      <c r="N1172">
        <v>15</v>
      </c>
      <c r="O1172" t="s">
        <v>63</v>
      </c>
      <c r="P1172" s="6">
        <v>30000</v>
      </c>
      <c r="Q1172">
        <v>4</v>
      </c>
      <c r="R1172" t="s">
        <v>68</v>
      </c>
      <c r="S1172">
        <v>13</v>
      </c>
      <c r="T1172">
        <v>8</v>
      </c>
      <c r="U1172">
        <v>5</v>
      </c>
    </row>
    <row r="1173" spans="1:23" x14ac:dyDescent="0.3">
      <c r="A1173">
        <v>1172</v>
      </c>
      <c r="B1173" t="s">
        <v>1282</v>
      </c>
      <c r="C1173" t="s">
        <v>14</v>
      </c>
      <c r="D1173" s="13">
        <v>20859</v>
      </c>
      <c r="E1173">
        <v>64</v>
      </c>
      <c r="F1173" t="s">
        <v>18</v>
      </c>
      <c r="G1173" t="s">
        <v>84</v>
      </c>
      <c r="H1173" t="s">
        <v>36</v>
      </c>
      <c r="I1173" t="s">
        <v>51</v>
      </c>
      <c r="J1173" t="s">
        <v>56</v>
      </c>
      <c r="K1173" s="13">
        <v>28164</v>
      </c>
      <c r="L1173" t="s">
        <v>58</v>
      </c>
      <c r="M1173" t="s">
        <v>86</v>
      </c>
      <c r="N1173">
        <v>44</v>
      </c>
      <c r="O1173" t="s">
        <v>65</v>
      </c>
      <c r="P1173" s="6">
        <v>50000</v>
      </c>
      <c r="Q1173">
        <v>4</v>
      </c>
      <c r="R1173" t="s">
        <v>70</v>
      </c>
      <c r="S1173">
        <v>10</v>
      </c>
      <c r="T1173">
        <v>4</v>
      </c>
      <c r="U1173">
        <v>6</v>
      </c>
      <c r="W1173" s="1"/>
    </row>
    <row r="1174" spans="1:23" x14ac:dyDescent="0.3">
      <c r="A1174">
        <v>1173</v>
      </c>
      <c r="B1174" t="s">
        <v>1283</v>
      </c>
      <c r="C1174" t="s">
        <v>14</v>
      </c>
      <c r="D1174" s="13">
        <v>28149</v>
      </c>
      <c r="E1174">
        <v>44</v>
      </c>
      <c r="F1174" t="s">
        <v>26</v>
      </c>
      <c r="G1174" t="s">
        <v>84</v>
      </c>
      <c r="H1174" t="s">
        <v>32</v>
      </c>
      <c r="I1174" t="s">
        <v>49</v>
      </c>
      <c r="J1174" t="s">
        <v>56</v>
      </c>
      <c r="K1174" s="13">
        <v>35454</v>
      </c>
      <c r="L1174" t="s">
        <v>58</v>
      </c>
      <c r="M1174" t="s">
        <v>86</v>
      </c>
      <c r="N1174">
        <v>24</v>
      </c>
      <c r="O1174" t="s">
        <v>65</v>
      </c>
      <c r="P1174" s="6">
        <v>50000</v>
      </c>
      <c r="Q1174">
        <v>4</v>
      </c>
      <c r="R1174" t="s">
        <v>67</v>
      </c>
      <c r="S1174">
        <v>1</v>
      </c>
      <c r="T1174">
        <v>1</v>
      </c>
      <c r="U1174">
        <v>0</v>
      </c>
      <c r="W1174" s="1"/>
    </row>
    <row r="1175" spans="1:23" x14ac:dyDescent="0.3">
      <c r="A1175">
        <v>1174</v>
      </c>
      <c r="B1175" t="s">
        <v>1284</v>
      </c>
      <c r="C1175" t="s">
        <v>14</v>
      </c>
      <c r="D1175" s="13">
        <v>35639</v>
      </c>
      <c r="E1175">
        <v>23</v>
      </c>
      <c r="F1175" t="s">
        <v>29</v>
      </c>
      <c r="G1175" t="s">
        <v>83</v>
      </c>
      <c r="H1175" t="s">
        <v>35</v>
      </c>
      <c r="I1175" t="s">
        <v>50</v>
      </c>
      <c r="J1175" t="s">
        <v>57</v>
      </c>
      <c r="K1175" s="13">
        <v>42944</v>
      </c>
      <c r="L1175" t="s">
        <v>58</v>
      </c>
      <c r="M1175" t="s">
        <v>86</v>
      </c>
      <c r="N1175">
        <v>3</v>
      </c>
      <c r="O1175" t="s">
        <v>63</v>
      </c>
      <c r="P1175" s="6">
        <v>30000</v>
      </c>
      <c r="Q1175">
        <v>3</v>
      </c>
      <c r="R1175" t="s">
        <v>68</v>
      </c>
      <c r="S1175">
        <v>1</v>
      </c>
      <c r="T1175">
        <v>1</v>
      </c>
      <c r="U1175">
        <v>0</v>
      </c>
      <c r="W1175" s="1"/>
    </row>
    <row r="1176" spans="1:23" x14ac:dyDescent="0.3">
      <c r="A1176">
        <v>1175</v>
      </c>
      <c r="B1176" t="s">
        <v>1285</v>
      </c>
      <c r="C1176" t="s">
        <v>14</v>
      </c>
      <c r="D1176" s="13">
        <v>33579</v>
      </c>
      <c r="E1176">
        <v>29</v>
      </c>
      <c r="F1176" t="s">
        <v>26</v>
      </c>
      <c r="G1176" t="s">
        <v>84</v>
      </c>
      <c r="H1176" t="s">
        <v>30</v>
      </c>
      <c r="I1176" t="s">
        <v>49</v>
      </c>
      <c r="J1176" t="s">
        <v>56</v>
      </c>
      <c r="K1176" s="13">
        <v>40884</v>
      </c>
      <c r="L1176" t="s">
        <v>58</v>
      </c>
      <c r="M1176" t="s">
        <v>86</v>
      </c>
      <c r="N1176">
        <v>9</v>
      </c>
      <c r="O1176" t="s">
        <v>65</v>
      </c>
      <c r="P1176" s="6">
        <v>50000</v>
      </c>
      <c r="Q1176">
        <v>3</v>
      </c>
      <c r="R1176" t="s">
        <v>68</v>
      </c>
      <c r="S1176">
        <v>12</v>
      </c>
      <c r="T1176">
        <v>7</v>
      </c>
      <c r="U1176">
        <v>5</v>
      </c>
      <c r="W1176" s="1"/>
    </row>
    <row r="1177" spans="1:23" x14ac:dyDescent="0.3">
      <c r="A1177">
        <v>1176</v>
      </c>
      <c r="B1177" t="s">
        <v>1286</v>
      </c>
      <c r="C1177" t="s">
        <v>14</v>
      </c>
      <c r="D1177" s="13">
        <v>36378</v>
      </c>
      <c r="E1177">
        <v>21</v>
      </c>
      <c r="F1177" t="s">
        <v>27</v>
      </c>
      <c r="G1177" t="s">
        <v>83</v>
      </c>
      <c r="H1177" t="s">
        <v>39</v>
      </c>
      <c r="I1177" t="s">
        <v>51</v>
      </c>
      <c r="J1177" t="s">
        <v>57</v>
      </c>
      <c r="K1177" s="13">
        <v>43683</v>
      </c>
      <c r="L1177" t="s">
        <v>58</v>
      </c>
      <c r="M1177" t="s">
        <v>86</v>
      </c>
      <c r="N1177">
        <v>1</v>
      </c>
      <c r="O1177" t="s">
        <v>63</v>
      </c>
      <c r="P1177" s="6">
        <v>30000</v>
      </c>
      <c r="Q1177">
        <v>3</v>
      </c>
      <c r="R1177" t="s">
        <v>67</v>
      </c>
      <c r="S1177">
        <v>4</v>
      </c>
      <c r="T1177">
        <v>4</v>
      </c>
      <c r="U1177">
        <v>0</v>
      </c>
      <c r="W1177" s="1"/>
    </row>
    <row r="1178" spans="1:23" x14ac:dyDescent="0.3">
      <c r="A1178">
        <v>1177</v>
      </c>
      <c r="B1178" t="s">
        <v>1287</v>
      </c>
      <c r="C1178" t="s">
        <v>14</v>
      </c>
      <c r="D1178" s="13">
        <v>29625</v>
      </c>
      <c r="E1178">
        <v>40</v>
      </c>
      <c r="F1178" t="s">
        <v>25</v>
      </c>
      <c r="G1178" t="s">
        <v>84</v>
      </c>
      <c r="H1178" t="s">
        <v>46</v>
      </c>
      <c r="I1178" t="s">
        <v>55</v>
      </c>
      <c r="J1178" t="s">
        <v>56</v>
      </c>
      <c r="K1178" s="13">
        <v>36930</v>
      </c>
      <c r="L1178" t="s">
        <v>58</v>
      </c>
      <c r="M1178" t="s">
        <v>86</v>
      </c>
      <c r="N1178">
        <v>20</v>
      </c>
      <c r="O1178" t="s">
        <v>63</v>
      </c>
      <c r="P1178" s="6">
        <v>30000</v>
      </c>
      <c r="Q1178">
        <v>3</v>
      </c>
      <c r="R1178" t="s">
        <v>73</v>
      </c>
      <c r="S1178">
        <v>3</v>
      </c>
      <c r="T1178">
        <v>3</v>
      </c>
      <c r="U1178">
        <v>0</v>
      </c>
      <c r="W1178" s="1"/>
    </row>
    <row r="1179" spans="1:23" x14ac:dyDescent="0.3">
      <c r="A1179">
        <v>1178</v>
      </c>
      <c r="B1179" t="s">
        <v>1288</v>
      </c>
      <c r="C1179" t="s">
        <v>14</v>
      </c>
      <c r="D1179" s="13">
        <v>23719</v>
      </c>
      <c r="E1179">
        <v>56</v>
      </c>
      <c r="F1179" t="s">
        <v>20</v>
      </c>
      <c r="G1179" t="s">
        <v>80</v>
      </c>
      <c r="H1179" t="s">
        <v>40</v>
      </c>
      <c r="I1179" t="s">
        <v>52</v>
      </c>
      <c r="J1179" t="s">
        <v>56</v>
      </c>
      <c r="K1179" s="13">
        <v>31024</v>
      </c>
      <c r="L1179" t="s">
        <v>58</v>
      </c>
      <c r="M1179" t="s">
        <v>86</v>
      </c>
      <c r="N1179">
        <v>36</v>
      </c>
      <c r="O1179" t="s">
        <v>65</v>
      </c>
      <c r="P1179" s="6">
        <v>50000</v>
      </c>
      <c r="Q1179">
        <v>4</v>
      </c>
      <c r="R1179" t="s">
        <v>72</v>
      </c>
      <c r="S1179">
        <v>7</v>
      </c>
      <c r="T1179">
        <v>7</v>
      </c>
      <c r="U1179">
        <v>0</v>
      </c>
      <c r="W1179" s="1"/>
    </row>
    <row r="1180" spans="1:23" x14ac:dyDescent="0.3">
      <c r="A1180">
        <v>1179</v>
      </c>
      <c r="B1180" t="s">
        <v>1289</v>
      </c>
      <c r="C1180" t="s">
        <v>14</v>
      </c>
      <c r="D1180" s="13">
        <v>35155</v>
      </c>
      <c r="E1180">
        <v>25</v>
      </c>
      <c r="F1180" t="s">
        <v>17</v>
      </c>
      <c r="G1180" t="s">
        <v>82</v>
      </c>
      <c r="H1180" t="s">
        <v>37</v>
      </c>
      <c r="I1180" t="s">
        <v>51</v>
      </c>
      <c r="J1180" t="s">
        <v>56</v>
      </c>
      <c r="K1180" s="13">
        <v>42460</v>
      </c>
      <c r="L1180" t="s">
        <v>58</v>
      </c>
      <c r="M1180" t="s">
        <v>86</v>
      </c>
      <c r="N1180">
        <v>5</v>
      </c>
      <c r="O1180" t="s">
        <v>4</v>
      </c>
      <c r="P1180" s="6">
        <v>60000</v>
      </c>
      <c r="Q1180">
        <v>3</v>
      </c>
      <c r="R1180" t="s">
        <v>68</v>
      </c>
      <c r="S1180">
        <v>9</v>
      </c>
      <c r="T1180">
        <v>4</v>
      </c>
      <c r="U1180">
        <v>5</v>
      </c>
      <c r="W1180" s="1"/>
    </row>
    <row r="1181" spans="1:23" x14ac:dyDescent="0.3">
      <c r="A1181">
        <v>1180</v>
      </c>
      <c r="B1181" t="s">
        <v>1290</v>
      </c>
      <c r="C1181" t="s">
        <v>14</v>
      </c>
      <c r="D1181" s="13">
        <v>24463</v>
      </c>
      <c r="E1181">
        <v>54</v>
      </c>
      <c r="F1181" t="s">
        <v>29</v>
      </c>
      <c r="G1181" t="s">
        <v>83</v>
      </c>
      <c r="H1181" t="s">
        <v>42</v>
      </c>
      <c r="I1181" t="s">
        <v>54</v>
      </c>
      <c r="J1181" t="s">
        <v>56</v>
      </c>
      <c r="K1181" s="13">
        <v>31768</v>
      </c>
      <c r="L1181" t="s">
        <v>58</v>
      </c>
      <c r="M1181" t="s">
        <v>86</v>
      </c>
      <c r="N1181">
        <v>34</v>
      </c>
      <c r="O1181" t="s">
        <v>65</v>
      </c>
      <c r="P1181" s="6">
        <v>50000</v>
      </c>
      <c r="Q1181">
        <v>4</v>
      </c>
      <c r="R1181" t="s">
        <v>72</v>
      </c>
      <c r="S1181">
        <v>8</v>
      </c>
      <c r="T1181">
        <v>8</v>
      </c>
      <c r="U1181">
        <v>0</v>
      </c>
      <c r="W1181" s="1"/>
    </row>
    <row r="1182" spans="1:23" x14ac:dyDescent="0.3">
      <c r="A1182">
        <v>1181</v>
      </c>
      <c r="B1182" t="s">
        <v>1291</v>
      </c>
      <c r="C1182" t="s">
        <v>15</v>
      </c>
      <c r="D1182" s="13">
        <v>35278</v>
      </c>
      <c r="E1182">
        <v>24</v>
      </c>
      <c r="F1182" t="s">
        <v>66</v>
      </c>
      <c r="G1182" t="s">
        <v>84</v>
      </c>
      <c r="H1182" t="s">
        <v>39</v>
      </c>
      <c r="I1182" t="s">
        <v>51</v>
      </c>
      <c r="J1182" t="s">
        <v>57</v>
      </c>
      <c r="K1182" s="13">
        <v>42583</v>
      </c>
      <c r="L1182" t="s">
        <v>58</v>
      </c>
      <c r="M1182" t="s">
        <v>86</v>
      </c>
      <c r="N1182">
        <v>4</v>
      </c>
      <c r="O1182" t="s">
        <v>65</v>
      </c>
      <c r="P1182" s="6">
        <v>50000</v>
      </c>
      <c r="Q1182">
        <v>2</v>
      </c>
      <c r="R1182" t="s">
        <v>72</v>
      </c>
      <c r="S1182">
        <v>11</v>
      </c>
      <c r="T1182">
        <v>6</v>
      </c>
      <c r="U1182">
        <v>5</v>
      </c>
      <c r="W1182" s="1"/>
    </row>
    <row r="1183" spans="1:23" x14ac:dyDescent="0.3">
      <c r="A1183">
        <v>1182</v>
      </c>
      <c r="B1183" t="s">
        <v>1292</v>
      </c>
      <c r="C1183" t="s">
        <v>15</v>
      </c>
      <c r="D1183" s="13">
        <v>22333</v>
      </c>
      <c r="E1183">
        <v>60</v>
      </c>
      <c r="F1183" t="s">
        <v>67</v>
      </c>
      <c r="G1183" t="s">
        <v>84</v>
      </c>
      <c r="H1183" t="s">
        <v>43</v>
      </c>
      <c r="I1183" t="s">
        <v>53</v>
      </c>
      <c r="J1183" t="s">
        <v>57</v>
      </c>
      <c r="K1183" s="13">
        <v>29638</v>
      </c>
      <c r="L1183" t="s">
        <v>58</v>
      </c>
      <c r="M1183" t="s">
        <v>86</v>
      </c>
      <c r="N1183">
        <v>40</v>
      </c>
      <c r="O1183" t="s">
        <v>65</v>
      </c>
      <c r="P1183" s="6">
        <v>50000</v>
      </c>
      <c r="Q1183">
        <v>3</v>
      </c>
      <c r="R1183" t="s">
        <v>68</v>
      </c>
      <c r="S1183">
        <v>2</v>
      </c>
      <c r="T1183">
        <v>2</v>
      </c>
      <c r="U1183">
        <v>0</v>
      </c>
      <c r="W1183" s="1"/>
    </row>
    <row r="1184" spans="1:23" x14ac:dyDescent="0.3">
      <c r="A1184">
        <v>1183</v>
      </c>
      <c r="B1184" t="s">
        <v>1293</v>
      </c>
      <c r="C1184" t="s">
        <v>14</v>
      </c>
      <c r="D1184" s="13">
        <v>26579</v>
      </c>
      <c r="E1184">
        <v>48</v>
      </c>
      <c r="F1184" t="s">
        <v>13</v>
      </c>
      <c r="G1184" t="s">
        <v>84</v>
      </c>
      <c r="H1184" t="s">
        <v>33</v>
      </c>
      <c r="I1184" t="s">
        <v>50</v>
      </c>
      <c r="J1184" t="s">
        <v>56</v>
      </c>
      <c r="K1184" s="13">
        <v>33884</v>
      </c>
      <c r="L1184" t="s">
        <v>58</v>
      </c>
      <c r="M1184" t="s">
        <v>86</v>
      </c>
      <c r="N1184">
        <v>28</v>
      </c>
      <c r="O1184" t="s">
        <v>65</v>
      </c>
      <c r="P1184" s="6">
        <v>50000</v>
      </c>
      <c r="Q1184">
        <v>2</v>
      </c>
      <c r="R1184" t="s">
        <v>69</v>
      </c>
      <c r="S1184">
        <v>4</v>
      </c>
      <c r="T1184">
        <v>4</v>
      </c>
      <c r="U1184">
        <v>0</v>
      </c>
      <c r="W1184" s="1"/>
    </row>
    <row r="1185" spans="1:23" x14ac:dyDescent="0.3">
      <c r="A1185">
        <v>1184</v>
      </c>
      <c r="B1185" t="s">
        <v>1294</v>
      </c>
      <c r="C1185" t="s">
        <v>14</v>
      </c>
      <c r="D1185" s="13">
        <v>33996</v>
      </c>
      <c r="E1185">
        <v>28</v>
      </c>
      <c r="F1185" t="s">
        <v>20</v>
      </c>
      <c r="G1185" t="s">
        <v>80</v>
      </c>
      <c r="H1185" t="s">
        <v>31</v>
      </c>
      <c r="I1185" t="s">
        <v>49</v>
      </c>
      <c r="J1185" t="s">
        <v>57</v>
      </c>
      <c r="K1185" s="13">
        <v>41301</v>
      </c>
      <c r="L1185" t="s">
        <v>58</v>
      </c>
      <c r="M1185" t="s">
        <v>86</v>
      </c>
      <c r="N1185">
        <v>8</v>
      </c>
      <c r="O1185" t="s">
        <v>64</v>
      </c>
      <c r="P1185" s="6">
        <v>40000</v>
      </c>
      <c r="Q1185">
        <v>3</v>
      </c>
      <c r="R1185" t="s">
        <v>68</v>
      </c>
      <c r="S1185">
        <v>9</v>
      </c>
      <c r="T1185">
        <v>4</v>
      </c>
      <c r="U1185">
        <v>5</v>
      </c>
      <c r="W1185" s="1"/>
    </row>
    <row r="1186" spans="1:23" x14ac:dyDescent="0.3">
      <c r="A1186">
        <v>1185</v>
      </c>
      <c r="B1186" t="s">
        <v>1295</v>
      </c>
      <c r="C1186" t="s">
        <v>14</v>
      </c>
      <c r="D1186" s="13">
        <v>33561</v>
      </c>
      <c r="E1186">
        <v>29</v>
      </c>
      <c r="F1186" t="s">
        <v>13</v>
      </c>
      <c r="G1186" t="s">
        <v>84</v>
      </c>
      <c r="H1186" t="s">
        <v>45</v>
      </c>
      <c r="I1186" t="s">
        <v>53</v>
      </c>
      <c r="J1186" t="s">
        <v>57</v>
      </c>
      <c r="K1186" s="13">
        <v>40866</v>
      </c>
      <c r="L1186" t="s">
        <v>58</v>
      </c>
      <c r="M1186" t="s">
        <v>86</v>
      </c>
      <c r="N1186">
        <v>9</v>
      </c>
      <c r="O1186" t="s">
        <v>4</v>
      </c>
      <c r="P1186" s="6">
        <v>60000</v>
      </c>
      <c r="Q1186">
        <v>1</v>
      </c>
      <c r="R1186" t="s">
        <v>73</v>
      </c>
      <c r="S1186">
        <v>4</v>
      </c>
      <c r="T1186">
        <v>4</v>
      </c>
      <c r="U1186">
        <v>0</v>
      </c>
      <c r="W1186" s="1"/>
    </row>
    <row r="1187" spans="1:23" x14ac:dyDescent="0.3">
      <c r="A1187">
        <v>1186</v>
      </c>
      <c r="B1187" t="s">
        <v>1296</v>
      </c>
      <c r="C1187" t="s">
        <v>14</v>
      </c>
      <c r="D1187" s="13">
        <v>34166</v>
      </c>
      <c r="E1187">
        <v>27</v>
      </c>
      <c r="F1187" t="s">
        <v>25</v>
      </c>
      <c r="G1187" t="s">
        <v>84</v>
      </c>
      <c r="H1187" t="s">
        <v>34</v>
      </c>
      <c r="I1187" t="s">
        <v>50</v>
      </c>
      <c r="J1187" t="s">
        <v>56</v>
      </c>
      <c r="K1187" s="13">
        <v>41471</v>
      </c>
      <c r="L1187" t="s">
        <v>61</v>
      </c>
      <c r="M1187" t="s">
        <v>89</v>
      </c>
      <c r="N1187">
        <v>7</v>
      </c>
      <c r="O1187" t="s">
        <v>64</v>
      </c>
      <c r="P1187" s="6">
        <v>40000</v>
      </c>
      <c r="Q1187">
        <v>3</v>
      </c>
      <c r="R1187" t="s">
        <v>67</v>
      </c>
      <c r="S1187">
        <v>13</v>
      </c>
      <c r="T1187">
        <v>8</v>
      </c>
      <c r="U1187">
        <v>5</v>
      </c>
      <c r="W1187" s="1"/>
    </row>
    <row r="1188" spans="1:23" x14ac:dyDescent="0.3">
      <c r="A1188">
        <v>1187</v>
      </c>
      <c r="B1188" t="s">
        <v>1297</v>
      </c>
      <c r="C1188" t="s">
        <v>14</v>
      </c>
      <c r="D1188" s="13">
        <v>34580</v>
      </c>
      <c r="E1188">
        <v>26</v>
      </c>
      <c r="F1188" t="s">
        <v>17</v>
      </c>
      <c r="G1188" t="s">
        <v>82</v>
      </c>
      <c r="H1188" t="s">
        <v>38</v>
      </c>
      <c r="I1188" t="s">
        <v>51</v>
      </c>
      <c r="J1188" t="s">
        <v>57</v>
      </c>
      <c r="K1188" s="13">
        <v>41885</v>
      </c>
      <c r="L1188" t="s">
        <v>58</v>
      </c>
      <c r="M1188" t="s">
        <v>86</v>
      </c>
      <c r="N1188">
        <v>6</v>
      </c>
      <c r="O1188" t="s">
        <v>4</v>
      </c>
      <c r="P1188" s="6">
        <v>60000</v>
      </c>
      <c r="Q1188">
        <v>3</v>
      </c>
      <c r="R1188" t="s">
        <v>70</v>
      </c>
      <c r="S1188">
        <v>13</v>
      </c>
      <c r="T1188">
        <v>8</v>
      </c>
      <c r="U1188">
        <v>5</v>
      </c>
      <c r="W1188" s="1"/>
    </row>
    <row r="1189" spans="1:23" x14ac:dyDescent="0.3">
      <c r="A1189">
        <v>1188</v>
      </c>
      <c r="B1189" t="s">
        <v>1298</v>
      </c>
      <c r="C1189" t="s">
        <v>14</v>
      </c>
      <c r="D1189" s="13">
        <v>29652</v>
      </c>
      <c r="E1189">
        <v>40</v>
      </c>
      <c r="F1189" t="s">
        <v>21</v>
      </c>
      <c r="G1189" t="s">
        <v>84</v>
      </c>
      <c r="H1189" t="s">
        <v>36</v>
      </c>
      <c r="I1189" t="s">
        <v>51</v>
      </c>
      <c r="J1189" t="s">
        <v>56</v>
      </c>
      <c r="K1189" s="13">
        <v>36957</v>
      </c>
      <c r="L1189" t="s">
        <v>58</v>
      </c>
      <c r="M1189" t="s">
        <v>86</v>
      </c>
      <c r="N1189">
        <v>20</v>
      </c>
      <c r="O1189" t="s">
        <v>64</v>
      </c>
      <c r="P1189" s="6">
        <v>40000</v>
      </c>
      <c r="Q1189">
        <v>2</v>
      </c>
      <c r="R1189" t="s">
        <v>70</v>
      </c>
      <c r="S1189">
        <v>2</v>
      </c>
      <c r="T1189">
        <v>2</v>
      </c>
      <c r="U1189">
        <v>0</v>
      </c>
    </row>
    <row r="1190" spans="1:23" x14ac:dyDescent="0.3">
      <c r="A1190">
        <v>1189</v>
      </c>
      <c r="B1190" t="s">
        <v>1299</v>
      </c>
      <c r="C1190" t="s">
        <v>14</v>
      </c>
      <c r="D1190" s="13">
        <v>29917</v>
      </c>
      <c r="E1190">
        <v>39</v>
      </c>
      <c r="F1190" t="s">
        <v>27</v>
      </c>
      <c r="G1190" t="s">
        <v>83</v>
      </c>
      <c r="H1190" t="s">
        <v>32</v>
      </c>
      <c r="I1190" t="s">
        <v>49</v>
      </c>
      <c r="J1190" t="s">
        <v>56</v>
      </c>
      <c r="K1190" s="13">
        <v>37222</v>
      </c>
      <c r="L1190" t="s">
        <v>61</v>
      </c>
      <c r="M1190" t="s">
        <v>89</v>
      </c>
      <c r="N1190">
        <v>19</v>
      </c>
      <c r="O1190" t="s">
        <v>64</v>
      </c>
      <c r="P1190" s="6">
        <v>40000</v>
      </c>
      <c r="Q1190">
        <v>3</v>
      </c>
      <c r="R1190" t="s">
        <v>72</v>
      </c>
      <c r="S1190">
        <v>5</v>
      </c>
      <c r="T1190">
        <v>5</v>
      </c>
      <c r="U1190">
        <v>0</v>
      </c>
      <c r="W1190" s="1"/>
    </row>
    <row r="1191" spans="1:23" x14ac:dyDescent="0.3">
      <c r="A1191">
        <v>1190</v>
      </c>
      <c r="B1191" t="s">
        <v>1300</v>
      </c>
      <c r="C1191" t="s">
        <v>14</v>
      </c>
      <c r="D1191" s="13">
        <v>28832</v>
      </c>
      <c r="E1191">
        <v>42</v>
      </c>
      <c r="F1191" t="s">
        <v>28</v>
      </c>
      <c r="G1191" t="s">
        <v>80</v>
      </c>
      <c r="H1191" t="s">
        <v>31</v>
      </c>
      <c r="I1191" t="s">
        <v>49</v>
      </c>
      <c r="J1191" t="s">
        <v>57</v>
      </c>
      <c r="K1191" s="13">
        <v>36137</v>
      </c>
      <c r="L1191" t="s">
        <v>61</v>
      </c>
      <c r="M1191" t="s">
        <v>89</v>
      </c>
      <c r="N1191">
        <v>22</v>
      </c>
      <c r="O1191" t="s">
        <v>64</v>
      </c>
      <c r="P1191" s="6">
        <v>40000</v>
      </c>
      <c r="Q1191">
        <v>2</v>
      </c>
      <c r="R1191" t="s">
        <v>71</v>
      </c>
      <c r="S1191">
        <v>7</v>
      </c>
      <c r="T1191">
        <v>7</v>
      </c>
      <c r="U1191">
        <v>0</v>
      </c>
      <c r="W1191" s="1"/>
    </row>
    <row r="1192" spans="1:23" x14ac:dyDescent="0.3">
      <c r="A1192">
        <v>1191</v>
      </c>
      <c r="B1192" t="s">
        <v>1301</v>
      </c>
      <c r="C1192" t="s">
        <v>14</v>
      </c>
      <c r="D1192" s="13">
        <v>35148</v>
      </c>
      <c r="E1192">
        <v>25</v>
      </c>
      <c r="F1192" t="s">
        <v>81</v>
      </c>
      <c r="G1192" t="s">
        <v>84</v>
      </c>
      <c r="H1192" t="s">
        <v>46</v>
      </c>
      <c r="I1192" t="s">
        <v>55</v>
      </c>
      <c r="J1192" t="s">
        <v>56</v>
      </c>
      <c r="K1192" s="13">
        <v>42453</v>
      </c>
      <c r="L1192" t="s">
        <v>58</v>
      </c>
      <c r="M1192" t="s">
        <v>86</v>
      </c>
      <c r="N1192">
        <v>5</v>
      </c>
      <c r="O1192" t="s">
        <v>4</v>
      </c>
      <c r="P1192" s="6">
        <v>60000</v>
      </c>
      <c r="Q1192">
        <v>1</v>
      </c>
      <c r="R1192" t="s">
        <v>72</v>
      </c>
      <c r="S1192">
        <v>0</v>
      </c>
      <c r="T1192">
        <v>0</v>
      </c>
      <c r="U1192">
        <v>0</v>
      </c>
      <c r="W1192" s="1"/>
    </row>
    <row r="1193" spans="1:23" x14ac:dyDescent="0.3">
      <c r="A1193">
        <v>1192</v>
      </c>
      <c r="B1193" t="s">
        <v>1302</v>
      </c>
      <c r="C1193" t="s">
        <v>14</v>
      </c>
      <c r="D1193" s="13">
        <v>20655</v>
      </c>
      <c r="E1193">
        <v>64</v>
      </c>
      <c r="F1193" t="s">
        <v>16</v>
      </c>
      <c r="G1193" t="s">
        <v>80</v>
      </c>
      <c r="H1193" t="s">
        <v>46</v>
      </c>
      <c r="I1193" t="s">
        <v>55</v>
      </c>
      <c r="J1193" t="s">
        <v>56</v>
      </c>
      <c r="K1193" s="13">
        <v>27960</v>
      </c>
      <c r="L1193" t="s">
        <v>58</v>
      </c>
      <c r="M1193" t="s">
        <v>86</v>
      </c>
      <c r="N1193">
        <v>44</v>
      </c>
      <c r="O1193" t="s">
        <v>65</v>
      </c>
      <c r="P1193" s="6">
        <v>50000</v>
      </c>
      <c r="Q1193">
        <v>4</v>
      </c>
      <c r="R1193" t="s">
        <v>68</v>
      </c>
      <c r="S1193">
        <v>0</v>
      </c>
      <c r="T1193">
        <v>0</v>
      </c>
      <c r="U1193">
        <v>0</v>
      </c>
      <c r="W1193" s="1"/>
    </row>
    <row r="1194" spans="1:23" x14ac:dyDescent="0.3">
      <c r="A1194">
        <v>1193</v>
      </c>
      <c r="B1194" t="s">
        <v>1303</v>
      </c>
      <c r="C1194" t="s">
        <v>14</v>
      </c>
      <c r="D1194" s="13">
        <v>29731</v>
      </c>
      <c r="E1194">
        <v>39</v>
      </c>
      <c r="F1194" t="s">
        <v>28</v>
      </c>
      <c r="G1194" t="s">
        <v>80</v>
      </c>
      <c r="H1194" t="s">
        <v>32</v>
      </c>
      <c r="I1194" t="s">
        <v>49</v>
      </c>
      <c r="J1194" t="s">
        <v>56</v>
      </c>
      <c r="K1194" s="13">
        <v>37036</v>
      </c>
      <c r="L1194" t="s">
        <v>58</v>
      </c>
      <c r="M1194" t="s">
        <v>86</v>
      </c>
      <c r="N1194">
        <v>19</v>
      </c>
      <c r="O1194" t="s">
        <v>65</v>
      </c>
      <c r="P1194" s="6">
        <v>50000</v>
      </c>
      <c r="Q1194">
        <v>4</v>
      </c>
      <c r="R1194" t="s">
        <v>67</v>
      </c>
      <c r="S1194">
        <v>11</v>
      </c>
      <c r="T1194">
        <v>6</v>
      </c>
      <c r="U1194">
        <v>5</v>
      </c>
      <c r="W1194" s="1"/>
    </row>
    <row r="1195" spans="1:23" x14ac:dyDescent="0.3">
      <c r="A1195">
        <v>1194</v>
      </c>
      <c r="B1195" t="s">
        <v>1304</v>
      </c>
      <c r="C1195" t="s">
        <v>14</v>
      </c>
      <c r="D1195" s="13">
        <v>30741</v>
      </c>
      <c r="E1195">
        <v>37</v>
      </c>
      <c r="F1195" t="s">
        <v>29</v>
      </c>
      <c r="G1195" t="s">
        <v>83</v>
      </c>
      <c r="H1195" t="s">
        <v>46</v>
      </c>
      <c r="I1195" t="s">
        <v>55</v>
      </c>
      <c r="J1195" t="s">
        <v>56</v>
      </c>
      <c r="K1195" s="13">
        <v>38046</v>
      </c>
      <c r="L1195" t="s">
        <v>58</v>
      </c>
      <c r="M1195" t="s">
        <v>86</v>
      </c>
      <c r="N1195">
        <v>17</v>
      </c>
      <c r="O1195" t="s">
        <v>65</v>
      </c>
      <c r="P1195" s="6">
        <v>50000</v>
      </c>
      <c r="Q1195">
        <v>3</v>
      </c>
      <c r="R1195" t="s">
        <v>67</v>
      </c>
      <c r="S1195">
        <v>6</v>
      </c>
      <c r="T1195">
        <v>6</v>
      </c>
      <c r="U1195">
        <v>0</v>
      </c>
      <c r="W1195" s="1"/>
    </row>
    <row r="1196" spans="1:23" x14ac:dyDescent="0.3">
      <c r="A1196">
        <v>1195</v>
      </c>
      <c r="B1196" t="s">
        <v>1305</v>
      </c>
      <c r="C1196" t="s">
        <v>14</v>
      </c>
      <c r="D1196" s="13">
        <v>35262</v>
      </c>
      <c r="E1196">
        <v>24</v>
      </c>
      <c r="F1196" t="s">
        <v>27</v>
      </c>
      <c r="G1196" t="s">
        <v>83</v>
      </c>
      <c r="H1196" t="s">
        <v>30</v>
      </c>
      <c r="I1196" t="s">
        <v>49</v>
      </c>
      <c r="J1196" t="s">
        <v>56</v>
      </c>
      <c r="K1196" s="13">
        <v>42567</v>
      </c>
      <c r="L1196" t="s">
        <v>58</v>
      </c>
      <c r="M1196" t="s">
        <v>86</v>
      </c>
      <c r="N1196">
        <v>4</v>
      </c>
      <c r="O1196" t="s">
        <v>65</v>
      </c>
      <c r="P1196" s="6">
        <v>50000</v>
      </c>
      <c r="Q1196">
        <v>2</v>
      </c>
      <c r="R1196" t="s">
        <v>72</v>
      </c>
      <c r="S1196">
        <v>3</v>
      </c>
      <c r="T1196">
        <v>3</v>
      </c>
      <c r="U1196">
        <v>0</v>
      </c>
      <c r="W1196" s="1"/>
    </row>
    <row r="1197" spans="1:23" x14ac:dyDescent="0.3">
      <c r="A1197">
        <v>1196</v>
      </c>
      <c r="B1197" t="s">
        <v>1306</v>
      </c>
      <c r="C1197" t="s">
        <v>14</v>
      </c>
      <c r="D1197" s="13">
        <v>27643</v>
      </c>
      <c r="E1197">
        <v>45</v>
      </c>
      <c r="F1197" t="s">
        <v>21</v>
      </c>
      <c r="G1197" t="s">
        <v>84</v>
      </c>
      <c r="H1197" t="s">
        <v>30</v>
      </c>
      <c r="I1197" t="s">
        <v>49</v>
      </c>
      <c r="J1197" t="s">
        <v>56</v>
      </c>
      <c r="K1197" s="13">
        <v>34948</v>
      </c>
      <c r="L1197" t="s">
        <v>58</v>
      </c>
      <c r="M1197" t="s">
        <v>86</v>
      </c>
      <c r="N1197">
        <v>25</v>
      </c>
      <c r="O1197" t="s">
        <v>65</v>
      </c>
      <c r="P1197" s="6">
        <v>50000</v>
      </c>
      <c r="Q1197">
        <v>1</v>
      </c>
      <c r="R1197" t="s">
        <v>72</v>
      </c>
      <c r="S1197">
        <v>10</v>
      </c>
      <c r="T1197">
        <v>4</v>
      </c>
      <c r="U1197">
        <v>6</v>
      </c>
      <c r="W1197" s="1"/>
    </row>
    <row r="1198" spans="1:23" x14ac:dyDescent="0.3">
      <c r="A1198">
        <v>1197</v>
      </c>
      <c r="B1198" t="s">
        <v>1307</v>
      </c>
      <c r="C1198" t="s">
        <v>15</v>
      </c>
      <c r="D1198" s="13">
        <v>27778</v>
      </c>
      <c r="E1198">
        <v>45</v>
      </c>
      <c r="F1198" t="s">
        <v>20</v>
      </c>
      <c r="G1198" t="s">
        <v>80</v>
      </c>
      <c r="H1198" t="s">
        <v>41</v>
      </c>
      <c r="I1198" t="s">
        <v>52</v>
      </c>
      <c r="J1198" t="s">
        <v>56</v>
      </c>
      <c r="K1198" s="13">
        <v>35083</v>
      </c>
      <c r="L1198" t="s">
        <v>58</v>
      </c>
      <c r="M1198" t="s">
        <v>86</v>
      </c>
      <c r="N1198">
        <v>25</v>
      </c>
      <c r="O1198" t="s">
        <v>64</v>
      </c>
      <c r="P1198" s="6">
        <v>40000</v>
      </c>
      <c r="Q1198">
        <v>1</v>
      </c>
      <c r="R1198" t="s">
        <v>67</v>
      </c>
      <c r="S1198">
        <v>10</v>
      </c>
      <c r="T1198">
        <v>4</v>
      </c>
      <c r="U1198">
        <v>6</v>
      </c>
      <c r="W1198" s="1"/>
    </row>
    <row r="1199" spans="1:23" x14ac:dyDescent="0.3">
      <c r="A1199">
        <v>1198</v>
      </c>
      <c r="B1199" t="s">
        <v>1308</v>
      </c>
      <c r="C1199" t="s">
        <v>14</v>
      </c>
      <c r="D1199" s="13">
        <v>31088</v>
      </c>
      <c r="E1199">
        <v>36</v>
      </c>
      <c r="F1199" t="s">
        <v>21</v>
      </c>
      <c r="G1199" t="s">
        <v>84</v>
      </c>
      <c r="H1199" t="s">
        <v>47</v>
      </c>
      <c r="I1199" t="s">
        <v>52</v>
      </c>
      <c r="J1199" t="s">
        <v>56</v>
      </c>
      <c r="K1199" s="13">
        <v>38393</v>
      </c>
      <c r="L1199" t="s">
        <v>58</v>
      </c>
      <c r="M1199" t="s">
        <v>86</v>
      </c>
      <c r="N1199">
        <v>16</v>
      </c>
      <c r="O1199" t="s">
        <v>63</v>
      </c>
      <c r="P1199" s="6">
        <v>30000</v>
      </c>
      <c r="Q1199">
        <v>3</v>
      </c>
      <c r="R1199" t="s">
        <v>69</v>
      </c>
      <c r="S1199">
        <v>1</v>
      </c>
      <c r="T1199">
        <v>1</v>
      </c>
      <c r="U1199">
        <v>0</v>
      </c>
      <c r="W1199" s="1"/>
    </row>
    <row r="1200" spans="1:23" x14ac:dyDescent="0.3">
      <c r="A1200">
        <v>1199</v>
      </c>
      <c r="B1200" t="s">
        <v>1309</v>
      </c>
      <c r="C1200" t="s">
        <v>14</v>
      </c>
      <c r="D1200" s="13">
        <v>23306</v>
      </c>
      <c r="E1200">
        <v>57</v>
      </c>
      <c r="F1200" t="s">
        <v>13</v>
      </c>
      <c r="G1200" t="s">
        <v>84</v>
      </c>
      <c r="H1200" t="s">
        <v>43</v>
      </c>
      <c r="I1200" t="s">
        <v>53</v>
      </c>
      <c r="J1200" t="s">
        <v>57</v>
      </c>
      <c r="K1200" s="13">
        <v>30611</v>
      </c>
      <c r="L1200" t="s">
        <v>58</v>
      </c>
      <c r="M1200" t="s">
        <v>86</v>
      </c>
      <c r="N1200">
        <v>37</v>
      </c>
      <c r="O1200" t="s">
        <v>65</v>
      </c>
      <c r="P1200" s="6">
        <v>50000</v>
      </c>
      <c r="Q1200">
        <v>1</v>
      </c>
      <c r="R1200" t="s">
        <v>70</v>
      </c>
      <c r="S1200">
        <v>7</v>
      </c>
      <c r="T1200">
        <v>7</v>
      </c>
      <c r="U1200">
        <v>0</v>
      </c>
      <c r="W1200" s="1"/>
    </row>
    <row r="1201" spans="1:23" x14ac:dyDescent="0.3">
      <c r="A1201">
        <v>1200</v>
      </c>
      <c r="B1201" t="s">
        <v>1310</v>
      </c>
      <c r="C1201" t="s">
        <v>14</v>
      </c>
      <c r="D1201" s="13">
        <v>31376</v>
      </c>
      <c r="E1201">
        <v>35</v>
      </c>
      <c r="F1201" t="s">
        <v>22</v>
      </c>
      <c r="G1201" t="s">
        <v>83</v>
      </c>
      <c r="H1201" t="s">
        <v>42</v>
      </c>
      <c r="I1201" t="s">
        <v>54</v>
      </c>
      <c r="J1201" t="s">
        <v>56</v>
      </c>
      <c r="K1201" s="13">
        <v>38681</v>
      </c>
      <c r="L1201" t="s">
        <v>58</v>
      </c>
      <c r="M1201" t="s">
        <v>86</v>
      </c>
      <c r="N1201">
        <v>15</v>
      </c>
      <c r="O1201" t="s">
        <v>63</v>
      </c>
      <c r="P1201" s="6">
        <v>30000</v>
      </c>
      <c r="Q1201">
        <v>2</v>
      </c>
      <c r="R1201" t="s">
        <v>67</v>
      </c>
      <c r="S1201">
        <v>12</v>
      </c>
      <c r="T1201">
        <v>7</v>
      </c>
      <c r="U1201">
        <v>5</v>
      </c>
    </row>
    <row r="1202" spans="1:23" x14ac:dyDescent="0.3">
      <c r="A1202">
        <v>1201</v>
      </c>
      <c r="B1202" t="s">
        <v>1311</v>
      </c>
      <c r="C1202" t="s">
        <v>14</v>
      </c>
      <c r="D1202" s="13">
        <v>31505</v>
      </c>
      <c r="E1202">
        <v>35</v>
      </c>
      <c r="F1202" t="s">
        <v>23</v>
      </c>
      <c r="G1202" t="s">
        <v>84</v>
      </c>
      <c r="H1202" t="s">
        <v>44</v>
      </c>
      <c r="I1202" t="s">
        <v>53</v>
      </c>
      <c r="J1202" t="s">
        <v>57</v>
      </c>
      <c r="K1202" s="13">
        <v>38810</v>
      </c>
      <c r="L1202" t="s">
        <v>58</v>
      </c>
      <c r="M1202" t="s">
        <v>86</v>
      </c>
      <c r="N1202">
        <v>15</v>
      </c>
      <c r="O1202" t="s">
        <v>64</v>
      </c>
      <c r="P1202" s="6">
        <v>40000</v>
      </c>
      <c r="Q1202">
        <v>1</v>
      </c>
      <c r="R1202" t="s">
        <v>69</v>
      </c>
      <c r="S1202">
        <v>15</v>
      </c>
      <c r="T1202">
        <v>4</v>
      </c>
      <c r="U1202">
        <v>11</v>
      </c>
      <c r="W1202" s="1"/>
    </row>
    <row r="1203" spans="1:23" x14ac:dyDescent="0.3">
      <c r="A1203">
        <v>1202</v>
      </c>
      <c r="B1203" t="s">
        <v>1312</v>
      </c>
      <c r="C1203" t="s">
        <v>14</v>
      </c>
      <c r="D1203" s="13">
        <v>21177</v>
      </c>
      <c r="E1203">
        <v>63</v>
      </c>
      <c r="F1203" t="s">
        <v>22</v>
      </c>
      <c r="G1203" t="s">
        <v>83</v>
      </c>
      <c r="H1203" t="s">
        <v>40</v>
      </c>
      <c r="I1203" t="s">
        <v>52</v>
      </c>
      <c r="J1203" t="s">
        <v>56</v>
      </c>
      <c r="K1203" s="13">
        <v>28482</v>
      </c>
      <c r="L1203" t="s">
        <v>61</v>
      </c>
      <c r="M1203" t="s">
        <v>89</v>
      </c>
      <c r="N1203">
        <v>43</v>
      </c>
      <c r="O1203" t="s">
        <v>65</v>
      </c>
      <c r="P1203" s="6">
        <v>50000</v>
      </c>
      <c r="Q1203">
        <v>3</v>
      </c>
      <c r="R1203" t="s">
        <v>71</v>
      </c>
      <c r="S1203">
        <v>12</v>
      </c>
      <c r="T1203">
        <v>7</v>
      </c>
      <c r="U1203">
        <v>5</v>
      </c>
      <c r="W1203" s="1"/>
    </row>
    <row r="1204" spans="1:23" x14ac:dyDescent="0.3">
      <c r="A1204">
        <v>1203</v>
      </c>
      <c r="B1204" t="s">
        <v>1313</v>
      </c>
      <c r="C1204" t="s">
        <v>15</v>
      </c>
      <c r="D1204" s="13">
        <v>24474</v>
      </c>
      <c r="E1204">
        <v>54</v>
      </c>
      <c r="F1204" t="s">
        <v>24</v>
      </c>
      <c r="G1204" t="s">
        <v>84</v>
      </c>
      <c r="H1204" t="s">
        <v>42</v>
      </c>
      <c r="I1204" t="s">
        <v>54</v>
      </c>
      <c r="J1204" t="s">
        <v>56</v>
      </c>
      <c r="K1204" s="13">
        <v>31779</v>
      </c>
      <c r="L1204" t="s">
        <v>58</v>
      </c>
      <c r="M1204" t="s">
        <v>86</v>
      </c>
      <c r="N1204">
        <v>34</v>
      </c>
      <c r="O1204" t="s">
        <v>65</v>
      </c>
      <c r="P1204" s="6">
        <v>50000</v>
      </c>
      <c r="Q1204">
        <v>3</v>
      </c>
      <c r="R1204" t="s">
        <v>72</v>
      </c>
      <c r="S1204">
        <v>15</v>
      </c>
      <c r="T1204">
        <v>4</v>
      </c>
      <c r="U1204">
        <v>11</v>
      </c>
      <c r="W1204" s="1"/>
    </row>
    <row r="1205" spans="1:23" x14ac:dyDescent="0.3">
      <c r="A1205">
        <v>1204</v>
      </c>
      <c r="B1205" t="s">
        <v>1314</v>
      </c>
      <c r="C1205" t="s">
        <v>14</v>
      </c>
      <c r="D1205" s="13">
        <v>32120</v>
      </c>
      <c r="E1205">
        <v>33</v>
      </c>
      <c r="F1205" t="s">
        <v>67</v>
      </c>
      <c r="G1205" t="s">
        <v>84</v>
      </c>
      <c r="H1205" t="s">
        <v>33</v>
      </c>
      <c r="I1205" t="s">
        <v>50</v>
      </c>
      <c r="J1205" t="s">
        <v>56</v>
      </c>
      <c r="K1205" s="13">
        <v>39425</v>
      </c>
      <c r="L1205" t="s">
        <v>58</v>
      </c>
      <c r="M1205" t="s">
        <v>86</v>
      </c>
      <c r="N1205">
        <v>13</v>
      </c>
      <c r="O1205" t="s">
        <v>64</v>
      </c>
      <c r="P1205" s="6">
        <v>40000</v>
      </c>
      <c r="Q1205">
        <v>3</v>
      </c>
      <c r="R1205" t="s">
        <v>72</v>
      </c>
      <c r="S1205">
        <v>11</v>
      </c>
      <c r="T1205">
        <v>6</v>
      </c>
      <c r="U1205">
        <v>5</v>
      </c>
      <c r="W1205" s="1"/>
    </row>
    <row r="1206" spans="1:23" x14ac:dyDescent="0.3">
      <c r="A1206">
        <v>1205</v>
      </c>
      <c r="B1206" t="s">
        <v>1315</v>
      </c>
      <c r="C1206" t="s">
        <v>14</v>
      </c>
      <c r="D1206" s="13">
        <v>30337</v>
      </c>
      <c r="E1206">
        <v>38</v>
      </c>
      <c r="F1206" t="s">
        <v>27</v>
      </c>
      <c r="G1206" t="s">
        <v>83</v>
      </c>
      <c r="H1206" t="s">
        <v>30</v>
      </c>
      <c r="I1206" t="s">
        <v>49</v>
      </c>
      <c r="J1206" t="s">
        <v>56</v>
      </c>
      <c r="K1206" s="13">
        <v>37642</v>
      </c>
      <c r="L1206" t="s">
        <v>58</v>
      </c>
      <c r="M1206" t="s">
        <v>86</v>
      </c>
      <c r="N1206">
        <v>18</v>
      </c>
      <c r="O1206" t="s">
        <v>65</v>
      </c>
      <c r="P1206" s="6">
        <v>50000</v>
      </c>
      <c r="Q1206">
        <v>2</v>
      </c>
      <c r="R1206" t="s">
        <v>70</v>
      </c>
      <c r="S1206">
        <v>8</v>
      </c>
      <c r="T1206">
        <v>8</v>
      </c>
      <c r="U1206">
        <v>0</v>
      </c>
    </row>
    <row r="1207" spans="1:23" x14ac:dyDescent="0.3">
      <c r="A1207">
        <v>1206</v>
      </c>
      <c r="B1207" t="s">
        <v>1316</v>
      </c>
      <c r="C1207" t="s">
        <v>14</v>
      </c>
      <c r="D1207" s="13">
        <v>26538</v>
      </c>
      <c r="E1207">
        <v>48</v>
      </c>
      <c r="F1207" t="s">
        <v>27</v>
      </c>
      <c r="G1207" t="s">
        <v>83</v>
      </c>
      <c r="H1207" t="s">
        <v>43</v>
      </c>
      <c r="I1207" t="s">
        <v>53</v>
      </c>
      <c r="J1207" t="s">
        <v>57</v>
      </c>
      <c r="K1207" s="13">
        <v>33843</v>
      </c>
      <c r="L1207" t="s">
        <v>58</v>
      </c>
      <c r="M1207" t="s">
        <v>86</v>
      </c>
      <c r="N1207">
        <v>28</v>
      </c>
      <c r="O1207" t="s">
        <v>65</v>
      </c>
      <c r="P1207" s="6">
        <v>50000</v>
      </c>
      <c r="Q1207">
        <v>4</v>
      </c>
      <c r="R1207" t="s">
        <v>70</v>
      </c>
      <c r="S1207">
        <v>15</v>
      </c>
      <c r="T1207">
        <v>4</v>
      </c>
      <c r="U1207">
        <v>11</v>
      </c>
    </row>
    <row r="1208" spans="1:23" x14ac:dyDescent="0.3">
      <c r="A1208">
        <v>1207</v>
      </c>
      <c r="B1208" t="s">
        <v>1317</v>
      </c>
      <c r="C1208" t="s">
        <v>14</v>
      </c>
      <c r="D1208" s="13">
        <v>30621</v>
      </c>
      <c r="E1208">
        <v>37</v>
      </c>
      <c r="F1208" t="s">
        <v>21</v>
      </c>
      <c r="G1208" t="s">
        <v>84</v>
      </c>
      <c r="H1208" t="s">
        <v>37</v>
      </c>
      <c r="I1208" t="s">
        <v>51</v>
      </c>
      <c r="J1208" t="s">
        <v>56</v>
      </c>
      <c r="K1208" s="13">
        <v>37926</v>
      </c>
      <c r="L1208" t="s">
        <v>61</v>
      </c>
      <c r="M1208" t="s">
        <v>89</v>
      </c>
      <c r="N1208">
        <v>17</v>
      </c>
      <c r="O1208" t="s">
        <v>65</v>
      </c>
      <c r="P1208" s="6">
        <v>50000</v>
      </c>
      <c r="Q1208">
        <v>4</v>
      </c>
      <c r="R1208" t="s">
        <v>68</v>
      </c>
      <c r="S1208">
        <v>5</v>
      </c>
      <c r="T1208">
        <v>5</v>
      </c>
      <c r="U1208">
        <v>0</v>
      </c>
      <c r="W1208" s="1"/>
    </row>
    <row r="1209" spans="1:23" x14ac:dyDescent="0.3">
      <c r="A1209">
        <v>1208</v>
      </c>
      <c r="B1209" t="s">
        <v>1318</v>
      </c>
      <c r="C1209" t="s">
        <v>14</v>
      </c>
      <c r="D1209" s="13">
        <v>24469</v>
      </c>
      <c r="E1209">
        <v>54</v>
      </c>
      <c r="F1209" t="s">
        <v>81</v>
      </c>
      <c r="G1209" t="s">
        <v>84</v>
      </c>
      <c r="H1209" t="s">
        <v>37</v>
      </c>
      <c r="I1209" t="s">
        <v>51</v>
      </c>
      <c r="J1209" t="s">
        <v>56</v>
      </c>
      <c r="K1209" s="13">
        <v>31774</v>
      </c>
      <c r="L1209" t="s">
        <v>58</v>
      </c>
      <c r="M1209" t="s">
        <v>86</v>
      </c>
      <c r="N1209">
        <v>34</v>
      </c>
      <c r="O1209" t="s">
        <v>65</v>
      </c>
      <c r="P1209" s="6">
        <v>50000</v>
      </c>
      <c r="Q1209">
        <v>2</v>
      </c>
      <c r="R1209" t="s">
        <v>72</v>
      </c>
      <c r="S1209">
        <v>4</v>
      </c>
      <c r="T1209">
        <v>4</v>
      </c>
      <c r="U1209">
        <v>0</v>
      </c>
      <c r="W1209" s="1"/>
    </row>
    <row r="1210" spans="1:23" x14ac:dyDescent="0.3">
      <c r="A1210">
        <v>1209</v>
      </c>
      <c r="B1210" t="s">
        <v>1319</v>
      </c>
      <c r="C1210" t="s">
        <v>14</v>
      </c>
      <c r="D1210" s="13">
        <v>27504</v>
      </c>
      <c r="E1210">
        <v>46</v>
      </c>
      <c r="F1210" t="s">
        <v>26</v>
      </c>
      <c r="G1210" t="s">
        <v>84</v>
      </c>
      <c r="H1210" t="s">
        <v>44</v>
      </c>
      <c r="I1210" t="s">
        <v>53</v>
      </c>
      <c r="J1210" t="s">
        <v>57</v>
      </c>
      <c r="K1210" s="13">
        <v>34809</v>
      </c>
      <c r="L1210" t="s">
        <v>58</v>
      </c>
      <c r="M1210" t="s">
        <v>86</v>
      </c>
      <c r="N1210">
        <v>26</v>
      </c>
      <c r="O1210" t="s">
        <v>65</v>
      </c>
      <c r="P1210" s="6">
        <v>50000</v>
      </c>
      <c r="Q1210">
        <v>3</v>
      </c>
      <c r="R1210" t="s">
        <v>73</v>
      </c>
      <c r="S1210">
        <v>3</v>
      </c>
      <c r="T1210">
        <v>3</v>
      </c>
      <c r="U1210">
        <v>0</v>
      </c>
      <c r="W1210" s="1"/>
    </row>
    <row r="1211" spans="1:23" x14ac:dyDescent="0.3">
      <c r="A1211">
        <v>1210</v>
      </c>
      <c r="B1211" t="s">
        <v>1320</v>
      </c>
      <c r="C1211" t="s">
        <v>14</v>
      </c>
      <c r="D1211" s="13">
        <v>33221</v>
      </c>
      <c r="E1211">
        <v>30</v>
      </c>
      <c r="F1211" t="s">
        <v>18</v>
      </c>
      <c r="G1211" t="s">
        <v>84</v>
      </c>
      <c r="H1211" t="s">
        <v>38</v>
      </c>
      <c r="I1211" t="s">
        <v>51</v>
      </c>
      <c r="J1211" t="s">
        <v>57</v>
      </c>
      <c r="K1211" s="13">
        <v>40526</v>
      </c>
      <c r="L1211" t="s">
        <v>58</v>
      </c>
      <c r="M1211" t="s">
        <v>86</v>
      </c>
      <c r="N1211">
        <v>10</v>
      </c>
      <c r="O1211" t="s">
        <v>4</v>
      </c>
      <c r="P1211" s="6">
        <v>60000</v>
      </c>
      <c r="Q1211">
        <v>3</v>
      </c>
      <c r="R1211" t="s">
        <v>72</v>
      </c>
      <c r="S1211">
        <v>4</v>
      </c>
      <c r="T1211">
        <v>4</v>
      </c>
      <c r="U1211">
        <v>0</v>
      </c>
      <c r="W1211" s="1"/>
    </row>
    <row r="1212" spans="1:23" x14ac:dyDescent="0.3">
      <c r="A1212">
        <v>1211</v>
      </c>
      <c r="B1212" t="s">
        <v>1321</v>
      </c>
      <c r="C1212" t="s">
        <v>14</v>
      </c>
      <c r="D1212" s="13">
        <v>22899</v>
      </c>
      <c r="E1212">
        <v>58</v>
      </c>
      <c r="F1212" t="s">
        <v>19</v>
      </c>
      <c r="G1212" t="s">
        <v>80</v>
      </c>
      <c r="H1212" t="s">
        <v>36</v>
      </c>
      <c r="I1212" t="s">
        <v>51</v>
      </c>
      <c r="J1212" t="s">
        <v>56</v>
      </c>
      <c r="K1212" s="13">
        <v>30204</v>
      </c>
      <c r="L1212" t="s">
        <v>58</v>
      </c>
      <c r="M1212" t="s">
        <v>86</v>
      </c>
      <c r="N1212">
        <v>38</v>
      </c>
      <c r="O1212" t="s">
        <v>65</v>
      </c>
      <c r="P1212" s="6">
        <v>50000</v>
      </c>
      <c r="Q1212">
        <v>2</v>
      </c>
      <c r="R1212" t="s">
        <v>70</v>
      </c>
      <c r="S1212">
        <v>0</v>
      </c>
      <c r="T1212">
        <v>0</v>
      </c>
      <c r="U1212">
        <v>0</v>
      </c>
      <c r="W1212" s="1"/>
    </row>
    <row r="1213" spans="1:23" x14ac:dyDescent="0.3">
      <c r="A1213">
        <v>1212</v>
      </c>
      <c r="B1213" t="s">
        <v>1322</v>
      </c>
      <c r="C1213" t="s">
        <v>14</v>
      </c>
      <c r="D1213" s="13">
        <v>25031</v>
      </c>
      <c r="E1213">
        <v>52</v>
      </c>
      <c r="F1213" t="s">
        <v>67</v>
      </c>
      <c r="G1213" t="s">
        <v>84</v>
      </c>
      <c r="H1213" t="s">
        <v>30</v>
      </c>
      <c r="I1213" t="s">
        <v>49</v>
      </c>
      <c r="J1213" t="s">
        <v>56</v>
      </c>
      <c r="K1213" s="13">
        <v>32336</v>
      </c>
      <c r="L1213" t="s">
        <v>61</v>
      </c>
      <c r="M1213" t="s">
        <v>89</v>
      </c>
      <c r="N1213">
        <v>32</v>
      </c>
      <c r="O1213" t="s">
        <v>4</v>
      </c>
      <c r="P1213" s="6">
        <v>60000</v>
      </c>
      <c r="Q1213">
        <v>3</v>
      </c>
      <c r="R1213" t="s">
        <v>72</v>
      </c>
      <c r="S1213">
        <v>1</v>
      </c>
      <c r="T1213">
        <v>1</v>
      </c>
      <c r="U1213">
        <v>0</v>
      </c>
      <c r="W1213" s="1"/>
    </row>
    <row r="1214" spans="1:23" x14ac:dyDescent="0.3">
      <c r="A1214">
        <v>1213</v>
      </c>
      <c r="B1214" t="s">
        <v>1323</v>
      </c>
      <c r="C1214" t="s">
        <v>14</v>
      </c>
      <c r="D1214" s="13">
        <v>22161</v>
      </c>
      <c r="E1214">
        <v>60</v>
      </c>
      <c r="F1214" t="s">
        <v>66</v>
      </c>
      <c r="G1214" t="s">
        <v>84</v>
      </c>
      <c r="H1214" t="s">
        <v>42</v>
      </c>
      <c r="I1214" t="s">
        <v>54</v>
      </c>
      <c r="J1214" t="s">
        <v>56</v>
      </c>
      <c r="K1214" s="13">
        <v>29466</v>
      </c>
      <c r="L1214" t="s">
        <v>58</v>
      </c>
      <c r="M1214" t="s">
        <v>86</v>
      </c>
      <c r="N1214">
        <v>40</v>
      </c>
      <c r="O1214" t="s">
        <v>4</v>
      </c>
      <c r="P1214" s="6">
        <v>60000</v>
      </c>
      <c r="Q1214">
        <v>2</v>
      </c>
      <c r="R1214" t="s">
        <v>73</v>
      </c>
      <c r="S1214">
        <v>1</v>
      </c>
      <c r="T1214">
        <v>1</v>
      </c>
      <c r="U1214">
        <v>0</v>
      </c>
      <c r="W1214" s="1"/>
    </row>
    <row r="1215" spans="1:23" x14ac:dyDescent="0.3">
      <c r="A1215">
        <v>1214</v>
      </c>
      <c r="B1215" t="s">
        <v>1324</v>
      </c>
      <c r="C1215" t="s">
        <v>14</v>
      </c>
      <c r="D1215" s="13">
        <v>25438</v>
      </c>
      <c r="E1215">
        <v>51</v>
      </c>
      <c r="F1215" t="s">
        <v>25</v>
      </c>
      <c r="G1215" t="s">
        <v>84</v>
      </c>
      <c r="H1215" t="s">
        <v>37</v>
      </c>
      <c r="I1215" t="s">
        <v>51</v>
      </c>
      <c r="J1215" t="s">
        <v>56</v>
      </c>
      <c r="K1215" s="13">
        <v>32743</v>
      </c>
      <c r="L1215" t="s">
        <v>58</v>
      </c>
      <c r="M1215" t="s">
        <v>86</v>
      </c>
      <c r="N1215">
        <v>31</v>
      </c>
      <c r="O1215" t="s">
        <v>63</v>
      </c>
      <c r="P1215" s="6">
        <v>30000</v>
      </c>
      <c r="Q1215">
        <v>4</v>
      </c>
      <c r="R1215" t="s">
        <v>70</v>
      </c>
      <c r="S1215">
        <v>5</v>
      </c>
      <c r="T1215">
        <v>5</v>
      </c>
      <c r="U1215">
        <v>0</v>
      </c>
      <c r="W1215" s="1"/>
    </row>
    <row r="1216" spans="1:23" x14ac:dyDescent="0.3">
      <c r="A1216">
        <v>1215</v>
      </c>
      <c r="B1216" t="s">
        <v>1325</v>
      </c>
      <c r="C1216" t="s">
        <v>14</v>
      </c>
      <c r="D1216" s="13">
        <v>29391</v>
      </c>
      <c r="E1216">
        <v>40</v>
      </c>
      <c r="F1216" t="s">
        <v>22</v>
      </c>
      <c r="G1216" t="s">
        <v>83</v>
      </c>
      <c r="H1216" t="s">
        <v>46</v>
      </c>
      <c r="I1216" t="s">
        <v>55</v>
      </c>
      <c r="J1216" t="s">
        <v>56</v>
      </c>
      <c r="K1216" s="13">
        <v>36696</v>
      </c>
      <c r="L1216" t="s">
        <v>61</v>
      </c>
      <c r="M1216" t="s">
        <v>89</v>
      </c>
      <c r="N1216">
        <v>20</v>
      </c>
      <c r="O1216" t="s">
        <v>4</v>
      </c>
      <c r="P1216" s="6">
        <v>60000</v>
      </c>
      <c r="Q1216">
        <v>2</v>
      </c>
      <c r="R1216" t="s">
        <v>68</v>
      </c>
      <c r="S1216">
        <v>9</v>
      </c>
      <c r="T1216">
        <v>4</v>
      </c>
      <c r="U1216">
        <v>5</v>
      </c>
      <c r="W1216" s="1"/>
    </row>
    <row r="1217" spans="1:23" x14ac:dyDescent="0.3">
      <c r="A1217">
        <v>1216</v>
      </c>
      <c r="B1217" t="s">
        <v>1326</v>
      </c>
      <c r="C1217" t="s">
        <v>14</v>
      </c>
      <c r="D1217" s="13">
        <v>29622</v>
      </c>
      <c r="E1217">
        <v>40</v>
      </c>
      <c r="F1217" t="s">
        <v>19</v>
      </c>
      <c r="G1217" t="s">
        <v>80</v>
      </c>
      <c r="H1217" t="s">
        <v>45</v>
      </c>
      <c r="I1217" t="s">
        <v>53</v>
      </c>
      <c r="J1217" t="s">
        <v>57</v>
      </c>
      <c r="K1217" s="13">
        <v>36927</v>
      </c>
      <c r="L1217" t="s">
        <v>58</v>
      </c>
      <c r="M1217" t="s">
        <v>86</v>
      </c>
      <c r="N1217">
        <v>20</v>
      </c>
      <c r="O1217" t="s">
        <v>65</v>
      </c>
      <c r="P1217" s="6">
        <v>50000</v>
      </c>
      <c r="Q1217">
        <v>4</v>
      </c>
      <c r="R1217" t="s">
        <v>72</v>
      </c>
      <c r="S1217">
        <v>15</v>
      </c>
      <c r="T1217">
        <v>4</v>
      </c>
      <c r="U1217">
        <v>11</v>
      </c>
      <c r="W1217" s="1"/>
    </row>
    <row r="1218" spans="1:23" x14ac:dyDescent="0.3">
      <c r="A1218">
        <v>1217</v>
      </c>
      <c r="B1218" t="s">
        <v>1327</v>
      </c>
      <c r="C1218" t="s">
        <v>14</v>
      </c>
      <c r="D1218" s="13">
        <v>32491</v>
      </c>
      <c r="E1218">
        <v>32</v>
      </c>
      <c r="F1218" t="s">
        <v>29</v>
      </c>
      <c r="G1218" t="s">
        <v>83</v>
      </c>
      <c r="H1218" t="s">
        <v>34</v>
      </c>
      <c r="I1218" t="s">
        <v>50</v>
      </c>
      <c r="J1218" t="s">
        <v>56</v>
      </c>
      <c r="K1218" s="13">
        <v>39796</v>
      </c>
      <c r="L1218" t="s">
        <v>58</v>
      </c>
      <c r="M1218" t="s">
        <v>86</v>
      </c>
      <c r="N1218">
        <v>12</v>
      </c>
      <c r="O1218" t="s">
        <v>65</v>
      </c>
      <c r="P1218" s="6">
        <v>50000</v>
      </c>
      <c r="Q1218">
        <v>4</v>
      </c>
      <c r="R1218" t="s">
        <v>70</v>
      </c>
      <c r="S1218">
        <v>5</v>
      </c>
      <c r="T1218">
        <v>5</v>
      </c>
      <c r="U1218">
        <v>0</v>
      </c>
      <c r="W1218" s="1"/>
    </row>
    <row r="1219" spans="1:23" x14ac:dyDescent="0.3">
      <c r="A1219">
        <v>1218</v>
      </c>
      <c r="B1219" t="s">
        <v>1328</v>
      </c>
      <c r="C1219" t="s">
        <v>14</v>
      </c>
      <c r="D1219" s="13">
        <v>31887</v>
      </c>
      <c r="E1219">
        <v>34</v>
      </c>
      <c r="F1219" t="s">
        <v>67</v>
      </c>
      <c r="G1219" t="s">
        <v>84</v>
      </c>
      <c r="H1219" t="s">
        <v>44</v>
      </c>
      <c r="I1219" t="s">
        <v>53</v>
      </c>
      <c r="J1219" t="s">
        <v>57</v>
      </c>
      <c r="K1219" s="13">
        <v>39192</v>
      </c>
      <c r="L1219" t="s">
        <v>58</v>
      </c>
      <c r="M1219" t="s">
        <v>86</v>
      </c>
      <c r="N1219">
        <v>14</v>
      </c>
      <c r="O1219" t="s">
        <v>4</v>
      </c>
      <c r="P1219" s="6">
        <v>60000</v>
      </c>
      <c r="Q1219">
        <v>3</v>
      </c>
      <c r="R1219" t="s">
        <v>73</v>
      </c>
      <c r="S1219">
        <v>5</v>
      </c>
      <c r="T1219">
        <v>5</v>
      </c>
      <c r="U1219">
        <v>0</v>
      </c>
      <c r="W1219" s="1"/>
    </row>
    <row r="1220" spans="1:23" x14ac:dyDescent="0.3">
      <c r="A1220">
        <v>1219</v>
      </c>
      <c r="B1220" t="s">
        <v>1329</v>
      </c>
      <c r="C1220" t="s">
        <v>14</v>
      </c>
      <c r="D1220" s="13">
        <v>35034</v>
      </c>
      <c r="E1220">
        <v>25</v>
      </c>
      <c r="F1220" t="s">
        <v>23</v>
      </c>
      <c r="G1220" t="s">
        <v>84</v>
      </c>
      <c r="H1220" t="s">
        <v>36</v>
      </c>
      <c r="I1220" t="s">
        <v>51</v>
      </c>
      <c r="J1220" t="s">
        <v>56</v>
      </c>
      <c r="K1220" s="13">
        <v>42339</v>
      </c>
      <c r="L1220" t="s">
        <v>58</v>
      </c>
      <c r="M1220" t="s">
        <v>86</v>
      </c>
      <c r="N1220">
        <v>5</v>
      </c>
      <c r="O1220" t="s">
        <v>63</v>
      </c>
      <c r="P1220" s="6">
        <v>30000</v>
      </c>
      <c r="Q1220">
        <v>4</v>
      </c>
      <c r="R1220" t="s">
        <v>67</v>
      </c>
      <c r="S1220">
        <v>1</v>
      </c>
      <c r="T1220">
        <v>1</v>
      </c>
      <c r="U1220">
        <v>0</v>
      </c>
      <c r="W1220" s="1"/>
    </row>
    <row r="1221" spans="1:23" x14ac:dyDescent="0.3">
      <c r="A1221">
        <v>1220</v>
      </c>
      <c r="B1221" t="s">
        <v>1330</v>
      </c>
      <c r="C1221" t="s">
        <v>14</v>
      </c>
      <c r="D1221" s="13">
        <v>24390</v>
      </c>
      <c r="E1221">
        <v>54</v>
      </c>
      <c r="F1221" t="s">
        <v>18</v>
      </c>
      <c r="G1221" t="s">
        <v>84</v>
      </c>
      <c r="H1221" t="s">
        <v>37</v>
      </c>
      <c r="I1221" t="s">
        <v>51</v>
      </c>
      <c r="J1221" t="s">
        <v>56</v>
      </c>
      <c r="K1221" s="13">
        <v>31695</v>
      </c>
      <c r="L1221" t="s">
        <v>61</v>
      </c>
      <c r="M1221" t="s">
        <v>89</v>
      </c>
      <c r="N1221">
        <v>34</v>
      </c>
      <c r="O1221" t="s">
        <v>4</v>
      </c>
      <c r="P1221" s="6">
        <v>60000</v>
      </c>
      <c r="Q1221">
        <v>1</v>
      </c>
      <c r="R1221" t="s">
        <v>70</v>
      </c>
      <c r="S1221">
        <v>9</v>
      </c>
      <c r="T1221">
        <v>4</v>
      </c>
      <c r="U1221">
        <v>5</v>
      </c>
      <c r="W1221" s="1"/>
    </row>
    <row r="1222" spans="1:23" x14ac:dyDescent="0.3">
      <c r="A1222">
        <v>1221</v>
      </c>
      <c r="B1222" t="s">
        <v>1331</v>
      </c>
      <c r="C1222" t="s">
        <v>14</v>
      </c>
      <c r="D1222" s="13">
        <v>30373</v>
      </c>
      <c r="E1222">
        <v>38</v>
      </c>
      <c r="F1222" t="s">
        <v>29</v>
      </c>
      <c r="G1222" t="s">
        <v>83</v>
      </c>
      <c r="H1222" t="s">
        <v>47</v>
      </c>
      <c r="I1222" t="s">
        <v>52</v>
      </c>
      <c r="J1222" t="s">
        <v>56</v>
      </c>
      <c r="K1222" s="13">
        <v>37678</v>
      </c>
      <c r="L1222" t="s">
        <v>58</v>
      </c>
      <c r="M1222" t="s">
        <v>88</v>
      </c>
      <c r="N1222">
        <v>18</v>
      </c>
      <c r="O1222" t="s">
        <v>65</v>
      </c>
      <c r="P1222" s="6">
        <v>50000</v>
      </c>
      <c r="Q1222">
        <v>3</v>
      </c>
      <c r="R1222" t="s">
        <v>68</v>
      </c>
      <c r="S1222">
        <v>5</v>
      </c>
      <c r="T1222">
        <v>5</v>
      </c>
      <c r="U1222">
        <v>0</v>
      </c>
      <c r="W1222" s="1"/>
    </row>
    <row r="1223" spans="1:23" x14ac:dyDescent="0.3">
      <c r="A1223">
        <v>1222</v>
      </c>
      <c r="B1223" t="s">
        <v>1332</v>
      </c>
      <c r="C1223" t="s">
        <v>14</v>
      </c>
      <c r="D1223" s="13">
        <v>29751</v>
      </c>
      <c r="E1223">
        <v>39</v>
      </c>
      <c r="F1223" t="s">
        <v>29</v>
      </c>
      <c r="G1223" t="s">
        <v>83</v>
      </c>
      <c r="H1223" t="s">
        <v>33</v>
      </c>
      <c r="I1223" t="s">
        <v>50</v>
      </c>
      <c r="J1223" t="s">
        <v>56</v>
      </c>
      <c r="K1223" s="13">
        <v>37056</v>
      </c>
      <c r="L1223" t="s">
        <v>61</v>
      </c>
      <c r="M1223" t="s">
        <v>89</v>
      </c>
      <c r="N1223">
        <v>19</v>
      </c>
      <c r="O1223" t="s">
        <v>65</v>
      </c>
      <c r="P1223" s="6">
        <v>50000</v>
      </c>
      <c r="Q1223">
        <v>4</v>
      </c>
      <c r="R1223" t="s">
        <v>71</v>
      </c>
      <c r="S1223">
        <v>6</v>
      </c>
      <c r="T1223">
        <v>6</v>
      </c>
      <c r="U1223">
        <v>0</v>
      </c>
      <c r="W1223" s="1"/>
    </row>
    <row r="1224" spans="1:23" x14ac:dyDescent="0.3">
      <c r="A1224">
        <v>1223</v>
      </c>
      <c r="B1224" t="s">
        <v>1333</v>
      </c>
      <c r="C1224" t="s">
        <v>14</v>
      </c>
      <c r="D1224" s="13">
        <v>35048</v>
      </c>
      <c r="E1224">
        <v>25</v>
      </c>
      <c r="F1224" t="s">
        <v>66</v>
      </c>
      <c r="G1224" t="s">
        <v>84</v>
      </c>
      <c r="H1224" t="s">
        <v>35</v>
      </c>
      <c r="I1224" t="s">
        <v>50</v>
      </c>
      <c r="J1224" t="s">
        <v>57</v>
      </c>
      <c r="K1224" s="13">
        <v>42353</v>
      </c>
      <c r="L1224" t="s">
        <v>58</v>
      </c>
      <c r="M1224" t="s">
        <v>88</v>
      </c>
      <c r="N1224">
        <v>5</v>
      </c>
      <c r="O1224" t="s">
        <v>64</v>
      </c>
      <c r="P1224" s="6">
        <v>40000</v>
      </c>
      <c r="Q1224">
        <v>4</v>
      </c>
      <c r="R1224" t="s">
        <v>73</v>
      </c>
      <c r="S1224">
        <v>2</v>
      </c>
      <c r="T1224">
        <v>2</v>
      </c>
      <c r="U1224">
        <v>0</v>
      </c>
      <c r="W1224" s="1"/>
    </row>
    <row r="1225" spans="1:23" x14ac:dyDescent="0.3">
      <c r="A1225">
        <v>1224</v>
      </c>
      <c r="B1225" t="s">
        <v>1334</v>
      </c>
      <c r="C1225" t="s">
        <v>15</v>
      </c>
      <c r="D1225" s="13">
        <v>21268</v>
      </c>
      <c r="E1225">
        <v>63</v>
      </c>
      <c r="F1225" t="s">
        <v>18</v>
      </c>
      <c r="G1225" t="s">
        <v>84</v>
      </c>
      <c r="H1225" t="s">
        <v>33</v>
      </c>
      <c r="I1225" t="s">
        <v>50</v>
      </c>
      <c r="J1225" t="s">
        <v>56</v>
      </c>
      <c r="K1225" s="13">
        <v>28573</v>
      </c>
      <c r="L1225" t="s">
        <v>58</v>
      </c>
      <c r="M1225" t="s">
        <v>88</v>
      </c>
      <c r="N1225">
        <v>43</v>
      </c>
      <c r="O1225" t="s">
        <v>64</v>
      </c>
      <c r="P1225" s="6">
        <v>40000</v>
      </c>
      <c r="Q1225">
        <v>4</v>
      </c>
      <c r="R1225" t="s">
        <v>67</v>
      </c>
      <c r="S1225">
        <v>9</v>
      </c>
      <c r="T1225">
        <v>4</v>
      </c>
      <c r="U1225">
        <v>5</v>
      </c>
      <c r="W1225" s="1"/>
    </row>
    <row r="1226" spans="1:23" x14ac:dyDescent="0.3">
      <c r="A1226">
        <v>1225</v>
      </c>
      <c r="B1226" t="s">
        <v>1335</v>
      </c>
      <c r="C1226" t="s">
        <v>15</v>
      </c>
      <c r="D1226" s="13">
        <v>29984</v>
      </c>
      <c r="E1226">
        <v>39</v>
      </c>
      <c r="F1226" t="s">
        <v>22</v>
      </c>
      <c r="G1226" t="s">
        <v>83</v>
      </c>
      <c r="H1226" t="s">
        <v>38</v>
      </c>
      <c r="I1226" t="s">
        <v>51</v>
      </c>
      <c r="J1226" t="s">
        <v>57</v>
      </c>
      <c r="K1226" s="13">
        <v>37289</v>
      </c>
      <c r="L1226" t="s">
        <v>61</v>
      </c>
      <c r="M1226" t="s">
        <v>89</v>
      </c>
      <c r="N1226">
        <v>19</v>
      </c>
      <c r="O1226" t="s">
        <v>63</v>
      </c>
      <c r="P1226" s="6">
        <v>30000</v>
      </c>
      <c r="Q1226">
        <v>3</v>
      </c>
      <c r="R1226" t="s">
        <v>73</v>
      </c>
      <c r="S1226">
        <v>2</v>
      </c>
      <c r="T1226">
        <v>2</v>
      </c>
      <c r="U1226">
        <v>0</v>
      </c>
      <c r="W1226" s="1"/>
    </row>
    <row r="1227" spans="1:23" x14ac:dyDescent="0.3">
      <c r="A1227">
        <v>1226</v>
      </c>
      <c r="B1227" t="s">
        <v>1336</v>
      </c>
      <c r="C1227" t="s">
        <v>14</v>
      </c>
      <c r="D1227" s="13">
        <v>25829</v>
      </c>
      <c r="E1227">
        <v>50</v>
      </c>
      <c r="F1227" t="s">
        <v>17</v>
      </c>
      <c r="G1227" t="s">
        <v>82</v>
      </c>
      <c r="H1227" t="s">
        <v>47</v>
      </c>
      <c r="I1227" t="s">
        <v>52</v>
      </c>
      <c r="J1227" t="s">
        <v>56</v>
      </c>
      <c r="K1227" s="13">
        <v>33134</v>
      </c>
      <c r="L1227" t="s">
        <v>58</v>
      </c>
      <c r="M1227" t="s">
        <v>88</v>
      </c>
      <c r="N1227">
        <v>30</v>
      </c>
      <c r="O1227" t="s">
        <v>63</v>
      </c>
      <c r="P1227" s="6">
        <v>30000</v>
      </c>
      <c r="Q1227">
        <v>3</v>
      </c>
      <c r="R1227" t="s">
        <v>68</v>
      </c>
      <c r="S1227">
        <v>13</v>
      </c>
      <c r="T1227">
        <v>8</v>
      </c>
      <c r="U1227">
        <v>5</v>
      </c>
      <c r="W1227" s="1"/>
    </row>
    <row r="1228" spans="1:23" x14ac:dyDescent="0.3">
      <c r="A1228">
        <v>1227</v>
      </c>
      <c r="B1228" t="s">
        <v>1337</v>
      </c>
      <c r="C1228" t="s">
        <v>14</v>
      </c>
      <c r="D1228" s="13">
        <v>30783</v>
      </c>
      <c r="E1228">
        <v>37</v>
      </c>
      <c r="F1228" t="s">
        <v>17</v>
      </c>
      <c r="G1228" t="s">
        <v>82</v>
      </c>
      <c r="H1228" t="s">
        <v>43</v>
      </c>
      <c r="I1228" t="s">
        <v>53</v>
      </c>
      <c r="J1228" t="s">
        <v>57</v>
      </c>
      <c r="K1228" s="13">
        <v>38088</v>
      </c>
      <c r="L1228" t="s">
        <v>58</v>
      </c>
      <c r="M1228" t="s">
        <v>88</v>
      </c>
      <c r="N1228">
        <v>17</v>
      </c>
      <c r="O1228" t="s">
        <v>64</v>
      </c>
      <c r="P1228" s="6">
        <v>40000</v>
      </c>
      <c r="Q1228">
        <v>2</v>
      </c>
      <c r="R1228" t="s">
        <v>73</v>
      </c>
      <c r="S1228">
        <v>12</v>
      </c>
      <c r="T1228">
        <v>7</v>
      </c>
      <c r="U1228">
        <v>5</v>
      </c>
      <c r="W1228" s="1"/>
    </row>
    <row r="1229" spans="1:23" x14ac:dyDescent="0.3">
      <c r="A1229">
        <v>1228</v>
      </c>
      <c r="B1229" t="s">
        <v>1338</v>
      </c>
      <c r="C1229" t="s">
        <v>14</v>
      </c>
      <c r="D1229" s="13">
        <v>32147</v>
      </c>
      <c r="E1229">
        <v>33</v>
      </c>
      <c r="F1229" t="s">
        <v>16</v>
      </c>
      <c r="G1229" t="s">
        <v>80</v>
      </c>
      <c r="H1229" t="s">
        <v>46</v>
      </c>
      <c r="I1229" t="s">
        <v>55</v>
      </c>
      <c r="J1229" t="s">
        <v>56</v>
      </c>
      <c r="K1229" s="13">
        <v>39452</v>
      </c>
      <c r="L1229" t="s">
        <v>58</v>
      </c>
      <c r="M1229" t="s">
        <v>88</v>
      </c>
      <c r="N1229">
        <v>13</v>
      </c>
      <c r="O1229" t="s">
        <v>4</v>
      </c>
      <c r="P1229" s="6">
        <v>60000</v>
      </c>
      <c r="Q1229">
        <v>2</v>
      </c>
      <c r="R1229" t="s">
        <v>71</v>
      </c>
      <c r="S1229">
        <v>15</v>
      </c>
      <c r="T1229">
        <v>4</v>
      </c>
      <c r="U1229">
        <v>11</v>
      </c>
      <c r="W1229" s="1"/>
    </row>
    <row r="1230" spans="1:23" x14ac:dyDescent="0.3">
      <c r="A1230">
        <v>1229</v>
      </c>
      <c r="B1230" t="s">
        <v>1339</v>
      </c>
      <c r="C1230" t="s">
        <v>14</v>
      </c>
      <c r="D1230" s="13">
        <v>20875</v>
      </c>
      <c r="E1230">
        <v>64</v>
      </c>
      <c r="F1230" t="s">
        <v>28</v>
      </c>
      <c r="G1230" t="s">
        <v>80</v>
      </c>
      <c r="H1230" t="s">
        <v>48</v>
      </c>
      <c r="I1230" t="s">
        <v>54</v>
      </c>
      <c r="J1230" t="s">
        <v>56</v>
      </c>
      <c r="K1230" s="13">
        <v>28180</v>
      </c>
      <c r="L1230" t="s">
        <v>58</v>
      </c>
      <c r="M1230" t="s">
        <v>88</v>
      </c>
      <c r="N1230">
        <v>44</v>
      </c>
      <c r="O1230" t="s">
        <v>65</v>
      </c>
      <c r="P1230" s="6">
        <v>50000</v>
      </c>
      <c r="Q1230">
        <v>4</v>
      </c>
      <c r="R1230" t="s">
        <v>70</v>
      </c>
      <c r="S1230">
        <v>0</v>
      </c>
      <c r="T1230">
        <v>0</v>
      </c>
      <c r="U1230">
        <v>0</v>
      </c>
      <c r="W1230" s="1"/>
    </row>
    <row r="1231" spans="1:23" x14ac:dyDescent="0.3">
      <c r="A1231">
        <v>1230</v>
      </c>
      <c r="B1231" t="s">
        <v>1340</v>
      </c>
      <c r="C1231" t="s">
        <v>14</v>
      </c>
      <c r="D1231" s="13">
        <v>36393</v>
      </c>
      <c r="E1231">
        <v>21</v>
      </c>
      <c r="F1231" t="s">
        <v>23</v>
      </c>
      <c r="G1231" t="s">
        <v>84</v>
      </c>
      <c r="H1231" t="s">
        <v>43</v>
      </c>
      <c r="I1231" t="s">
        <v>53</v>
      </c>
      <c r="J1231" t="s">
        <v>57</v>
      </c>
      <c r="K1231" s="13">
        <v>43698</v>
      </c>
      <c r="L1231" t="s">
        <v>58</v>
      </c>
      <c r="M1231" t="s">
        <v>88</v>
      </c>
      <c r="N1231">
        <v>1</v>
      </c>
      <c r="O1231" t="s">
        <v>65</v>
      </c>
      <c r="P1231" s="6">
        <v>50000</v>
      </c>
      <c r="Q1231">
        <v>1</v>
      </c>
      <c r="R1231" t="s">
        <v>67</v>
      </c>
      <c r="S1231">
        <v>5</v>
      </c>
      <c r="T1231">
        <v>5</v>
      </c>
      <c r="U1231">
        <v>0</v>
      </c>
      <c r="W1231" s="1"/>
    </row>
    <row r="1232" spans="1:23" x14ac:dyDescent="0.3">
      <c r="A1232">
        <v>1231</v>
      </c>
      <c r="B1232" t="s">
        <v>1341</v>
      </c>
      <c r="C1232" t="s">
        <v>14</v>
      </c>
      <c r="D1232" s="13">
        <v>34784</v>
      </c>
      <c r="E1232">
        <v>26</v>
      </c>
      <c r="F1232" t="s">
        <v>17</v>
      </c>
      <c r="G1232" t="s">
        <v>82</v>
      </c>
      <c r="H1232" t="s">
        <v>48</v>
      </c>
      <c r="I1232" t="s">
        <v>54</v>
      </c>
      <c r="J1232" t="s">
        <v>56</v>
      </c>
      <c r="K1232" s="13">
        <v>42089</v>
      </c>
      <c r="L1232" t="s">
        <v>58</v>
      </c>
      <c r="M1232" t="s">
        <v>88</v>
      </c>
      <c r="N1232">
        <v>6</v>
      </c>
      <c r="O1232" t="s">
        <v>64</v>
      </c>
      <c r="P1232" s="6">
        <v>40000</v>
      </c>
      <c r="Q1232">
        <v>4</v>
      </c>
      <c r="R1232" t="s">
        <v>69</v>
      </c>
      <c r="S1232">
        <v>10</v>
      </c>
      <c r="T1232">
        <v>4</v>
      </c>
      <c r="U1232">
        <v>6</v>
      </c>
      <c r="W1232" s="1"/>
    </row>
    <row r="1233" spans="1:23" x14ac:dyDescent="0.3">
      <c r="A1233">
        <v>1232</v>
      </c>
      <c r="B1233" t="s">
        <v>1342</v>
      </c>
      <c r="C1233" t="s">
        <v>14</v>
      </c>
      <c r="D1233" s="13">
        <v>21949</v>
      </c>
      <c r="E1233">
        <v>61</v>
      </c>
      <c r="F1233" t="s">
        <v>20</v>
      </c>
      <c r="G1233" t="s">
        <v>80</v>
      </c>
      <c r="H1233" t="s">
        <v>35</v>
      </c>
      <c r="I1233" t="s">
        <v>50</v>
      </c>
      <c r="J1233" t="s">
        <v>57</v>
      </c>
      <c r="K1233" s="13">
        <v>29254</v>
      </c>
      <c r="L1233" t="s">
        <v>58</v>
      </c>
      <c r="M1233" t="s">
        <v>88</v>
      </c>
      <c r="N1233">
        <v>41</v>
      </c>
      <c r="O1233" t="s">
        <v>63</v>
      </c>
      <c r="P1233" s="6">
        <v>30000</v>
      </c>
      <c r="Q1233">
        <v>3</v>
      </c>
      <c r="R1233" t="s">
        <v>71</v>
      </c>
      <c r="S1233">
        <v>13</v>
      </c>
      <c r="T1233">
        <v>8</v>
      </c>
      <c r="U1233">
        <v>5</v>
      </c>
      <c r="W1233" s="1"/>
    </row>
    <row r="1234" spans="1:23" x14ac:dyDescent="0.3">
      <c r="A1234">
        <v>1233</v>
      </c>
      <c r="B1234" t="s">
        <v>1343</v>
      </c>
      <c r="C1234" t="s">
        <v>14</v>
      </c>
      <c r="D1234" s="13">
        <v>35358</v>
      </c>
      <c r="E1234">
        <v>24</v>
      </c>
      <c r="F1234" t="s">
        <v>29</v>
      </c>
      <c r="G1234" t="s">
        <v>83</v>
      </c>
      <c r="H1234" t="s">
        <v>34</v>
      </c>
      <c r="I1234" t="s">
        <v>50</v>
      </c>
      <c r="J1234" t="s">
        <v>56</v>
      </c>
      <c r="K1234" s="13">
        <v>42663</v>
      </c>
      <c r="L1234" t="s">
        <v>58</v>
      </c>
      <c r="M1234" t="s">
        <v>88</v>
      </c>
      <c r="N1234">
        <v>4</v>
      </c>
      <c r="O1234" t="s">
        <v>64</v>
      </c>
      <c r="P1234" s="6">
        <v>40000</v>
      </c>
      <c r="Q1234">
        <v>3</v>
      </c>
      <c r="R1234" t="s">
        <v>72</v>
      </c>
      <c r="S1234">
        <v>8</v>
      </c>
      <c r="T1234">
        <v>8</v>
      </c>
      <c r="U1234">
        <v>0</v>
      </c>
      <c r="W1234" s="1"/>
    </row>
    <row r="1235" spans="1:23" x14ac:dyDescent="0.3">
      <c r="A1235">
        <v>1234</v>
      </c>
      <c r="B1235" t="s">
        <v>1344</v>
      </c>
      <c r="C1235" t="s">
        <v>14</v>
      </c>
      <c r="D1235" s="13">
        <v>21232</v>
      </c>
      <c r="E1235">
        <v>63</v>
      </c>
      <c r="F1235" t="s">
        <v>27</v>
      </c>
      <c r="G1235" t="s">
        <v>83</v>
      </c>
      <c r="H1235" t="s">
        <v>41</v>
      </c>
      <c r="I1235" t="s">
        <v>52</v>
      </c>
      <c r="J1235" t="s">
        <v>56</v>
      </c>
      <c r="K1235" s="13">
        <v>28537</v>
      </c>
      <c r="L1235" t="s">
        <v>58</v>
      </c>
      <c r="M1235" t="s">
        <v>88</v>
      </c>
      <c r="N1235">
        <v>43</v>
      </c>
      <c r="O1235" t="s">
        <v>63</v>
      </c>
      <c r="P1235" s="6">
        <v>30000</v>
      </c>
      <c r="Q1235">
        <v>3</v>
      </c>
      <c r="R1235" t="s">
        <v>67</v>
      </c>
      <c r="S1235">
        <v>14</v>
      </c>
      <c r="T1235">
        <v>4</v>
      </c>
      <c r="U1235">
        <v>10</v>
      </c>
      <c r="W1235" s="1"/>
    </row>
    <row r="1236" spans="1:23" x14ac:dyDescent="0.3">
      <c r="A1236">
        <v>1235</v>
      </c>
      <c r="B1236" t="s">
        <v>1345</v>
      </c>
      <c r="C1236" t="s">
        <v>14</v>
      </c>
      <c r="D1236" s="13">
        <v>21624</v>
      </c>
      <c r="E1236">
        <v>62</v>
      </c>
      <c r="F1236" t="s">
        <v>17</v>
      </c>
      <c r="G1236" t="s">
        <v>82</v>
      </c>
      <c r="H1236" t="s">
        <v>31</v>
      </c>
      <c r="I1236" t="s">
        <v>49</v>
      </c>
      <c r="J1236" t="s">
        <v>57</v>
      </c>
      <c r="K1236" s="13">
        <v>28929</v>
      </c>
      <c r="L1236" t="s">
        <v>58</v>
      </c>
      <c r="M1236" t="s">
        <v>88</v>
      </c>
      <c r="N1236">
        <v>42</v>
      </c>
      <c r="O1236" t="s">
        <v>4</v>
      </c>
      <c r="P1236" s="6">
        <v>60000</v>
      </c>
      <c r="Q1236">
        <v>3</v>
      </c>
      <c r="R1236" t="s">
        <v>67</v>
      </c>
      <c r="S1236">
        <v>4</v>
      </c>
      <c r="T1236">
        <v>4</v>
      </c>
      <c r="U1236">
        <v>0</v>
      </c>
      <c r="W1236" s="1"/>
    </row>
    <row r="1237" spans="1:23" x14ac:dyDescent="0.3">
      <c r="A1237">
        <v>1236</v>
      </c>
      <c r="B1237" t="s">
        <v>1346</v>
      </c>
      <c r="C1237" t="s">
        <v>14</v>
      </c>
      <c r="D1237" s="13">
        <v>26596</v>
      </c>
      <c r="E1237">
        <v>48</v>
      </c>
      <c r="F1237" t="s">
        <v>20</v>
      </c>
      <c r="G1237" t="s">
        <v>80</v>
      </c>
      <c r="H1237" t="s">
        <v>35</v>
      </c>
      <c r="I1237" t="s">
        <v>50</v>
      </c>
      <c r="J1237" t="s">
        <v>57</v>
      </c>
      <c r="K1237" s="13">
        <v>33901</v>
      </c>
      <c r="L1237" t="s">
        <v>58</v>
      </c>
      <c r="M1237" t="s">
        <v>88</v>
      </c>
      <c r="N1237">
        <v>28</v>
      </c>
      <c r="O1237" t="s">
        <v>64</v>
      </c>
      <c r="P1237" s="6">
        <v>40000</v>
      </c>
      <c r="Q1237">
        <v>3</v>
      </c>
      <c r="R1237" t="s">
        <v>72</v>
      </c>
      <c r="S1237">
        <v>11</v>
      </c>
      <c r="T1237">
        <v>6</v>
      </c>
      <c r="U1237">
        <v>5</v>
      </c>
    </row>
    <row r="1238" spans="1:23" x14ac:dyDescent="0.3">
      <c r="A1238">
        <v>1237</v>
      </c>
      <c r="B1238" t="s">
        <v>1347</v>
      </c>
      <c r="C1238" t="s">
        <v>14</v>
      </c>
      <c r="D1238" s="13">
        <v>20768</v>
      </c>
      <c r="E1238">
        <v>64</v>
      </c>
      <c r="F1238" t="s">
        <v>67</v>
      </c>
      <c r="G1238" t="s">
        <v>84</v>
      </c>
      <c r="H1238" t="s">
        <v>44</v>
      </c>
      <c r="I1238" t="s">
        <v>53</v>
      </c>
      <c r="J1238" t="s">
        <v>57</v>
      </c>
      <c r="K1238" s="13">
        <v>28073</v>
      </c>
      <c r="L1238" t="s">
        <v>58</v>
      </c>
      <c r="M1238" t="s">
        <v>88</v>
      </c>
      <c r="N1238">
        <v>44</v>
      </c>
      <c r="O1238" t="s">
        <v>65</v>
      </c>
      <c r="P1238" s="6">
        <v>50000</v>
      </c>
      <c r="Q1238">
        <v>4</v>
      </c>
      <c r="R1238" t="s">
        <v>68</v>
      </c>
      <c r="S1238">
        <v>8</v>
      </c>
      <c r="T1238">
        <v>8</v>
      </c>
      <c r="U1238">
        <v>0</v>
      </c>
      <c r="W1238" s="1"/>
    </row>
    <row r="1239" spans="1:23" x14ac:dyDescent="0.3">
      <c r="A1239">
        <v>1238</v>
      </c>
      <c r="B1239" t="s">
        <v>1348</v>
      </c>
      <c r="C1239" t="s">
        <v>14</v>
      </c>
      <c r="D1239" s="13">
        <v>36842</v>
      </c>
      <c r="E1239">
        <v>20</v>
      </c>
      <c r="F1239" t="s">
        <v>21</v>
      </c>
      <c r="G1239" t="s">
        <v>84</v>
      </c>
      <c r="H1239" t="s">
        <v>42</v>
      </c>
      <c r="I1239" t="s">
        <v>54</v>
      </c>
      <c r="J1239" t="s">
        <v>56</v>
      </c>
      <c r="K1239" s="13">
        <v>43781</v>
      </c>
      <c r="L1239" t="s">
        <v>61</v>
      </c>
      <c r="M1239" t="s">
        <v>89</v>
      </c>
      <c r="N1239">
        <v>1</v>
      </c>
      <c r="O1239" t="s">
        <v>63</v>
      </c>
      <c r="P1239" s="6">
        <v>30000</v>
      </c>
      <c r="Q1239">
        <v>3</v>
      </c>
      <c r="R1239" t="s">
        <v>69</v>
      </c>
      <c r="S1239">
        <v>7</v>
      </c>
      <c r="T1239">
        <v>7</v>
      </c>
      <c r="U1239">
        <v>0</v>
      </c>
      <c r="W1239" s="1"/>
    </row>
    <row r="1240" spans="1:23" x14ac:dyDescent="0.3">
      <c r="A1240">
        <v>1239</v>
      </c>
      <c r="B1240" t="s">
        <v>1349</v>
      </c>
      <c r="C1240" t="s">
        <v>14</v>
      </c>
      <c r="D1240" s="13">
        <v>28134</v>
      </c>
      <c r="E1240">
        <v>44</v>
      </c>
      <c r="F1240" t="s">
        <v>29</v>
      </c>
      <c r="G1240" t="s">
        <v>83</v>
      </c>
      <c r="H1240" t="s">
        <v>47</v>
      </c>
      <c r="I1240" t="s">
        <v>52</v>
      </c>
      <c r="J1240" t="s">
        <v>56</v>
      </c>
      <c r="K1240" s="13">
        <v>35439</v>
      </c>
      <c r="L1240" t="s">
        <v>58</v>
      </c>
      <c r="M1240" t="s">
        <v>88</v>
      </c>
      <c r="N1240">
        <v>24</v>
      </c>
      <c r="O1240" t="s">
        <v>4</v>
      </c>
      <c r="P1240" s="6">
        <v>60000</v>
      </c>
      <c r="Q1240">
        <v>4</v>
      </c>
      <c r="R1240" t="s">
        <v>67</v>
      </c>
      <c r="S1240">
        <v>9</v>
      </c>
      <c r="T1240">
        <v>4</v>
      </c>
      <c r="U1240">
        <v>5</v>
      </c>
    </row>
    <row r="1241" spans="1:23" x14ac:dyDescent="0.3">
      <c r="A1241">
        <v>1240</v>
      </c>
      <c r="B1241" t="s">
        <v>1350</v>
      </c>
      <c r="C1241" t="s">
        <v>14</v>
      </c>
      <c r="D1241" s="13">
        <v>31703</v>
      </c>
      <c r="E1241">
        <v>34</v>
      </c>
      <c r="F1241" t="s">
        <v>16</v>
      </c>
      <c r="G1241" t="s">
        <v>80</v>
      </c>
      <c r="H1241" t="s">
        <v>34</v>
      </c>
      <c r="I1241" t="s">
        <v>50</v>
      </c>
      <c r="J1241" t="s">
        <v>56</v>
      </c>
      <c r="K1241" s="13">
        <v>39008</v>
      </c>
      <c r="L1241" t="s">
        <v>58</v>
      </c>
      <c r="M1241" t="s">
        <v>88</v>
      </c>
      <c r="N1241">
        <v>14</v>
      </c>
      <c r="O1241" t="s">
        <v>64</v>
      </c>
      <c r="P1241" s="6">
        <v>40000</v>
      </c>
      <c r="Q1241">
        <v>4</v>
      </c>
      <c r="R1241" t="s">
        <v>68</v>
      </c>
      <c r="S1241">
        <v>3</v>
      </c>
      <c r="T1241">
        <v>3</v>
      </c>
      <c r="U1241">
        <v>0</v>
      </c>
      <c r="W1241" s="1"/>
    </row>
    <row r="1242" spans="1:23" x14ac:dyDescent="0.3">
      <c r="A1242">
        <v>1241</v>
      </c>
      <c r="B1242" t="s">
        <v>1351</v>
      </c>
      <c r="C1242" t="s">
        <v>14</v>
      </c>
      <c r="D1242" s="13">
        <v>26820</v>
      </c>
      <c r="E1242">
        <v>47</v>
      </c>
      <c r="F1242" t="s">
        <v>81</v>
      </c>
      <c r="G1242" t="s">
        <v>84</v>
      </c>
      <c r="H1242" t="s">
        <v>43</v>
      </c>
      <c r="I1242" t="s">
        <v>53</v>
      </c>
      <c r="J1242" t="s">
        <v>57</v>
      </c>
      <c r="K1242" s="13">
        <v>34125</v>
      </c>
      <c r="L1242" t="s">
        <v>58</v>
      </c>
      <c r="M1242" t="s">
        <v>88</v>
      </c>
      <c r="N1242">
        <v>27</v>
      </c>
      <c r="O1242" t="s">
        <v>63</v>
      </c>
      <c r="P1242" s="6">
        <v>30000</v>
      </c>
      <c r="Q1242">
        <v>1</v>
      </c>
      <c r="R1242" t="s">
        <v>70</v>
      </c>
      <c r="S1242">
        <v>2</v>
      </c>
      <c r="T1242">
        <v>2</v>
      </c>
      <c r="U1242">
        <v>0</v>
      </c>
      <c r="W1242" s="1"/>
    </row>
    <row r="1243" spans="1:23" x14ac:dyDescent="0.3">
      <c r="A1243">
        <v>1242</v>
      </c>
      <c r="B1243" t="s">
        <v>1352</v>
      </c>
      <c r="C1243" t="s">
        <v>14</v>
      </c>
      <c r="D1243" s="13">
        <v>20750</v>
      </c>
      <c r="E1243">
        <v>64</v>
      </c>
      <c r="F1243" t="s">
        <v>19</v>
      </c>
      <c r="G1243" t="s">
        <v>80</v>
      </c>
      <c r="H1243" t="s">
        <v>34</v>
      </c>
      <c r="I1243" t="s">
        <v>50</v>
      </c>
      <c r="J1243" t="s">
        <v>56</v>
      </c>
      <c r="K1243" s="13">
        <v>28055</v>
      </c>
      <c r="L1243" t="s">
        <v>58</v>
      </c>
      <c r="M1243" t="s">
        <v>88</v>
      </c>
      <c r="N1243">
        <v>44</v>
      </c>
      <c r="O1243" t="s">
        <v>4</v>
      </c>
      <c r="P1243" s="6">
        <v>60000</v>
      </c>
      <c r="Q1243">
        <v>3</v>
      </c>
      <c r="R1243" t="s">
        <v>73</v>
      </c>
      <c r="S1243">
        <v>8</v>
      </c>
      <c r="T1243">
        <v>8</v>
      </c>
      <c r="U1243">
        <v>0</v>
      </c>
      <c r="W1243" s="1"/>
    </row>
    <row r="1244" spans="1:23" x14ac:dyDescent="0.3">
      <c r="A1244">
        <v>1243</v>
      </c>
      <c r="B1244" t="s">
        <v>1353</v>
      </c>
      <c r="C1244" t="s">
        <v>14</v>
      </c>
      <c r="D1244" s="13">
        <v>32441</v>
      </c>
      <c r="E1244">
        <v>32</v>
      </c>
      <c r="F1244" t="s">
        <v>23</v>
      </c>
      <c r="G1244" t="s">
        <v>84</v>
      </c>
      <c r="H1244" t="s">
        <v>44</v>
      </c>
      <c r="I1244" t="s">
        <v>53</v>
      </c>
      <c r="J1244" t="s">
        <v>57</v>
      </c>
      <c r="K1244" s="13">
        <v>39746</v>
      </c>
      <c r="L1244" t="s">
        <v>58</v>
      </c>
      <c r="M1244" t="s">
        <v>88</v>
      </c>
      <c r="N1244">
        <v>12</v>
      </c>
      <c r="O1244" t="s">
        <v>65</v>
      </c>
      <c r="P1244" s="6">
        <v>50000</v>
      </c>
      <c r="Q1244">
        <v>1</v>
      </c>
      <c r="R1244" t="s">
        <v>67</v>
      </c>
      <c r="S1244">
        <v>8</v>
      </c>
      <c r="T1244">
        <v>8</v>
      </c>
      <c r="U1244">
        <v>0</v>
      </c>
      <c r="W1244" s="1"/>
    </row>
    <row r="1245" spans="1:23" x14ac:dyDescent="0.3">
      <c r="A1245">
        <v>1244</v>
      </c>
      <c r="B1245" t="s">
        <v>1354</v>
      </c>
      <c r="C1245" t="s">
        <v>14</v>
      </c>
      <c r="D1245" s="13">
        <v>25127</v>
      </c>
      <c r="E1245">
        <v>52</v>
      </c>
      <c r="F1245" t="s">
        <v>21</v>
      </c>
      <c r="G1245" t="s">
        <v>84</v>
      </c>
      <c r="H1245" t="s">
        <v>41</v>
      </c>
      <c r="I1245" t="s">
        <v>52</v>
      </c>
      <c r="J1245" t="s">
        <v>56</v>
      </c>
      <c r="K1245" s="13">
        <v>32432</v>
      </c>
      <c r="L1245" t="s">
        <v>58</v>
      </c>
      <c r="M1245" t="s">
        <v>88</v>
      </c>
      <c r="N1245">
        <v>32</v>
      </c>
      <c r="O1245" t="s">
        <v>65</v>
      </c>
      <c r="P1245" s="6">
        <v>50000</v>
      </c>
      <c r="Q1245">
        <v>3</v>
      </c>
      <c r="R1245" t="s">
        <v>67</v>
      </c>
      <c r="S1245">
        <v>8</v>
      </c>
      <c r="T1245">
        <v>8</v>
      </c>
      <c r="U1245">
        <v>0</v>
      </c>
      <c r="W1245" s="1"/>
    </row>
    <row r="1246" spans="1:23" x14ac:dyDescent="0.3">
      <c r="A1246">
        <v>1245</v>
      </c>
      <c r="B1246" t="s">
        <v>1355</v>
      </c>
      <c r="C1246" t="s">
        <v>14</v>
      </c>
      <c r="D1246" s="13">
        <v>26145</v>
      </c>
      <c r="E1246">
        <v>49</v>
      </c>
      <c r="F1246" t="s">
        <v>21</v>
      </c>
      <c r="G1246" t="s">
        <v>84</v>
      </c>
      <c r="H1246" t="s">
        <v>48</v>
      </c>
      <c r="I1246" t="s">
        <v>54</v>
      </c>
      <c r="J1246" t="s">
        <v>56</v>
      </c>
      <c r="K1246" s="13">
        <v>33450</v>
      </c>
      <c r="L1246" t="s">
        <v>58</v>
      </c>
      <c r="M1246" t="s">
        <v>88</v>
      </c>
      <c r="N1246">
        <v>29</v>
      </c>
      <c r="O1246" t="s">
        <v>63</v>
      </c>
      <c r="P1246" s="6">
        <v>30000</v>
      </c>
      <c r="Q1246">
        <v>2</v>
      </c>
      <c r="R1246" t="s">
        <v>72</v>
      </c>
      <c r="S1246">
        <v>10</v>
      </c>
      <c r="T1246">
        <v>4</v>
      </c>
      <c r="U1246">
        <v>6</v>
      </c>
      <c r="W1246" s="1"/>
    </row>
    <row r="1247" spans="1:23" x14ac:dyDescent="0.3">
      <c r="A1247">
        <v>1246</v>
      </c>
      <c r="B1247" t="s">
        <v>1356</v>
      </c>
      <c r="C1247" t="s">
        <v>14</v>
      </c>
      <c r="D1247" s="13">
        <v>24171</v>
      </c>
      <c r="E1247">
        <v>55</v>
      </c>
      <c r="F1247" t="s">
        <v>28</v>
      </c>
      <c r="G1247" t="s">
        <v>80</v>
      </c>
      <c r="H1247" t="s">
        <v>35</v>
      </c>
      <c r="I1247" t="s">
        <v>50</v>
      </c>
      <c r="J1247" t="s">
        <v>57</v>
      </c>
      <c r="K1247" s="13">
        <v>31476</v>
      </c>
      <c r="L1247" t="s">
        <v>58</v>
      </c>
      <c r="M1247" t="s">
        <v>88</v>
      </c>
      <c r="N1247">
        <v>35</v>
      </c>
      <c r="O1247" t="s">
        <v>65</v>
      </c>
      <c r="P1247" s="6">
        <v>50000</v>
      </c>
      <c r="Q1247">
        <v>1</v>
      </c>
      <c r="R1247" t="s">
        <v>71</v>
      </c>
      <c r="S1247">
        <v>11</v>
      </c>
      <c r="T1247">
        <v>6</v>
      </c>
      <c r="U1247">
        <v>5</v>
      </c>
      <c r="W1247" s="1"/>
    </row>
    <row r="1248" spans="1:23" x14ac:dyDescent="0.3">
      <c r="A1248">
        <v>1247</v>
      </c>
      <c r="B1248" t="s">
        <v>1357</v>
      </c>
      <c r="C1248" t="s">
        <v>15</v>
      </c>
      <c r="D1248" s="13">
        <v>26232</v>
      </c>
      <c r="E1248">
        <v>49</v>
      </c>
      <c r="F1248" t="s">
        <v>26</v>
      </c>
      <c r="G1248" t="s">
        <v>84</v>
      </c>
      <c r="H1248" t="s">
        <v>31</v>
      </c>
      <c r="I1248" t="s">
        <v>49</v>
      </c>
      <c r="J1248" t="s">
        <v>57</v>
      </c>
      <c r="K1248" s="13">
        <v>33537</v>
      </c>
      <c r="L1248" t="s">
        <v>58</v>
      </c>
      <c r="M1248" t="s">
        <v>88</v>
      </c>
      <c r="N1248">
        <v>29</v>
      </c>
      <c r="O1248" t="s">
        <v>4</v>
      </c>
      <c r="P1248" s="6">
        <v>60000</v>
      </c>
      <c r="Q1248">
        <v>1</v>
      </c>
      <c r="R1248" t="s">
        <v>70</v>
      </c>
      <c r="S1248">
        <v>15</v>
      </c>
      <c r="T1248">
        <v>4</v>
      </c>
      <c r="U1248">
        <v>11</v>
      </c>
      <c r="W1248" s="1"/>
    </row>
    <row r="1249" spans="1:23" x14ac:dyDescent="0.3">
      <c r="A1249">
        <v>1248</v>
      </c>
      <c r="B1249" t="s">
        <v>1358</v>
      </c>
      <c r="C1249" t="s">
        <v>14</v>
      </c>
      <c r="D1249" s="13">
        <v>30022</v>
      </c>
      <c r="E1249">
        <v>39</v>
      </c>
      <c r="F1249" t="s">
        <v>26</v>
      </c>
      <c r="G1249" t="s">
        <v>84</v>
      </c>
      <c r="H1249" t="s">
        <v>47</v>
      </c>
      <c r="I1249" t="s">
        <v>52</v>
      </c>
      <c r="J1249" t="s">
        <v>56</v>
      </c>
      <c r="K1249" s="13">
        <v>37327</v>
      </c>
      <c r="L1249" t="s">
        <v>58</v>
      </c>
      <c r="M1249" t="s">
        <v>88</v>
      </c>
      <c r="N1249">
        <v>19</v>
      </c>
      <c r="O1249" t="s">
        <v>65</v>
      </c>
      <c r="P1249" s="6">
        <v>50000</v>
      </c>
      <c r="Q1249">
        <v>4</v>
      </c>
      <c r="R1249" t="s">
        <v>71</v>
      </c>
      <c r="S1249">
        <v>3</v>
      </c>
      <c r="T1249">
        <v>3</v>
      </c>
      <c r="U1249">
        <v>0</v>
      </c>
      <c r="W1249" s="1"/>
    </row>
    <row r="1250" spans="1:23" x14ac:dyDescent="0.3">
      <c r="A1250">
        <v>1249</v>
      </c>
      <c r="B1250" t="s">
        <v>1359</v>
      </c>
      <c r="C1250" t="s">
        <v>14</v>
      </c>
      <c r="D1250" s="13">
        <v>22894</v>
      </c>
      <c r="E1250">
        <v>58</v>
      </c>
      <c r="F1250" t="s">
        <v>13</v>
      </c>
      <c r="G1250" t="s">
        <v>84</v>
      </c>
      <c r="H1250" t="s">
        <v>42</v>
      </c>
      <c r="I1250" t="s">
        <v>54</v>
      </c>
      <c r="J1250" t="s">
        <v>56</v>
      </c>
      <c r="K1250" s="13">
        <v>30199</v>
      </c>
      <c r="L1250" t="s">
        <v>58</v>
      </c>
      <c r="M1250" t="s">
        <v>88</v>
      </c>
      <c r="N1250">
        <v>38</v>
      </c>
      <c r="O1250" t="s">
        <v>63</v>
      </c>
      <c r="P1250" s="6">
        <v>30000</v>
      </c>
      <c r="Q1250">
        <v>1</v>
      </c>
      <c r="R1250" t="s">
        <v>72</v>
      </c>
      <c r="S1250">
        <v>11</v>
      </c>
      <c r="T1250">
        <v>6</v>
      </c>
      <c r="U1250">
        <v>5</v>
      </c>
      <c r="W1250" s="1"/>
    </row>
    <row r="1251" spans="1:23" x14ac:dyDescent="0.3">
      <c r="A1251">
        <v>1250</v>
      </c>
      <c r="B1251" t="s">
        <v>1360</v>
      </c>
      <c r="C1251" t="s">
        <v>14</v>
      </c>
      <c r="D1251" s="13">
        <v>28355</v>
      </c>
      <c r="E1251">
        <v>43</v>
      </c>
      <c r="F1251" t="s">
        <v>20</v>
      </c>
      <c r="G1251" t="s">
        <v>80</v>
      </c>
      <c r="H1251" t="s">
        <v>43</v>
      </c>
      <c r="I1251" t="s">
        <v>53</v>
      </c>
      <c r="J1251" t="s">
        <v>57</v>
      </c>
      <c r="K1251" s="13">
        <v>35660</v>
      </c>
      <c r="L1251" t="s">
        <v>58</v>
      </c>
      <c r="M1251" t="s">
        <v>88</v>
      </c>
      <c r="N1251">
        <v>23</v>
      </c>
      <c r="O1251" t="s">
        <v>64</v>
      </c>
      <c r="P1251" s="6">
        <v>40000</v>
      </c>
      <c r="Q1251">
        <v>4</v>
      </c>
      <c r="R1251" t="s">
        <v>68</v>
      </c>
      <c r="S1251">
        <v>6</v>
      </c>
      <c r="T1251">
        <v>6</v>
      </c>
      <c r="U1251">
        <v>0</v>
      </c>
      <c r="W1251" s="1"/>
    </row>
    <row r="1252" spans="1:23" x14ac:dyDescent="0.3">
      <c r="A1252">
        <v>1251</v>
      </c>
      <c r="B1252" t="s">
        <v>1361</v>
      </c>
      <c r="C1252" t="s">
        <v>14</v>
      </c>
      <c r="D1252" s="13">
        <v>23558</v>
      </c>
      <c r="E1252">
        <v>56</v>
      </c>
      <c r="F1252" t="s">
        <v>67</v>
      </c>
      <c r="G1252" t="s">
        <v>84</v>
      </c>
      <c r="H1252" t="s">
        <v>30</v>
      </c>
      <c r="I1252" t="s">
        <v>49</v>
      </c>
      <c r="J1252" t="s">
        <v>56</v>
      </c>
      <c r="K1252" s="13">
        <v>30863</v>
      </c>
      <c r="L1252" t="s">
        <v>58</v>
      </c>
      <c r="M1252" t="s">
        <v>88</v>
      </c>
      <c r="N1252">
        <v>36</v>
      </c>
      <c r="O1252" t="s">
        <v>4</v>
      </c>
      <c r="P1252" s="6">
        <v>60000</v>
      </c>
      <c r="Q1252">
        <v>3</v>
      </c>
      <c r="R1252" t="s">
        <v>72</v>
      </c>
      <c r="S1252">
        <v>15</v>
      </c>
      <c r="T1252">
        <v>4</v>
      </c>
      <c r="U1252">
        <v>11</v>
      </c>
      <c r="W1252" s="1"/>
    </row>
    <row r="1253" spans="1:23" x14ac:dyDescent="0.3">
      <c r="A1253">
        <v>1252</v>
      </c>
      <c r="B1253" t="s">
        <v>1362</v>
      </c>
      <c r="C1253" t="s">
        <v>14</v>
      </c>
      <c r="D1253" s="13">
        <v>22674</v>
      </c>
      <c r="E1253">
        <v>59</v>
      </c>
      <c r="F1253" t="s">
        <v>28</v>
      </c>
      <c r="G1253" t="s">
        <v>80</v>
      </c>
      <c r="H1253" t="s">
        <v>43</v>
      </c>
      <c r="I1253" t="s">
        <v>53</v>
      </c>
      <c r="J1253" t="s">
        <v>57</v>
      </c>
      <c r="K1253" s="13">
        <v>29979</v>
      </c>
      <c r="L1253" t="s">
        <v>61</v>
      </c>
      <c r="M1253" t="s">
        <v>89</v>
      </c>
      <c r="N1253">
        <v>39</v>
      </c>
      <c r="O1253" t="s">
        <v>63</v>
      </c>
      <c r="P1253" s="6">
        <v>30000</v>
      </c>
      <c r="Q1253">
        <v>3</v>
      </c>
      <c r="R1253" t="s">
        <v>73</v>
      </c>
      <c r="S1253">
        <v>0</v>
      </c>
      <c r="T1253">
        <v>0</v>
      </c>
      <c r="U1253">
        <v>0</v>
      </c>
      <c r="W1253" s="1"/>
    </row>
    <row r="1254" spans="1:23" x14ac:dyDescent="0.3">
      <c r="A1254">
        <v>1253</v>
      </c>
      <c r="B1254" t="s">
        <v>1363</v>
      </c>
      <c r="C1254" t="s">
        <v>14</v>
      </c>
      <c r="D1254" s="13">
        <v>23204</v>
      </c>
      <c r="E1254">
        <v>57</v>
      </c>
      <c r="F1254" t="s">
        <v>19</v>
      </c>
      <c r="G1254" t="s">
        <v>80</v>
      </c>
      <c r="H1254" t="s">
        <v>34</v>
      </c>
      <c r="I1254" t="s">
        <v>50</v>
      </c>
      <c r="J1254" t="s">
        <v>56</v>
      </c>
      <c r="K1254" s="13">
        <v>30509</v>
      </c>
      <c r="L1254" t="s">
        <v>58</v>
      </c>
      <c r="M1254" t="s">
        <v>88</v>
      </c>
      <c r="N1254">
        <v>37</v>
      </c>
      <c r="O1254" t="s">
        <v>64</v>
      </c>
      <c r="P1254" s="6">
        <v>40000</v>
      </c>
      <c r="Q1254">
        <v>3</v>
      </c>
      <c r="R1254" t="s">
        <v>68</v>
      </c>
      <c r="S1254">
        <v>8</v>
      </c>
      <c r="T1254">
        <v>8</v>
      </c>
      <c r="U1254">
        <v>0</v>
      </c>
      <c r="W1254" s="1"/>
    </row>
    <row r="1255" spans="1:23" x14ac:dyDescent="0.3">
      <c r="A1255">
        <v>1254</v>
      </c>
      <c r="B1255" t="s">
        <v>1364</v>
      </c>
      <c r="C1255" t="s">
        <v>14</v>
      </c>
      <c r="D1255" s="13">
        <v>31931</v>
      </c>
      <c r="E1255">
        <v>33</v>
      </c>
      <c r="F1255" t="s">
        <v>23</v>
      </c>
      <c r="G1255" t="s">
        <v>84</v>
      </c>
      <c r="H1255" t="s">
        <v>42</v>
      </c>
      <c r="I1255" t="s">
        <v>54</v>
      </c>
      <c r="J1255" t="s">
        <v>56</v>
      </c>
      <c r="K1255" s="13">
        <v>39236</v>
      </c>
      <c r="L1255" t="s">
        <v>58</v>
      </c>
      <c r="M1255" t="s">
        <v>88</v>
      </c>
      <c r="N1255">
        <v>13</v>
      </c>
      <c r="O1255" t="s">
        <v>65</v>
      </c>
      <c r="P1255" s="6">
        <v>50000</v>
      </c>
      <c r="Q1255">
        <v>2</v>
      </c>
      <c r="R1255" t="s">
        <v>72</v>
      </c>
      <c r="S1255">
        <v>4</v>
      </c>
      <c r="T1255">
        <v>4</v>
      </c>
      <c r="U1255">
        <v>0</v>
      </c>
      <c r="W1255" s="1"/>
    </row>
    <row r="1256" spans="1:23" x14ac:dyDescent="0.3">
      <c r="A1256">
        <v>1255</v>
      </c>
      <c r="B1256" t="s">
        <v>1365</v>
      </c>
      <c r="C1256" t="s">
        <v>14</v>
      </c>
      <c r="D1256" s="13">
        <v>30932</v>
      </c>
      <c r="E1256">
        <v>36</v>
      </c>
      <c r="F1256" t="s">
        <v>23</v>
      </c>
      <c r="G1256" t="s">
        <v>84</v>
      </c>
      <c r="H1256" t="s">
        <v>42</v>
      </c>
      <c r="I1256" t="s">
        <v>54</v>
      </c>
      <c r="J1256" t="s">
        <v>56</v>
      </c>
      <c r="K1256" s="13">
        <v>38237</v>
      </c>
      <c r="L1256" t="s">
        <v>58</v>
      </c>
      <c r="M1256" t="s">
        <v>88</v>
      </c>
      <c r="N1256">
        <v>16</v>
      </c>
      <c r="O1256" t="s">
        <v>64</v>
      </c>
      <c r="P1256" s="6">
        <v>40000</v>
      </c>
      <c r="Q1256">
        <v>3</v>
      </c>
      <c r="R1256" t="s">
        <v>73</v>
      </c>
      <c r="S1256">
        <v>7</v>
      </c>
      <c r="T1256">
        <v>7</v>
      </c>
      <c r="U1256">
        <v>0</v>
      </c>
      <c r="W1256" s="1"/>
    </row>
    <row r="1257" spans="1:23" x14ac:dyDescent="0.3">
      <c r="A1257">
        <v>1256</v>
      </c>
      <c r="B1257" t="s">
        <v>1366</v>
      </c>
      <c r="C1257" t="s">
        <v>15</v>
      </c>
      <c r="D1257" s="13">
        <v>36068</v>
      </c>
      <c r="E1257">
        <v>22</v>
      </c>
      <c r="F1257" t="s">
        <v>29</v>
      </c>
      <c r="G1257" t="s">
        <v>83</v>
      </c>
      <c r="H1257" t="s">
        <v>40</v>
      </c>
      <c r="I1257" t="s">
        <v>52</v>
      </c>
      <c r="J1257" t="s">
        <v>56</v>
      </c>
      <c r="K1257" s="13">
        <v>43373</v>
      </c>
      <c r="L1257" t="s">
        <v>61</v>
      </c>
      <c r="M1257" t="s">
        <v>89</v>
      </c>
      <c r="N1257">
        <v>2</v>
      </c>
      <c r="O1257" t="s">
        <v>65</v>
      </c>
      <c r="P1257" s="6">
        <v>50000</v>
      </c>
      <c r="Q1257">
        <v>1</v>
      </c>
      <c r="R1257" t="s">
        <v>71</v>
      </c>
      <c r="S1257">
        <v>8</v>
      </c>
      <c r="T1257">
        <v>8</v>
      </c>
      <c r="U1257">
        <v>0</v>
      </c>
      <c r="W1257" s="1"/>
    </row>
    <row r="1258" spans="1:23" x14ac:dyDescent="0.3">
      <c r="A1258">
        <v>1257</v>
      </c>
      <c r="B1258" t="s">
        <v>1367</v>
      </c>
      <c r="C1258" t="s">
        <v>14</v>
      </c>
      <c r="D1258" s="13">
        <v>23840</v>
      </c>
      <c r="E1258">
        <v>56</v>
      </c>
      <c r="F1258" t="s">
        <v>81</v>
      </c>
      <c r="G1258" t="s">
        <v>84</v>
      </c>
      <c r="H1258" t="s">
        <v>33</v>
      </c>
      <c r="I1258" t="s">
        <v>50</v>
      </c>
      <c r="J1258" t="s">
        <v>56</v>
      </c>
      <c r="K1258" s="13">
        <v>31145</v>
      </c>
      <c r="L1258" t="s">
        <v>58</v>
      </c>
      <c r="M1258" t="s">
        <v>88</v>
      </c>
      <c r="N1258">
        <v>36</v>
      </c>
      <c r="O1258" t="s">
        <v>4</v>
      </c>
      <c r="P1258" s="6">
        <v>60000</v>
      </c>
      <c r="Q1258">
        <v>2</v>
      </c>
      <c r="R1258" t="s">
        <v>71</v>
      </c>
      <c r="S1258">
        <v>3</v>
      </c>
      <c r="T1258">
        <v>3</v>
      </c>
      <c r="U1258">
        <v>0</v>
      </c>
      <c r="W1258" s="1"/>
    </row>
    <row r="1259" spans="1:23" x14ac:dyDescent="0.3">
      <c r="A1259">
        <v>1258</v>
      </c>
      <c r="B1259" t="s">
        <v>1368</v>
      </c>
      <c r="C1259" t="s">
        <v>14</v>
      </c>
      <c r="D1259" s="13">
        <v>35429</v>
      </c>
      <c r="E1259">
        <v>24</v>
      </c>
      <c r="F1259" t="s">
        <v>26</v>
      </c>
      <c r="G1259" t="s">
        <v>84</v>
      </c>
      <c r="H1259" t="s">
        <v>31</v>
      </c>
      <c r="I1259" t="s">
        <v>49</v>
      </c>
      <c r="J1259" t="s">
        <v>57</v>
      </c>
      <c r="K1259" s="13">
        <v>42734</v>
      </c>
      <c r="L1259" t="s">
        <v>58</v>
      </c>
      <c r="M1259" t="s">
        <v>88</v>
      </c>
      <c r="N1259">
        <v>4</v>
      </c>
      <c r="O1259" t="s">
        <v>65</v>
      </c>
      <c r="P1259" s="6">
        <v>50000</v>
      </c>
      <c r="Q1259">
        <v>2</v>
      </c>
      <c r="R1259" t="s">
        <v>67</v>
      </c>
      <c r="S1259">
        <v>9</v>
      </c>
      <c r="T1259">
        <v>4</v>
      </c>
      <c r="U1259">
        <v>5</v>
      </c>
      <c r="W1259" s="1"/>
    </row>
    <row r="1260" spans="1:23" x14ac:dyDescent="0.3">
      <c r="A1260">
        <v>1259</v>
      </c>
      <c r="B1260" t="s">
        <v>1369</v>
      </c>
      <c r="C1260" t="s">
        <v>14</v>
      </c>
      <c r="D1260" s="13">
        <v>33418</v>
      </c>
      <c r="E1260">
        <v>29</v>
      </c>
      <c r="F1260" t="s">
        <v>16</v>
      </c>
      <c r="G1260" t="s">
        <v>80</v>
      </c>
      <c r="H1260" t="s">
        <v>41</v>
      </c>
      <c r="I1260" t="s">
        <v>52</v>
      </c>
      <c r="J1260" t="s">
        <v>56</v>
      </c>
      <c r="K1260" s="13">
        <v>40723</v>
      </c>
      <c r="L1260" t="s">
        <v>58</v>
      </c>
      <c r="M1260" t="s">
        <v>88</v>
      </c>
      <c r="N1260">
        <v>9</v>
      </c>
      <c r="O1260" t="s">
        <v>63</v>
      </c>
      <c r="P1260" s="6">
        <v>30000</v>
      </c>
      <c r="Q1260">
        <v>1</v>
      </c>
      <c r="R1260" t="s">
        <v>67</v>
      </c>
      <c r="S1260">
        <v>9</v>
      </c>
      <c r="T1260">
        <v>4</v>
      </c>
      <c r="U1260">
        <v>5</v>
      </c>
      <c r="W1260" s="1"/>
    </row>
    <row r="1261" spans="1:23" x14ac:dyDescent="0.3">
      <c r="A1261">
        <v>1260</v>
      </c>
      <c r="B1261" t="s">
        <v>1370</v>
      </c>
      <c r="C1261" t="s">
        <v>14</v>
      </c>
      <c r="D1261" s="13">
        <v>26890</v>
      </c>
      <c r="E1261">
        <v>47</v>
      </c>
      <c r="F1261" t="s">
        <v>19</v>
      </c>
      <c r="G1261" t="s">
        <v>80</v>
      </c>
      <c r="H1261" t="s">
        <v>30</v>
      </c>
      <c r="I1261" t="s">
        <v>49</v>
      </c>
      <c r="J1261" t="s">
        <v>56</v>
      </c>
      <c r="K1261" s="13">
        <v>34195</v>
      </c>
      <c r="L1261" t="s">
        <v>58</v>
      </c>
      <c r="M1261" t="s">
        <v>88</v>
      </c>
      <c r="N1261">
        <v>27</v>
      </c>
      <c r="O1261" t="s">
        <v>63</v>
      </c>
      <c r="P1261" s="6">
        <v>30000</v>
      </c>
      <c r="Q1261">
        <v>3</v>
      </c>
      <c r="R1261" t="s">
        <v>72</v>
      </c>
      <c r="S1261">
        <v>3</v>
      </c>
      <c r="T1261">
        <v>3</v>
      </c>
      <c r="U1261">
        <v>0</v>
      </c>
      <c r="W1261" s="1"/>
    </row>
    <row r="1262" spans="1:23" x14ac:dyDescent="0.3">
      <c r="A1262">
        <v>1261</v>
      </c>
      <c r="B1262" t="s">
        <v>1371</v>
      </c>
      <c r="C1262" t="s">
        <v>14</v>
      </c>
      <c r="D1262" s="13">
        <v>35288</v>
      </c>
      <c r="E1262">
        <v>24</v>
      </c>
      <c r="F1262" t="s">
        <v>28</v>
      </c>
      <c r="G1262" t="s">
        <v>80</v>
      </c>
      <c r="H1262" t="s">
        <v>48</v>
      </c>
      <c r="I1262" t="s">
        <v>54</v>
      </c>
      <c r="J1262" t="s">
        <v>56</v>
      </c>
      <c r="K1262" s="13">
        <v>42593</v>
      </c>
      <c r="L1262" t="s">
        <v>58</v>
      </c>
      <c r="M1262" t="s">
        <v>88</v>
      </c>
      <c r="N1262">
        <v>4</v>
      </c>
      <c r="O1262" t="s">
        <v>4</v>
      </c>
      <c r="P1262" s="6">
        <v>60000</v>
      </c>
      <c r="Q1262">
        <v>1</v>
      </c>
      <c r="R1262" t="s">
        <v>67</v>
      </c>
      <c r="S1262">
        <v>9</v>
      </c>
      <c r="T1262">
        <v>4</v>
      </c>
      <c r="U1262">
        <v>5</v>
      </c>
      <c r="W1262" s="1"/>
    </row>
    <row r="1263" spans="1:23" x14ac:dyDescent="0.3">
      <c r="A1263">
        <v>1262</v>
      </c>
      <c r="B1263" t="s">
        <v>1372</v>
      </c>
      <c r="C1263" t="s">
        <v>14</v>
      </c>
      <c r="D1263" s="13">
        <v>27988</v>
      </c>
      <c r="E1263">
        <v>44</v>
      </c>
      <c r="F1263" t="s">
        <v>13</v>
      </c>
      <c r="G1263" t="s">
        <v>84</v>
      </c>
      <c r="H1263" t="s">
        <v>31</v>
      </c>
      <c r="I1263" t="s">
        <v>49</v>
      </c>
      <c r="J1263" t="s">
        <v>57</v>
      </c>
      <c r="K1263" s="13">
        <v>35293</v>
      </c>
      <c r="L1263" t="s">
        <v>61</v>
      </c>
      <c r="M1263" t="s">
        <v>89</v>
      </c>
      <c r="N1263">
        <v>24</v>
      </c>
      <c r="O1263" t="s">
        <v>4</v>
      </c>
      <c r="P1263" s="6">
        <v>60000</v>
      </c>
      <c r="Q1263">
        <v>3</v>
      </c>
      <c r="R1263" t="s">
        <v>67</v>
      </c>
      <c r="S1263">
        <v>13</v>
      </c>
      <c r="T1263">
        <v>8</v>
      </c>
      <c r="U1263">
        <v>5</v>
      </c>
      <c r="W1263" s="1"/>
    </row>
    <row r="1264" spans="1:23" x14ac:dyDescent="0.3">
      <c r="A1264">
        <v>1263</v>
      </c>
      <c r="B1264" t="s">
        <v>1373</v>
      </c>
      <c r="C1264" t="s">
        <v>14</v>
      </c>
      <c r="D1264" s="13">
        <v>33992</v>
      </c>
      <c r="E1264">
        <v>28</v>
      </c>
      <c r="F1264" t="s">
        <v>27</v>
      </c>
      <c r="G1264" t="s">
        <v>83</v>
      </c>
      <c r="H1264" t="s">
        <v>45</v>
      </c>
      <c r="I1264" t="s">
        <v>53</v>
      </c>
      <c r="J1264" t="s">
        <v>57</v>
      </c>
      <c r="K1264" s="13">
        <v>41297</v>
      </c>
      <c r="L1264" t="s">
        <v>58</v>
      </c>
      <c r="M1264" t="s">
        <v>88</v>
      </c>
      <c r="N1264">
        <v>8</v>
      </c>
      <c r="O1264" t="s">
        <v>64</v>
      </c>
      <c r="P1264" s="6">
        <v>40000</v>
      </c>
      <c r="Q1264">
        <v>4</v>
      </c>
      <c r="R1264" t="s">
        <v>70</v>
      </c>
      <c r="S1264">
        <v>10</v>
      </c>
      <c r="T1264">
        <v>4</v>
      </c>
      <c r="U1264">
        <v>6</v>
      </c>
      <c r="W1264" s="1"/>
    </row>
    <row r="1265" spans="1:23" x14ac:dyDescent="0.3">
      <c r="A1265">
        <v>1264</v>
      </c>
      <c r="B1265" t="s">
        <v>1374</v>
      </c>
      <c r="C1265" t="s">
        <v>14</v>
      </c>
      <c r="D1265" s="13">
        <v>35473</v>
      </c>
      <c r="E1265">
        <v>24</v>
      </c>
      <c r="F1265" t="s">
        <v>24</v>
      </c>
      <c r="G1265" t="s">
        <v>84</v>
      </c>
      <c r="H1265" t="s">
        <v>46</v>
      </c>
      <c r="I1265" t="s">
        <v>55</v>
      </c>
      <c r="J1265" t="s">
        <v>56</v>
      </c>
      <c r="K1265" s="13">
        <v>42778</v>
      </c>
      <c r="L1265" t="s">
        <v>58</v>
      </c>
      <c r="M1265" t="s">
        <v>88</v>
      </c>
      <c r="N1265">
        <v>4</v>
      </c>
      <c r="O1265" t="s">
        <v>63</v>
      </c>
      <c r="P1265" s="6">
        <v>30000</v>
      </c>
      <c r="Q1265">
        <v>4</v>
      </c>
      <c r="R1265" t="s">
        <v>72</v>
      </c>
      <c r="S1265">
        <v>7</v>
      </c>
      <c r="T1265">
        <v>7</v>
      </c>
      <c r="U1265">
        <v>0</v>
      </c>
      <c r="W1265" s="1"/>
    </row>
    <row r="1266" spans="1:23" x14ac:dyDescent="0.3">
      <c r="A1266">
        <v>1265</v>
      </c>
      <c r="B1266" t="s">
        <v>1375</v>
      </c>
      <c r="C1266" t="s">
        <v>14</v>
      </c>
      <c r="D1266" s="13">
        <v>36581</v>
      </c>
      <c r="E1266">
        <v>21</v>
      </c>
      <c r="F1266" t="s">
        <v>22</v>
      </c>
      <c r="G1266" t="s">
        <v>83</v>
      </c>
      <c r="H1266" t="s">
        <v>45</v>
      </c>
      <c r="I1266" t="s">
        <v>53</v>
      </c>
      <c r="J1266" t="s">
        <v>57</v>
      </c>
      <c r="K1266" s="13">
        <v>43886</v>
      </c>
      <c r="L1266" t="s">
        <v>61</v>
      </c>
      <c r="M1266" t="s">
        <v>89</v>
      </c>
      <c r="N1266">
        <v>1</v>
      </c>
      <c r="O1266" t="s">
        <v>64</v>
      </c>
      <c r="P1266" s="6">
        <v>40000</v>
      </c>
      <c r="Q1266">
        <v>3</v>
      </c>
      <c r="R1266" t="s">
        <v>69</v>
      </c>
      <c r="S1266">
        <v>1</v>
      </c>
      <c r="T1266">
        <v>1</v>
      </c>
      <c r="U1266">
        <v>0</v>
      </c>
      <c r="W1266" s="1"/>
    </row>
    <row r="1267" spans="1:23" x14ac:dyDescent="0.3">
      <c r="A1267">
        <v>1266</v>
      </c>
      <c r="B1267" t="s">
        <v>1376</v>
      </c>
      <c r="C1267" t="s">
        <v>14</v>
      </c>
      <c r="D1267" s="13">
        <v>22585</v>
      </c>
      <c r="E1267">
        <v>59</v>
      </c>
      <c r="F1267" t="s">
        <v>21</v>
      </c>
      <c r="G1267" t="s">
        <v>84</v>
      </c>
      <c r="H1267" t="s">
        <v>34</v>
      </c>
      <c r="I1267" t="s">
        <v>50</v>
      </c>
      <c r="J1267" t="s">
        <v>56</v>
      </c>
      <c r="K1267" s="13">
        <v>29890</v>
      </c>
      <c r="L1267" t="s">
        <v>61</v>
      </c>
      <c r="M1267" t="s">
        <v>89</v>
      </c>
      <c r="N1267">
        <v>39</v>
      </c>
      <c r="O1267" t="s">
        <v>65</v>
      </c>
      <c r="P1267" s="6">
        <v>50000</v>
      </c>
      <c r="Q1267">
        <v>3</v>
      </c>
      <c r="R1267" t="s">
        <v>71</v>
      </c>
      <c r="S1267">
        <v>8</v>
      </c>
      <c r="T1267">
        <v>8</v>
      </c>
      <c r="U1267">
        <v>0</v>
      </c>
      <c r="W1267" s="1"/>
    </row>
    <row r="1268" spans="1:23" x14ac:dyDescent="0.3">
      <c r="A1268">
        <v>1267</v>
      </c>
      <c r="B1268" t="s">
        <v>1377</v>
      </c>
      <c r="C1268" t="s">
        <v>14</v>
      </c>
      <c r="D1268" s="13">
        <v>28458</v>
      </c>
      <c r="E1268">
        <v>43</v>
      </c>
      <c r="F1268" t="s">
        <v>18</v>
      </c>
      <c r="G1268" t="s">
        <v>84</v>
      </c>
      <c r="H1268" t="s">
        <v>39</v>
      </c>
      <c r="I1268" t="s">
        <v>51</v>
      </c>
      <c r="J1268" t="s">
        <v>57</v>
      </c>
      <c r="K1268" s="13">
        <v>35763</v>
      </c>
      <c r="L1268" t="s">
        <v>58</v>
      </c>
      <c r="M1268" t="s">
        <v>88</v>
      </c>
      <c r="N1268">
        <v>23</v>
      </c>
      <c r="O1268" t="s">
        <v>63</v>
      </c>
      <c r="P1268" s="6">
        <v>30000</v>
      </c>
      <c r="Q1268">
        <v>1</v>
      </c>
      <c r="R1268" t="s">
        <v>71</v>
      </c>
      <c r="S1268">
        <v>1</v>
      </c>
      <c r="T1268">
        <v>1</v>
      </c>
      <c r="U1268">
        <v>0</v>
      </c>
      <c r="W1268" s="1"/>
    </row>
    <row r="1269" spans="1:23" x14ac:dyDescent="0.3">
      <c r="A1269">
        <v>1268</v>
      </c>
      <c r="B1269" t="s">
        <v>1378</v>
      </c>
      <c r="C1269" t="s">
        <v>14</v>
      </c>
      <c r="D1269" s="13">
        <v>26043</v>
      </c>
      <c r="E1269">
        <v>50</v>
      </c>
      <c r="F1269" t="s">
        <v>25</v>
      </c>
      <c r="G1269" t="s">
        <v>84</v>
      </c>
      <c r="H1269" t="s">
        <v>46</v>
      </c>
      <c r="I1269" t="s">
        <v>55</v>
      </c>
      <c r="J1269" t="s">
        <v>56</v>
      </c>
      <c r="K1269" s="13">
        <v>33348</v>
      </c>
      <c r="L1269" t="s">
        <v>58</v>
      </c>
      <c r="M1269" t="s">
        <v>88</v>
      </c>
      <c r="N1269">
        <v>30</v>
      </c>
      <c r="O1269" t="s">
        <v>64</v>
      </c>
      <c r="P1269" s="6">
        <v>40000</v>
      </c>
      <c r="Q1269">
        <v>3</v>
      </c>
      <c r="R1269" t="s">
        <v>72</v>
      </c>
      <c r="S1269">
        <v>5</v>
      </c>
      <c r="T1269">
        <v>5</v>
      </c>
      <c r="U1269">
        <v>0</v>
      </c>
      <c r="W1269" s="1"/>
    </row>
    <row r="1270" spans="1:23" x14ac:dyDescent="0.3">
      <c r="A1270">
        <v>1269</v>
      </c>
      <c r="B1270" t="s">
        <v>1379</v>
      </c>
      <c r="C1270" t="s">
        <v>14</v>
      </c>
      <c r="D1270" s="13">
        <v>32265</v>
      </c>
      <c r="E1270">
        <v>33</v>
      </c>
      <c r="F1270" t="s">
        <v>23</v>
      </c>
      <c r="G1270" t="s">
        <v>84</v>
      </c>
      <c r="H1270" t="s">
        <v>40</v>
      </c>
      <c r="I1270" t="s">
        <v>52</v>
      </c>
      <c r="J1270" t="s">
        <v>56</v>
      </c>
      <c r="K1270" s="13">
        <v>39570</v>
      </c>
      <c r="L1270" t="s">
        <v>58</v>
      </c>
      <c r="M1270" t="s">
        <v>88</v>
      </c>
      <c r="N1270">
        <v>13</v>
      </c>
      <c r="O1270" t="s">
        <v>63</v>
      </c>
      <c r="P1270" s="6">
        <v>30000</v>
      </c>
      <c r="Q1270">
        <v>4</v>
      </c>
      <c r="R1270" t="s">
        <v>73</v>
      </c>
      <c r="S1270">
        <v>10</v>
      </c>
      <c r="T1270">
        <v>4</v>
      </c>
      <c r="U1270">
        <v>6</v>
      </c>
    </row>
    <row r="1271" spans="1:23" x14ac:dyDescent="0.3">
      <c r="A1271">
        <v>1270</v>
      </c>
      <c r="B1271" t="s">
        <v>1380</v>
      </c>
      <c r="C1271" t="s">
        <v>14</v>
      </c>
      <c r="D1271" s="13">
        <v>25975</v>
      </c>
      <c r="E1271">
        <v>50</v>
      </c>
      <c r="F1271" t="s">
        <v>23</v>
      </c>
      <c r="G1271" t="s">
        <v>84</v>
      </c>
      <c r="H1271" t="s">
        <v>37</v>
      </c>
      <c r="I1271" t="s">
        <v>51</v>
      </c>
      <c r="J1271" t="s">
        <v>56</v>
      </c>
      <c r="K1271" s="13">
        <v>33280</v>
      </c>
      <c r="L1271" t="s">
        <v>58</v>
      </c>
      <c r="M1271" t="s">
        <v>88</v>
      </c>
      <c r="N1271">
        <v>30</v>
      </c>
      <c r="O1271" t="s">
        <v>64</v>
      </c>
      <c r="P1271" s="6">
        <v>40000</v>
      </c>
      <c r="Q1271">
        <v>4</v>
      </c>
      <c r="R1271" t="s">
        <v>70</v>
      </c>
      <c r="S1271">
        <v>15</v>
      </c>
      <c r="T1271">
        <v>4</v>
      </c>
      <c r="U1271">
        <v>11</v>
      </c>
      <c r="W1271" s="1"/>
    </row>
    <row r="1272" spans="1:23" x14ac:dyDescent="0.3">
      <c r="A1272">
        <v>1271</v>
      </c>
      <c r="B1272" t="s">
        <v>1381</v>
      </c>
      <c r="C1272" t="s">
        <v>14</v>
      </c>
      <c r="D1272" s="13">
        <v>32004</v>
      </c>
      <c r="E1272">
        <v>33</v>
      </c>
      <c r="F1272" t="s">
        <v>13</v>
      </c>
      <c r="G1272" t="s">
        <v>84</v>
      </c>
      <c r="H1272" t="s">
        <v>31</v>
      </c>
      <c r="I1272" t="s">
        <v>49</v>
      </c>
      <c r="J1272" t="s">
        <v>57</v>
      </c>
      <c r="K1272" s="13">
        <v>39309</v>
      </c>
      <c r="L1272" t="s">
        <v>58</v>
      </c>
      <c r="M1272" t="s">
        <v>88</v>
      </c>
      <c r="N1272">
        <v>13</v>
      </c>
      <c r="O1272" t="s">
        <v>63</v>
      </c>
      <c r="P1272" s="6">
        <v>30000</v>
      </c>
      <c r="Q1272">
        <v>1</v>
      </c>
      <c r="R1272" t="s">
        <v>72</v>
      </c>
      <c r="S1272">
        <v>3</v>
      </c>
      <c r="T1272">
        <v>3</v>
      </c>
      <c r="U1272">
        <v>0</v>
      </c>
      <c r="W1272" s="1"/>
    </row>
    <row r="1273" spans="1:23" x14ac:dyDescent="0.3">
      <c r="A1273">
        <v>1272</v>
      </c>
      <c r="B1273" t="s">
        <v>1382</v>
      </c>
      <c r="C1273" t="s">
        <v>14</v>
      </c>
      <c r="D1273" s="13">
        <v>20857</v>
      </c>
      <c r="E1273">
        <v>64</v>
      </c>
      <c r="F1273" t="s">
        <v>66</v>
      </c>
      <c r="G1273" t="s">
        <v>84</v>
      </c>
      <c r="H1273" t="s">
        <v>37</v>
      </c>
      <c r="I1273" t="s">
        <v>51</v>
      </c>
      <c r="J1273" t="s">
        <v>56</v>
      </c>
      <c r="K1273" s="13">
        <v>28162</v>
      </c>
      <c r="L1273" t="s">
        <v>61</v>
      </c>
      <c r="M1273" t="s">
        <v>89</v>
      </c>
      <c r="N1273">
        <v>44</v>
      </c>
      <c r="O1273" t="s">
        <v>64</v>
      </c>
      <c r="P1273" s="6">
        <v>40000</v>
      </c>
      <c r="Q1273">
        <v>3</v>
      </c>
      <c r="R1273" t="s">
        <v>69</v>
      </c>
      <c r="S1273">
        <v>14</v>
      </c>
      <c r="T1273">
        <v>4</v>
      </c>
      <c r="U1273">
        <v>10</v>
      </c>
      <c r="W1273" s="1"/>
    </row>
    <row r="1274" spans="1:23" x14ac:dyDescent="0.3">
      <c r="A1274">
        <v>1273</v>
      </c>
      <c r="B1274" t="s">
        <v>1383</v>
      </c>
      <c r="C1274" t="s">
        <v>14</v>
      </c>
      <c r="D1274" s="13">
        <v>31023</v>
      </c>
      <c r="E1274">
        <v>36</v>
      </c>
      <c r="F1274" t="s">
        <v>24</v>
      </c>
      <c r="G1274" t="s">
        <v>84</v>
      </c>
      <c r="H1274" t="s">
        <v>48</v>
      </c>
      <c r="I1274" t="s">
        <v>54</v>
      </c>
      <c r="J1274" t="s">
        <v>56</v>
      </c>
      <c r="K1274" s="13">
        <v>38328</v>
      </c>
      <c r="L1274" t="s">
        <v>58</v>
      </c>
      <c r="M1274" t="s">
        <v>88</v>
      </c>
      <c r="N1274">
        <v>16</v>
      </c>
      <c r="O1274" t="s">
        <v>4</v>
      </c>
      <c r="P1274" s="6">
        <v>60000</v>
      </c>
      <c r="Q1274">
        <v>1</v>
      </c>
      <c r="R1274" t="s">
        <v>67</v>
      </c>
      <c r="S1274">
        <v>4</v>
      </c>
      <c r="T1274">
        <v>4</v>
      </c>
      <c r="U1274">
        <v>0</v>
      </c>
      <c r="W1274" s="1"/>
    </row>
    <row r="1275" spans="1:23" x14ac:dyDescent="0.3">
      <c r="A1275">
        <v>1274</v>
      </c>
      <c r="B1275" t="s">
        <v>1384</v>
      </c>
      <c r="C1275" t="s">
        <v>14</v>
      </c>
      <c r="D1275" s="13">
        <v>34933</v>
      </c>
      <c r="E1275">
        <v>25</v>
      </c>
      <c r="F1275" t="s">
        <v>20</v>
      </c>
      <c r="G1275" t="s">
        <v>80</v>
      </c>
      <c r="H1275" t="s">
        <v>30</v>
      </c>
      <c r="I1275" t="s">
        <v>49</v>
      </c>
      <c r="J1275" t="s">
        <v>56</v>
      </c>
      <c r="K1275" s="13">
        <v>42238</v>
      </c>
      <c r="L1275" t="s">
        <v>58</v>
      </c>
      <c r="M1275" t="s">
        <v>88</v>
      </c>
      <c r="N1275">
        <v>5</v>
      </c>
      <c r="O1275" t="s">
        <v>65</v>
      </c>
      <c r="P1275" s="6">
        <v>50000</v>
      </c>
      <c r="Q1275">
        <v>3</v>
      </c>
      <c r="R1275" t="s">
        <v>68</v>
      </c>
      <c r="S1275">
        <v>1</v>
      </c>
      <c r="T1275">
        <v>1</v>
      </c>
      <c r="U1275">
        <v>0</v>
      </c>
      <c r="W1275" s="1"/>
    </row>
    <row r="1276" spans="1:23" x14ac:dyDescent="0.3">
      <c r="A1276">
        <v>1275</v>
      </c>
      <c r="B1276" t="s">
        <v>1385</v>
      </c>
      <c r="C1276" t="s">
        <v>14</v>
      </c>
      <c r="D1276" s="13">
        <v>26463</v>
      </c>
      <c r="E1276">
        <v>48</v>
      </c>
      <c r="F1276" t="s">
        <v>13</v>
      </c>
      <c r="G1276" t="s">
        <v>84</v>
      </c>
      <c r="H1276" t="s">
        <v>43</v>
      </c>
      <c r="I1276" t="s">
        <v>53</v>
      </c>
      <c r="J1276" t="s">
        <v>57</v>
      </c>
      <c r="K1276" s="13">
        <v>33768</v>
      </c>
      <c r="L1276" t="s">
        <v>58</v>
      </c>
      <c r="M1276" t="s">
        <v>88</v>
      </c>
      <c r="N1276">
        <v>28</v>
      </c>
      <c r="O1276" t="s">
        <v>65</v>
      </c>
      <c r="P1276" s="6">
        <v>50000</v>
      </c>
      <c r="Q1276">
        <v>3</v>
      </c>
      <c r="R1276" t="s">
        <v>67</v>
      </c>
      <c r="S1276">
        <v>12</v>
      </c>
      <c r="T1276">
        <v>7</v>
      </c>
      <c r="U1276">
        <v>5</v>
      </c>
      <c r="W1276" s="1"/>
    </row>
    <row r="1277" spans="1:23" x14ac:dyDescent="0.3">
      <c r="A1277">
        <v>1276</v>
      </c>
      <c r="B1277" t="s">
        <v>1386</v>
      </c>
      <c r="C1277" t="s">
        <v>14</v>
      </c>
      <c r="D1277" s="13">
        <v>31829</v>
      </c>
      <c r="E1277">
        <v>34</v>
      </c>
      <c r="F1277" t="s">
        <v>81</v>
      </c>
      <c r="G1277" t="s">
        <v>84</v>
      </c>
      <c r="H1277" t="s">
        <v>34</v>
      </c>
      <c r="I1277" t="s">
        <v>50</v>
      </c>
      <c r="J1277" t="s">
        <v>56</v>
      </c>
      <c r="K1277" s="13">
        <v>39134</v>
      </c>
      <c r="L1277" t="s">
        <v>58</v>
      </c>
      <c r="M1277" t="s">
        <v>88</v>
      </c>
      <c r="N1277">
        <v>14</v>
      </c>
      <c r="O1277" t="s">
        <v>4</v>
      </c>
      <c r="P1277" s="6">
        <v>60000</v>
      </c>
      <c r="Q1277">
        <v>3</v>
      </c>
      <c r="R1277" t="s">
        <v>67</v>
      </c>
      <c r="S1277">
        <v>14</v>
      </c>
      <c r="T1277">
        <v>4</v>
      </c>
      <c r="U1277">
        <v>10</v>
      </c>
      <c r="W1277" s="1"/>
    </row>
    <row r="1278" spans="1:23" x14ac:dyDescent="0.3">
      <c r="A1278">
        <v>1277</v>
      </c>
      <c r="B1278" t="s">
        <v>1387</v>
      </c>
      <c r="C1278" t="s">
        <v>14</v>
      </c>
      <c r="D1278" s="13">
        <v>20531</v>
      </c>
      <c r="E1278">
        <v>65</v>
      </c>
      <c r="F1278" t="s">
        <v>22</v>
      </c>
      <c r="G1278" t="s">
        <v>83</v>
      </c>
      <c r="H1278" t="s">
        <v>44</v>
      </c>
      <c r="I1278" t="s">
        <v>53</v>
      </c>
      <c r="J1278" t="s">
        <v>57</v>
      </c>
      <c r="K1278" s="13">
        <v>27836</v>
      </c>
      <c r="L1278" t="s">
        <v>61</v>
      </c>
      <c r="M1278" t="s">
        <v>89</v>
      </c>
      <c r="N1278">
        <v>45</v>
      </c>
      <c r="O1278" t="s">
        <v>64</v>
      </c>
      <c r="P1278" s="6">
        <v>40000</v>
      </c>
      <c r="Q1278">
        <v>3</v>
      </c>
      <c r="R1278" t="s">
        <v>67</v>
      </c>
      <c r="S1278">
        <v>14</v>
      </c>
      <c r="T1278">
        <v>4</v>
      </c>
      <c r="U1278">
        <v>10</v>
      </c>
      <c r="W1278" s="1"/>
    </row>
    <row r="1279" spans="1:23" x14ac:dyDescent="0.3">
      <c r="A1279">
        <v>1278</v>
      </c>
      <c r="B1279" t="s">
        <v>1388</v>
      </c>
      <c r="C1279" t="s">
        <v>14</v>
      </c>
      <c r="D1279" s="13">
        <v>27776</v>
      </c>
      <c r="E1279">
        <v>45</v>
      </c>
      <c r="F1279" t="s">
        <v>21</v>
      </c>
      <c r="G1279" t="s">
        <v>84</v>
      </c>
      <c r="H1279" t="s">
        <v>37</v>
      </c>
      <c r="I1279" t="s">
        <v>51</v>
      </c>
      <c r="J1279" t="s">
        <v>56</v>
      </c>
      <c r="K1279" s="13">
        <v>35081</v>
      </c>
      <c r="L1279" t="s">
        <v>58</v>
      </c>
      <c r="M1279" t="s">
        <v>88</v>
      </c>
      <c r="N1279">
        <v>25</v>
      </c>
      <c r="O1279" t="s">
        <v>63</v>
      </c>
      <c r="P1279" s="6">
        <v>30000</v>
      </c>
      <c r="Q1279">
        <v>2</v>
      </c>
      <c r="R1279" t="s">
        <v>73</v>
      </c>
      <c r="S1279">
        <v>15</v>
      </c>
      <c r="T1279">
        <v>4</v>
      </c>
      <c r="U1279">
        <v>11</v>
      </c>
      <c r="W1279" s="1"/>
    </row>
    <row r="1280" spans="1:23" x14ac:dyDescent="0.3">
      <c r="A1280">
        <v>1279</v>
      </c>
      <c r="B1280" t="s">
        <v>1389</v>
      </c>
      <c r="C1280" t="s">
        <v>14</v>
      </c>
      <c r="D1280" s="13">
        <v>33612</v>
      </c>
      <c r="E1280">
        <v>29</v>
      </c>
      <c r="F1280" t="s">
        <v>21</v>
      </c>
      <c r="G1280" t="s">
        <v>84</v>
      </c>
      <c r="H1280" t="s">
        <v>41</v>
      </c>
      <c r="I1280" t="s">
        <v>52</v>
      </c>
      <c r="J1280" t="s">
        <v>56</v>
      </c>
      <c r="K1280" s="13">
        <v>40917</v>
      </c>
      <c r="L1280" t="s">
        <v>58</v>
      </c>
      <c r="M1280" t="s">
        <v>88</v>
      </c>
      <c r="N1280">
        <v>9</v>
      </c>
      <c r="O1280" t="s">
        <v>64</v>
      </c>
      <c r="P1280" s="6">
        <v>40000</v>
      </c>
      <c r="Q1280">
        <v>3</v>
      </c>
      <c r="R1280" t="s">
        <v>67</v>
      </c>
      <c r="S1280">
        <v>4</v>
      </c>
      <c r="T1280">
        <v>4</v>
      </c>
      <c r="U1280">
        <v>0</v>
      </c>
      <c r="W1280" s="1"/>
    </row>
    <row r="1281" spans="1:23" x14ac:dyDescent="0.3">
      <c r="A1281">
        <v>1280</v>
      </c>
      <c r="B1281" t="s">
        <v>1390</v>
      </c>
      <c r="C1281" t="s">
        <v>14</v>
      </c>
      <c r="D1281" s="13">
        <v>28168</v>
      </c>
      <c r="E1281">
        <v>44</v>
      </c>
      <c r="F1281" t="s">
        <v>25</v>
      </c>
      <c r="G1281" t="s">
        <v>84</v>
      </c>
      <c r="H1281" t="s">
        <v>37</v>
      </c>
      <c r="I1281" t="s">
        <v>51</v>
      </c>
      <c r="J1281" t="s">
        <v>56</v>
      </c>
      <c r="K1281" s="13">
        <v>35473</v>
      </c>
      <c r="L1281" t="s">
        <v>58</v>
      </c>
      <c r="M1281" t="s">
        <v>88</v>
      </c>
      <c r="N1281">
        <v>24</v>
      </c>
      <c r="O1281" t="s">
        <v>4</v>
      </c>
      <c r="P1281" s="6">
        <v>60000</v>
      </c>
      <c r="Q1281">
        <v>2</v>
      </c>
      <c r="R1281" t="s">
        <v>72</v>
      </c>
      <c r="S1281">
        <v>10</v>
      </c>
      <c r="T1281">
        <v>4</v>
      </c>
      <c r="U1281">
        <v>6</v>
      </c>
      <c r="W1281" s="1"/>
    </row>
    <row r="1282" spans="1:23" x14ac:dyDescent="0.3">
      <c r="A1282">
        <v>1281</v>
      </c>
      <c r="B1282" t="s">
        <v>1391</v>
      </c>
      <c r="C1282" t="s">
        <v>14</v>
      </c>
      <c r="D1282" s="13">
        <v>28729</v>
      </c>
      <c r="E1282">
        <v>42</v>
      </c>
      <c r="F1282" t="s">
        <v>26</v>
      </c>
      <c r="G1282" t="s">
        <v>84</v>
      </c>
      <c r="H1282" t="s">
        <v>30</v>
      </c>
      <c r="I1282" t="s">
        <v>49</v>
      </c>
      <c r="J1282" t="s">
        <v>56</v>
      </c>
      <c r="K1282" s="13">
        <v>36034</v>
      </c>
      <c r="L1282" t="s">
        <v>61</v>
      </c>
      <c r="M1282" t="s">
        <v>89</v>
      </c>
      <c r="N1282">
        <v>22</v>
      </c>
      <c r="O1282" t="s">
        <v>4</v>
      </c>
      <c r="P1282" s="6">
        <v>60000</v>
      </c>
      <c r="Q1282">
        <v>3</v>
      </c>
      <c r="R1282" t="s">
        <v>72</v>
      </c>
      <c r="S1282">
        <v>3</v>
      </c>
      <c r="T1282">
        <v>3</v>
      </c>
      <c r="U1282">
        <v>0</v>
      </c>
      <c r="W1282" s="1"/>
    </row>
    <row r="1283" spans="1:23" x14ac:dyDescent="0.3">
      <c r="A1283">
        <v>1282</v>
      </c>
      <c r="B1283" t="s">
        <v>1392</v>
      </c>
      <c r="C1283" t="s">
        <v>14</v>
      </c>
      <c r="D1283" s="13">
        <v>30627</v>
      </c>
      <c r="E1283">
        <v>37</v>
      </c>
      <c r="F1283" t="s">
        <v>18</v>
      </c>
      <c r="G1283" t="s">
        <v>84</v>
      </c>
      <c r="H1283" t="s">
        <v>36</v>
      </c>
      <c r="I1283" t="s">
        <v>51</v>
      </c>
      <c r="J1283" t="s">
        <v>56</v>
      </c>
      <c r="K1283" s="13">
        <v>37932</v>
      </c>
      <c r="L1283" t="s">
        <v>58</v>
      </c>
      <c r="M1283" t="s">
        <v>88</v>
      </c>
      <c r="N1283">
        <v>17</v>
      </c>
      <c r="O1283" t="s">
        <v>64</v>
      </c>
      <c r="P1283" s="6">
        <v>40000</v>
      </c>
      <c r="Q1283">
        <v>3</v>
      </c>
      <c r="R1283" t="s">
        <v>71</v>
      </c>
      <c r="S1283">
        <v>12</v>
      </c>
      <c r="T1283">
        <v>7</v>
      </c>
      <c r="U1283">
        <v>5</v>
      </c>
      <c r="W1283" s="1"/>
    </row>
    <row r="1284" spans="1:23" x14ac:dyDescent="0.3">
      <c r="A1284">
        <v>1283</v>
      </c>
      <c r="B1284" t="s">
        <v>1393</v>
      </c>
      <c r="C1284" t="s">
        <v>14</v>
      </c>
      <c r="D1284" s="13">
        <v>36344</v>
      </c>
      <c r="E1284">
        <v>21</v>
      </c>
      <c r="F1284" t="s">
        <v>25</v>
      </c>
      <c r="G1284" t="s">
        <v>84</v>
      </c>
      <c r="H1284" t="s">
        <v>33</v>
      </c>
      <c r="I1284" t="s">
        <v>50</v>
      </c>
      <c r="J1284" t="s">
        <v>56</v>
      </c>
      <c r="K1284" s="13">
        <v>43649</v>
      </c>
      <c r="L1284" t="s">
        <v>58</v>
      </c>
      <c r="M1284" t="s">
        <v>88</v>
      </c>
      <c r="N1284">
        <v>1</v>
      </c>
      <c r="O1284" t="s">
        <v>4</v>
      </c>
      <c r="P1284" s="6">
        <v>60000</v>
      </c>
      <c r="Q1284">
        <v>4</v>
      </c>
      <c r="R1284" t="s">
        <v>69</v>
      </c>
      <c r="S1284">
        <v>12</v>
      </c>
      <c r="T1284">
        <v>7</v>
      </c>
      <c r="U1284">
        <v>5</v>
      </c>
      <c r="W1284" s="1"/>
    </row>
    <row r="1285" spans="1:23" x14ac:dyDescent="0.3">
      <c r="A1285">
        <v>1284</v>
      </c>
      <c r="B1285" t="s">
        <v>1394</v>
      </c>
      <c r="C1285" t="s">
        <v>14</v>
      </c>
      <c r="D1285" s="13">
        <v>30066</v>
      </c>
      <c r="E1285">
        <v>39</v>
      </c>
      <c r="F1285" t="s">
        <v>20</v>
      </c>
      <c r="G1285" t="s">
        <v>80</v>
      </c>
      <c r="H1285" t="s">
        <v>42</v>
      </c>
      <c r="I1285" t="s">
        <v>54</v>
      </c>
      <c r="J1285" t="s">
        <v>56</v>
      </c>
      <c r="K1285" s="13">
        <v>37371</v>
      </c>
      <c r="L1285" t="s">
        <v>58</v>
      </c>
      <c r="M1285" t="s">
        <v>88</v>
      </c>
      <c r="N1285">
        <v>19</v>
      </c>
      <c r="O1285" t="s">
        <v>4</v>
      </c>
      <c r="P1285" s="6">
        <v>60000</v>
      </c>
      <c r="Q1285">
        <v>4</v>
      </c>
      <c r="R1285" t="s">
        <v>68</v>
      </c>
      <c r="S1285">
        <v>0</v>
      </c>
      <c r="T1285">
        <v>0</v>
      </c>
      <c r="U1285">
        <v>0</v>
      </c>
      <c r="W1285" s="1"/>
    </row>
    <row r="1286" spans="1:23" x14ac:dyDescent="0.3">
      <c r="A1286">
        <v>1285</v>
      </c>
      <c r="B1286" t="s">
        <v>1395</v>
      </c>
      <c r="C1286" t="s">
        <v>14</v>
      </c>
      <c r="D1286" s="13">
        <v>35046</v>
      </c>
      <c r="E1286">
        <v>25</v>
      </c>
      <c r="F1286" t="s">
        <v>81</v>
      </c>
      <c r="G1286" t="s">
        <v>84</v>
      </c>
      <c r="H1286" t="s">
        <v>44</v>
      </c>
      <c r="I1286" t="s">
        <v>53</v>
      </c>
      <c r="J1286" t="s">
        <v>57</v>
      </c>
      <c r="K1286" s="13">
        <v>42351</v>
      </c>
      <c r="L1286" t="s">
        <v>58</v>
      </c>
      <c r="M1286" t="s">
        <v>88</v>
      </c>
      <c r="N1286">
        <v>5</v>
      </c>
      <c r="O1286" t="s">
        <v>65</v>
      </c>
      <c r="P1286" s="6">
        <v>50000</v>
      </c>
      <c r="Q1286">
        <v>2</v>
      </c>
      <c r="R1286" t="s">
        <v>69</v>
      </c>
      <c r="S1286">
        <v>11</v>
      </c>
      <c r="T1286">
        <v>6</v>
      </c>
      <c r="U1286">
        <v>5</v>
      </c>
      <c r="W1286" s="1"/>
    </row>
    <row r="1287" spans="1:23" x14ac:dyDescent="0.3">
      <c r="A1287">
        <v>1286</v>
      </c>
      <c r="B1287" t="s">
        <v>1396</v>
      </c>
      <c r="C1287" t="s">
        <v>14</v>
      </c>
      <c r="D1287" s="13">
        <v>32806</v>
      </c>
      <c r="E1287">
        <v>31</v>
      </c>
      <c r="F1287" t="s">
        <v>21</v>
      </c>
      <c r="G1287" t="s">
        <v>84</v>
      </c>
      <c r="H1287" t="s">
        <v>47</v>
      </c>
      <c r="I1287" t="s">
        <v>52</v>
      </c>
      <c r="J1287" t="s">
        <v>56</v>
      </c>
      <c r="K1287" s="13">
        <v>40111</v>
      </c>
      <c r="L1287" t="s">
        <v>58</v>
      </c>
      <c r="M1287" t="s">
        <v>88</v>
      </c>
      <c r="N1287">
        <v>11</v>
      </c>
      <c r="O1287" t="s">
        <v>65</v>
      </c>
      <c r="P1287" s="6">
        <v>50000</v>
      </c>
      <c r="Q1287">
        <v>1</v>
      </c>
      <c r="R1287" t="s">
        <v>67</v>
      </c>
      <c r="S1287">
        <v>13</v>
      </c>
      <c r="T1287">
        <v>8</v>
      </c>
      <c r="U1287">
        <v>5</v>
      </c>
      <c r="W1287" s="1"/>
    </row>
    <row r="1288" spans="1:23" x14ac:dyDescent="0.3">
      <c r="A1288">
        <v>1287</v>
      </c>
      <c r="B1288" t="s">
        <v>1397</v>
      </c>
      <c r="C1288" t="s">
        <v>14</v>
      </c>
      <c r="D1288" s="13">
        <v>24861</v>
      </c>
      <c r="E1288">
        <v>53</v>
      </c>
      <c r="F1288" t="s">
        <v>20</v>
      </c>
      <c r="G1288" t="s">
        <v>80</v>
      </c>
      <c r="H1288" t="s">
        <v>32</v>
      </c>
      <c r="I1288" t="s">
        <v>49</v>
      </c>
      <c r="J1288" t="s">
        <v>56</v>
      </c>
      <c r="K1288" s="13">
        <v>32166</v>
      </c>
      <c r="L1288" t="s">
        <v>58</v>
      </c>
      <c r="M1288" t="s">
        <v>88</v>
      </c>
      <c r="N1288">
        <v>33</v>
      </c>
      <c r="O1288" t="s">
        <v>65</v>
      </c>
      <c r="P1288" s="6">
        <v>50000</v>
      </c>
      <c r="Q1288">
        <v>3</v>
      </c>
      <c r="R1288" t="s">
        <v>67</v>
      </c>
      <c r="S1288">
        <v>1</v>
      </c>
      <c r="T1288">
        <v>1</v>
      </c>
      <c r="U1288">
        <v>0</v>
      </c>
      <c r="W1288" s="1"/>
    </row>
    <row r="1289" spans="1:23" x14ac:dyDescent="0.3">
      <c r="A1289">
        <v>1288</v>
      </c>
      <c r="B1289" t="s">
        <v>1398</v>
      </c>
      <c r="C1289" t="s">
        <v>14</v>
      </c>
      <c r="D1289" s="13">
        <v>29048</v>
      </c>
      <c r="E1289">
        <v>41</v>
      </c>
      <c r="F1289" t="s">
        <v>13</v>
      </c>
      <c r="G1289" t="s">
        <v>84</v>
      </c>
      <c r="H1289" t="s">
        <v>34</v>
      </c>
      <c r="I1289" t="s">
        <v>50</v>
      </c>
      <c r="J1289" t="s">
        <v>56</v>
      </c>
      <c r="K1289" s="13">
        <v>36353</v>
      </c>
      <c r="L1289" t="s">
        <v>58</v>
      </c>
      <c r="M1289" t="s">
        <v>88</v>
      </c>
      <c r="N1289">
        <v>21</v>
      </c>
      <c r="O1289" t="s">
        <v>4</v>
      </c>
      <c r="P1289" s="6">
        <v>60000</v>
      </c>
      <c r="Q1289">
        <v>3</v>
      </c>
      <c r="R1289" t="s">
        <v>71</v>
      </c>
      <c r="S1289">
        <v>4</v>
      </c>
      <c r="T1289">
        <v>4</v>
      </c>
      <c r="U1289">
        <v>0</v>
      </c>
      <c r="W1289" s="1"/>
    </row>
    <row r="1290" spans="1:23" x14ac:dyDescent="0.3">
      <c r="A1290">
        <v>1289</v>
      </c>
      <c r="B1290" t="s">
        <v>1399</v>
      </c>
      <c r="C1290" t="s">
        <v>14</v>
      </c>
      <c r="D1290" s="13">
        <v>31442</v>
      </c>
      <c r="E1290">
        <v>35</v>
      </c>
      <c r="F1290" t="s">
        <v>67</v>
      </c>
      <c r="G1290" t="s">
        <v>84</v>
      </c>
      <c r="H1290" t="s">
        <v>33</v>
      </c>
      <c r="I1290" t="s">
        <v>50</v>
      </c>
      <c r="J1290" t="s">
        <v>56</v>
      </c>
      <c r="K1290" s="13">
        <v>38747</v>
      </c>
      <c r="L1290" t="s">
        <v>58</v>
      </c>
      <c r="M1290" t="s">
        <v>88</v>
      </c>
      <c r="N1290">
        <v>15</v>
      </c>
      <c r="O1290" t="s">
        <v>64</v>
      </c>
      <c r="P1290" s="6">
        <v>40000</v>
      </c>
      <c r="Q1290">
        <v>4</v>
      </c>
      <c r="R1290" t="s">
        <v>67</v>
      </c>
      <c r="S1290">
        <v>9</v>
      </c>
      <c r="T1290">
        <v>4</v>
      </c>
      <c r="U1290">
        <v>5</v>
      </c>
      <c r="W1290" s="1"/>
    </row>
    <row r="1291" spans="1:23" x14ac:dyDescent="0.3">
      <c r="A1291">
        <v>1290</v>
      </c>
      <c r="B1291" t="s">
        <v>1400</v>
      </c>
      <c r="C1291" t="s">
        <v>14</v>
      </c>
      <c r="D1291" s="13">
        <v>35860</v>
      </c>
      <c r="E1291">
        <v>23</v>
      </c>
      <c r="F1291" t="s">
        <v>66</v>
      </c>
      <c r="G1291" t="s">
        <v>84</v>
      </c>
      <c r="H1291" t="s">
        <v>47</v>
      </c>
      <c r="I1291" t="s">
        <v>52</v>
      </c>
      <c r="J1291" t="s">
        <v>56</v>
      </c>
      <c r="K1291" s="13">
        <v>43165</v>
      </c>
      <c r="L1291" t="s">
        <v>58</v>
      </c>
      <c r="M1291" t="s">
        <v>88</v>
      </c>
      <c r="N1291">
        <v>3</v>
      </c>
      <c r="O1291" t="s">
        <v>64</v>
      </c>
      <c r="P1291" s="6">
        <v>40000</v>
      </c>
      <c r="Q1291">
        <v>1</v>
      </c>
      <c r="R1291" t="s">
        <v>68</v>
      </c>
      <c r="S1291">
        <v>5</v>
      </c>
      <c r="T1291">
        <v>5</v>
      </c>
      <c r="U1291">
        <v>0</v>
      </c>
      <c r="W1291" s="1"/>
    </row>
    <row r="1292" spans="1:23" x14ac:dyDescent="0.3">
      <c r="A1292">
        <v>1291</v>
      </c>
      <c r="B1292" t="s">
        <v>1401</v>
      </c>
      <c r="C1292" t="s">
        <v>14</v>
      </c>
      <c r="D1292" s="13">
        <v>36846</v>
      </c>
      <c r="E1292">
        <v>20</v>
      </c>
      <c r="F1292" t="s">
        <v>25</v>
      </c>
      <c r="G1292" t="s">
        <v>84</v>
      </c>
      <c r="H1292" t="s">
        <v>48</v>
      </c>
      <c r="I1292" t="s">
        <v>54</v>
      </c>
      <c r="J1292" t="s">
        <v>56</v>
      </c>
      <c r="K1292" s="13">
        <v>43785</v>
      </c>
      <c r="L1292" t="s">
        <v>58</v>
      </c>
      <c r="M1292" t="s">
        <v>86</v>
      </c>
      <c r="N1292">
        <v>1</v>
      </c>
      <c r="O1292" t="s">
        <v>63</v>
      </c>
      <c r="P1292" s="6">
        <v>30000</v>
      </c>
      <c r="Q1292">
        <v>1</v>
      </c>
      <c r="R1292" t="s">
        <v>73</v>
      </c>
      <c r="S1292">
        <v>9</v>
      </c>
      <c r="T1292">
        <v>4</v>
      </c>
      <c r="U1292">
        <v>5</v>
      </c>
      <c r="W1292" s="1"/>
    </row>
    <row r="1293" spans="1:23" x14ac:dyDescent="0.3">
      <c r="A1293">
        <v>1292</v>
      </c>
      <c r="B1293" t="s">
        <v>1402</v>
      </c>
      <c r="C1293" t="s">
        <v>14</v>
      </c>
      <c r="D1293" s="13">
        <v>23984</v>
      </c>
      <c r="E1293">
        <v>55</v>
      </c>
      <c r="F1293" t="s">
        <v>16</v>
      </c>
      <c r="G1293" t="s">
        <v>80</v>
      </c>
      <c r="H1293" t="s">
        <v>43</v>
      </c>
      <c r="I1293" t="s">
        <v>53</v>
      </c>
      <c r="J1293" t="s">
        <v>57</v>
      </c>
      <c r="K1293" s="13">
        <v>31289</v>
      </c>
      <c r="L1293" t="s">
        <v>61</v>
      </c>
      <c r="M1293" t="s">
        <v>89</v>
      </c>
      <c r="N1293">
        <v>35</v>
      </c>
      <c r="O1293" t="s">
        <v>4</v>
      </c>
      <c r="P1293" s="6">
        <v>60000</v>
      </c>
      <c r="Q1293">
        <v>2</v>
      </c>
      <c r="R1293" t="s">
        <v>72</v>
      </c>
      <c r="S1293">
        <v>8</v>
      </c>
      <c r="T1293">
        <v>8</v>
      </c>
      <c r="U1293">
        <v>0</v>
      </c>
      <c r="W1293" s="1"/>
    </row>
    <row r="1294" spans="1:23" x14ac:dyDescent="0.3">
      <c r="A1294">
        <v>1293</v>
      </c>
      <c r="B1294" t="s">
        <v>1403</v>
      </c>
      <c r="C1294" t="s">
        <v>14</v>
      </c>
      <c r="D1294" s="13">
        <v>29944</v>
      </c>
      <c r="E1294">
        <v>39</v>
      </c>
      <c r="F1294" t="s">
        <v>28</v>
      </c>
      <c r="G1294" t="s">
        <v>80</v>
      </c>
      <c r="H1294" t="s">
        <v>47</v>
      </c>
      <c r="I1294" t="s">
        <v>52</v>
      </c>
      <c r="J1294" t="s">
        <v>56</v>
      </c>
      <c r="K1294" s="13">
        <v>37249</v>
      </c>
      <c r="L1294" t="s">
        <v>58</v>
      </c>
      <c r="M1294" t="s">
        <v>86</v>
      </c>
      <c r="N1294">
        <v>19</v>
      </c>
      <c r="O1294" t="s">
        <v>4</v>
      </c>
      <c r="P1294" s="6">
        <v>60000</v>
      </c>
      <c r="Q1294">
        <v>3</v>
      </c>
      <c r="R1294" t="s">
        <v>69</v>
      </c>
      <c r="S1294">
        <v>0</v>
      </c>
      <c r="T1294">
        <v>0</v>
      </c>
      <c r="U1294">
        <v>0</v>
      </c>
      <c r="W1294" s="1"/>
    </row>
    <row r="1295" spans="1:23" x14ac:dyDescent="0.3">
      <c r="A1295">
        <v>1294</v>
      </c>
      <c r="B1295" t="s">
        <v>1404</v>
      </c>
      <c r="C1295" t="s">
        <v>14</v>
      </c>
      <c r="D1295" s="13">
        <v>31263</v>
      </c>
      <c r="E1295">
        <v>35</v>
      </c>
      <c r="F1295" t="s">
        <v>21</v>
      </c>
      <c r="G1295" t="s">
        <v>84</v>
      </c>
      <c r="H1295" t="s">
        <v>35</v>
      </c>
      <c r="I1295" t="s">
        <v>50</v>
      </c>
      <c r="J1295" t="s">
        <v>57</v>
      </c>
      <c r="K1295" s="13">
        <v>38568</v>
      </c>
      <c r="L1295" t="s">
        <v>58</v>
      </c>
      <c r="M1295" t="s">
        <v>86</v>
      </c>
      <c r="N1295">
        <v>15</v>
      </c>
      <c r="O1295" t="s">
        <v>64</v>
      </c>
      <c r="P1295" s="6">
        <v>40000</v>
      </c>
      <c r="Q1295">
        <v>2</v>
      </c>
      <c r="R1295" t="s">
        <v>71</v>
      </c>
      <c r="S1295">
        <v>12</v>
      </c>
      <c r="T1295">
        <v>7</v>
      </c>
      <c r="U1295">
        <v>5</v>
      </c>
      <c r="W1295" s="1"/>
    </row>
    <row r="1296" spans="1:23" x14ac:dyDescent="0.3">
      <c r="A1296">
        <v>1295</v>
      </c>
      <c r="B1296" t="s">
        <v>1405</v>
      </c>
      <c r="C1296" t="s">
        <v>15</v>
      </c>
      <c r="D1296" s="13">
        <v>33049</v>
      </c>
      <c r="E1296">
        <v>30</v>
      </c>
      <c r="F1296" t="s">
        <v>26</v>
      </c>
      <c r="G1296" t="s">
        <v>84</v>
      </c>
      <c r="H1296" t="s">
        <v>40</v>
      </c>
      <c r="I1296" t="s">
        <v>52</v>
      </c>
      <c r="J1296" t="s">
        <v>56</v>
      </c>
      <c r="K1296" s="13">
        <v>40354</v>
      </c>
      <c r="L1296" t="s">
        <v>58</v>
      </c>
      <c r="M1296" t="s">
        <v>86</v>
      </c>
      <c r="N1296">
        <v>10</v>
      </c>
      <c r="O1296" t="s">
        <v>64</v>
      </c>
      <c r="P1296" s="6">
        <v>40000</v>
      </c>
      <c r="Q1296">
        <v>3</v>
      </c>
      <c r="R1296" t="s">
        <v>73</v>
      </c>
      <c r="S1296">
        <v>4</v>
      </c>
      <c r="T1296">
        <v>4</v>
      </c>
      <c r="U1296">
        <v>0</v>
      </c>
      <c r="W1296" s="1"/>
    </row>
    <row r="1297" spans="1:23" x14ac:dyDescent="0.3">
      <c r="A1297">
        <v>1296</v>
      </c>
      <c r="B1297" t="s">
        <v>1406</v>
      </c>
      <c r="C1297" t="s">
        <v>14</v>
      </c>
      <c r="D1297" s="13">
        <v>31982</v>
      </c>
      <c r="E1297">
        <v>33</v>
      </c>
      <c r="F1297" t="s">
        <v>66</v>
      </c>
      <c r="G1297" t="s">
        <v>84</v>
      </c>
      <c r="H1297" t="s">
        <v>44</v>
      </c>
      <c r="I1297" t="s">
        <v>53</v>
      </c>
      <c r="J1297" t="s">
        <v>57</v>
      </c>
      <c r="K1297" s="13">
        <v>39287</v>
      </c>
      <c r="L1297" t="s">
        <v>61</v>
      </c>
      <c r="M1297" t="s">
        <v>89</v>
      </c>
      <c r="N1297">
        <v>13</v>
      </c>
      <c r="O1297" t="s">
        <v>4</v>
      </c>
      <c r="P1297" s="6">
        <v>60000</v>
      </c>
      <c r="Q1297">
        <v>2</v>
      </c>
      <c r="R1297" t="s">
        <v>68</v>
      </c>
      <c r="S1297">
        <v>14</v>
      </c>
      <c r="T1297">
        <v>4</v>
      </c>
      <c r="U1297">
        <v>10</v>
      </c>
      <c r="W1297" s="1"/>
    </row>
    <row r="1298" spans="1:23" x14ac:dyDescent="0.3">
      <c r="A1298">
        <v>1297</v>
      </c>
      <c r="B1298" t="s">
        <v>1407</v>
      </c>
      <c r="C1298" t="s">
        <v>14</v>
      </c>
      <c r="D1298" s="13">
        <v>25488</v>
      </c>
      <c r="E1298">
        <v>51</v>
      </c>
      <c r="F1298" t="s">
        <v>22</v>
      </c>
      <c r="G1298" t="s">
        <v>83</v>
      </c>
      <c r="H1298" t="s">
        <v>30</v>
      </c>
      <c r="I1298" t="s">
        <v>49</v>
      </c>
      <c r="J1298" t="s">
        <v>56</v>
      </c>
      <c r="K1298" s="13">
        <v>32793</v>
      </c>
      <c r="L1298" t="s">
        <v>58</v>
      </c>
      <c r="M1298" t="s">
        <v>86</v>
      </c>
      <c r="N1298">
        <v>31</v>
      </c>
      <c r="O1298" t="s">
        <v>4</v>
      </c>
      <c r="P1298" s="6">
        <v>60000</v>
      </c>
      <c r="Q1298">
        <v>2</v>
      </c>
      <c r="R1298" t="s">
        <v>70</v>
      </c>
      <c r="S1298">
        <v>5</v>
      </c>
      <c r="T1298">
        <v>5</v>
      </c>
      <c r="U1298">
        <v>0</v>
      </c>
      <c r="W1298" s="1"/>
    </row>
    <row r="1299" spans="1:23" x14ac:dyDescent="0.3">
      <c r="A1299">
        <v>1298</v>
      </c>
      <c r="B1299" t="s">
        <v>1408</v>
      </c>
      <c r="C1299" t="s">
        <v>14</v>
      </c>
      <c r="D1299" s="13">
        <v>24870</v>
      </c>
      <c r="E1299">
        <v>53</v>
      </c>
      <c r="F1299" t="s">
        <v>19</v>
      </c>
      <c r="G1299" t="s">
        <v>80</v>
      </c>
      <c r="H1299" t="s">
        <v>33</v>
      </c>
      <c r="I1299" t="s">
        <v>50</v>
      </c>
      <c r="J1299" t="s">
        <v>56</v>
      </c>
      <c r="K1299" s="13">
        <v>32175</v>
      </c>
      <c r="L1299" t="s">
        <v>58</v>
      </c>
      <c r="M1299" t="s">
        <v>86</v>
      </c>
      <c r="N1299">
        <v>33</v>
      </c>
      <c r="O1299" t="s">
        <v>65</v>
      </c>
      <c r="P1299" s="6">
        <v>50000</v>
      </c>
      <c r="Q1299">
        <v>1</v>
      </c>
      <c r="R1299" t="s">
        <v>73</v>
      </c>
      <c r="S1299">
        <v>10</v>
      </c>
      <c r="T1299">
        <v>4</v>
      </c>
      <c r="U1299">
        <v>6</v>
      </c>
      <c r="W1299" s="1"/>
    </row>
    <row r="1300" spans="1:23" x14ac:dyDescent="0.3">
      <c r="A1300">
        <v>1299</v>
      </c>
      <c r="B1300" t="s">
        <v>1409</v>
      </c>
      <c r="C1300" t="s">
        <v>14</v>
      </c>
      <c r="D1300" s="13">
        <v>25533</v>
      </c>
      <c r="E1300">
        <v>51</v>
      </c>
      <c r="F1300" t="s">
        <v>29</v>
      </c>
      <c r="G1300" t="s">
        <v>83</v>
      </c>
      <c r="H1300" t="s">
        <v>35</v>
      </c>
      <c r="I1300" t="s">
        <v>50</v>
      </c>
      <c r="J1300" t="s">
        <v>57</v>
      </c>
      <c r="K1300" s="13">
        <v>32838</v>
      </c>
      <c r="L1300" t="s">
        <v>58</v>
      </c>
      <c r="M1300" t="s">
        <v>86</v>
      </c>
      <c r="N1300">
        <v>31</v>
      </c>
      <c r="O1300" t="s">
        <v>65</v>
      </c>
      <c r="P1300" s="6">
        <v>50000</v>
      </c>
      <c r="Q1300">
        <v>4</v>
      </c>
      <c r="R1300" t="s">
        <v>71</v>
      </c>
      <c r="S1300">
        <v>3</v>
      </c>
      <c r="T1300">
        <v>3</v>
      </c>
      <c r="U1300">
        <v>0</v>
      </c>
      <c r="W1300" s="1"/>
    </row>
    <row r="1301" spans="1:23" x14ac:dyDescent="0.3">
      <c r="A1301">
        <v>1300</v>
      </c>
      <c r="B1301" t="s">
        <v>1410</v>
      </c>
      <c r="C1301" t="s">
        <v>14</v>
      </c>
      <c r="D1301" s="13">
        <v>20617</v>
      </c>
      <c r="E1301">
        <v>64</v>
      </c>
      <c r="F1301" t="s">
        <v>81</v>
      </c>
      <c r="G1301" t="s">
        <v>84</v>
      </c>
      <c r="H1301" t="s">
        <v>30</v>
      </c>
      <c r="I1301" t="s">
        <v>49</v>
      </c>
      <c r="J1301" t="s">
        <v>56</v>
      </c>
      <c r="K1301" s="13">
        <v>27922</v>
      </c>
      <c r="L1301" t="s">
        <v>58</v>
      </c>
      <c r="M1301" t="s">
        <v>86</v>
      </c>
      <c r="N1301">
        <v>44</v>
      </c>
      <c r="O1301" t="s">
        <v>64</v>
      </c>
      <c r="P1301" s="6">
        <v>40000</v>
      </c>
      <c r="Q1301">
        <v>2</v>
      </c>
      <c r="R1301" t="s">
        <v>68</v>
      </c>
      <c r="S1301">
        <v>13</v>
      </c>
      <c r="T1301">
        <v>8</v>
      </c>
      <c r="U1301">
        <v>5</v>
      </c>
      <c r="W1301" s="1"/>
    </row>
    <row r="1302" spans="1:23" x14ac:dyDescent="0.3">
      <c r="A1302">
        <v>1301</v>
      </c>
      <c r="B1302" t="s">
        <v>1411</v>
      </c>
      <c r="C1302" t="s">
        <v>15</v>
      </c>
      <c r="D1302" s="13">
        <v>29263</v>
      </c>
      <c r="E1302">
        <v>41</v>
      </c>
      <c r="F1302" t="s">
        <v>13</v>
      </c>
      <c r="G1302" t="s">
        <v>84</v>
      </c>
      <c r="H1302" t="s">
        <v>40</v>
      </c>
      <c r="I1302" t="s">
        <v>52</v>
      </c>
      <c r="J1302" t="s">
        <v>56</v>
      </c>
      <c r="K1302" s="13">
        <v>36568</v>
      </c>
      <c r="L1302" t="s">
        <v>58</v>
      </c>
      <c r="M1302" t="s">
        <v>86</v>
      </c>
      <c r="N1302">
        <v>21</v>
      </c>
      <c r="O1302" t="s">
        <v>63</v>
      </c>
      <c r="P1302" s="6">
        <v>30000</v>
      </c>
      <c r="Q1302">
        <v>4</v>
      </c>
      <c r="R1302" t="s">
        <v>69</v>
      </c>
      <c r="S1302">
        <v>3</v>
      </c>
      <c r="T1302">
        <v>3</v>
      </c>
      <c r="U1302">
        <v>0</v>
      </c>
      <c r="W1302" s="1"/>
    </row>
    <row r="1303" spans="1:23" x14ac:dyDescent="0.3">
      <c r="A1303">
        <v>1302</v>
      </c>
      <c r="B1303" t="s">
        <v>1412</v>
      </c>
      <c r="C1303" t="s">
        <v>14</v>
      </c>
      <c r="D1303" s="13">
        <v>29937</v>
      </c>
      <c r="E1303">
        <v>39</v>
      </c>
      <c r="F1303" t="s">
        <v>20</v>
      </c>
      <c r="G1303" t="s">
        <v>80</v>
      </c>
      <c r="H1303" t="s">
        <v>30</v>
      </c>
      <c r="I1303" t="s">
        <v>49</v>
      </c>
      <c r="J1303" t="s">
        <v>56</v>
      </c>
      <c r="K1303" s="13">
        <v>37242</v>
      </c>
      <c r="L1303" t="s">
        <v>61</v>
      </c>
      <c r="M1303" t="s">
        <v>89</v>
      </c>
      <c r="N1303">
        <v>19</v>
      </c>
      <c r="O1303" t="s">
        <v>65</v>
      </c>
      <c r="P1303" s="6">
        <v>50000</v>
      </c>
      <c r="Q1303">
        <v>1</v>
      </c>
      <c r="R1303" t="s">
        <v>73</v>
      </c>
      <c r="S1303">
        <v>12</v>
      </c>
      <c r="T1303">
        <v>7</v>
      </c>
      <c r="U1303">
        <v>5</v>
      </c>
    </row>
    <row r="1304" spans="1:23" x14ac:dyDescent="0.3">
      <c r="A1304">
        <v>1303</v>
      </c>
      <c r="B1304" t="s">
        <v>1413</v>
      </c>
      <c r="C1304" t="s">
        <v>15</v>
      </c>
      <c r="D1304" s="13">
        <v>26042</v>
      </c>
      <c r="E1304">
        <v>50</v>
      </c>
      <c r="F1304" t="s">
        <v>66</v>
      </c>
      <c r="G1304" t="s">
        <v>84</v>
      </c>
      <c r="H1304" t="s">
        <v>34</v>
      </c>
      <c r="I1304" t="s">
        <v>50</v>
      </c>
      <c r="J1304" t="s">
        <v>56</v>
      </c>
      <c r="K1304" s="13">
        <v>33347</v>
      </c>
      <c r="L1304" t="s">
        <v>58</v>
      </c>
      <c r="M1304" t="s">
        <v>86</v>
      </c>
      <c r="N1304">
        <v>30</v>
      </c>
      <c r="O1304" t="s">
        <v>63</v>
      </c>
      <c r="P1304" s="6">
        <v>30000</v>
      </c>
      <c r="Q1304">
        <v>3</v>
      </c>
      <c r="R1304" t="s">
        <v>72</v>
      </c>
      <c r="S1304">
        <v>7</v>
      </c>
      <c r="T1304">
        <v>7</v>
      </c>
      <c r="U1304">
        <v>0</v>
      </c>
      <c r="W1304" s="1"/>
    </row>
    <row r="1305" spans="1:23" x14ac:dyDescent="0.3">
      <c r="A1305">
        <v>1304</v>
      </c>
      <c r="B1305" t="s">
        <v>1414</v>
      </c>
      <c r="C1305" t="s">
        <v>14</v>
      </c>
      <c r="D1305" s="13">
        <v>26491</v>
      </c>
      <c r="E1305">
        <v>48</v>
      </c>
      <c r="F1305" t="s">
        <v>29</v>
      </c>
      <c r="G1305" t="s">
        <v>83</v>
      </c>
      <c r="H1305" t="s">
        <v>44</v>
      </c>
      <c r="I1305" t="s">
        <v>53</v>
      </c>
      <c r="J1305" t="s">
        <v>57</v>
      </c>
      <c r="K1305" s="13">
        <v>33796</v>
      </c>
      <c r="L1305" t="s">
        <v>58</v>
      </c>
      <c r="M1305" t="s">
        <v>86</v>
      </c>
      <c r="N1305">
        <v>28</v>
      </c>
      <c r="O1305" t="s">
        <v>64</v>
      </c>
      <c r="P1305" s="6">
        <v>40000</v>
      </c>
      <c r="Q1305">
        <v>1</v>
      </c>
      <c r="R1305" t="s">
        <v>72</v>
      </c>
      <c r="S1305">
        <v>4</v>
      </c>
      <c r="T1305">
        <v>4</v>
      </c>
      <c r="U1305">
        <v>0</v>
      </c>
      <c r="W1305" s="1"/>
    </row>
    <row r="1306" spans="1:23" x14ac:dyDescent="0.3">
      <c r="A1306">
        <v>1305</v>
      </c>
      <c r="B1306" t="s">
        <v>1415</v>
      </c>
      <c r="C1306" t="s">
        <v>15</v>
      </c>
      <c r="D1306" s="13">
        <v>22888</v>
      </c>
      <c r="E1306">
        <v>58</v>
      </c>
      <c r="F1306" t="s">
        <v>22</v>
      </c>
      <c r="G1306" t="s">
        <v>83</v>
      </c>
      <c r="H1306" t="s">
        <v>37</v>
      </c>
      <c r="I1306" t="s">
        <v>51</v>
      </c>
      <c r="J1306" t="s">
        <v>56</v>
      </c>
      <c r="K1306" s="13">
        <v>30193</v>
      </c>
      <c r="L1306" t="s">
        <v>61</v>
      </c>
      <c r="M1306" t="s">
        <v>89</v>
      </c>
      <c r="N1306">
        <v>38</v>
      </c>
      <c r="O1306" t="s">
        <v>63</v>
      </c>
      <c r="P1306" s="6">
        <v>30000</v>
      </c>
      <c r="Q1306">
        <v>3</v>
      </c>
      <c r="R1306" t="s">
        <v>69</v>
      </c>
      <c r="S1306">
        <v>14</v>
      </c>
      <c r="T1306">
        <v>4</v>
      </c>
      <c r="U1306">
        <v>10</v>
      </c>
      <c r="W1306" s="1"/>
    </row>
    <row r="1307" spans="1:23" x14ac:dyDescent="0.3">
      <c r="A1307">
        <v>1306</v>
      </c>
      <c r="B1307" t="s">
        <v>1416</v>
      </c>
      <c r="C1307" t="s">
        <v>14</v>
      </c>
      <c r="D1307" s="13">
        <v>21130</v>
      </c>
      <c r="E1307">
        <v>63</v>
      </c>
      <c r="F1307" t="s">
        <v>16</v>
      </c>
      <c r="G1307" t="s">
        <v>80</v>
      </c>
      <c r="H1307" t="s">
        <v>35</v>
      </c>
      <c r="I1307" t="s">
        <v>50</v>
      </c>
      <c r="J1307" t="s">
        <v>57</v>
      </c>
      <c r="K1307" s="13">
        <v>28435</v>
      </c>
      <c r="L1307" t="s">
        <v>58</v>
      </c>
      <c r="M1307" t="s">
        <v>86</v>
      </c>
      <c r="N1307">
        <v>43</v>
      </c>
      <c r="O1307" t="s">
        <v>4</v>
      </c>
      <c r="P1307" s="6">
        <v>60000</v>
      </c>
      <c r="Q1307">
        <v>3</v>
      </c>
      <c r="R1307" t="s">
        <v>68</v>
      </c>
      <c r="S1307">
        <v>8</v>
      </c>
      <c r="T1307">
        <v>8</v>
      </c>
      <c r="U1307">
        <v>0</v>
      </c>
      <c r="W1307" s="1"/>
    </row>
    <row r="1308" spans="1:23" x14ac:dyDescent="0.3">
      <c r="A1308">
        <v>1307</v>
      </c>
      <c r="B1308" t="s">
        <v>1417</v>
      </c>
      <c r="C1308" t="s">
        <v>14</v>
      </c>
      <c r="D1308" s="13">
        <v>25452</v>
      </c>
      <c r="E1308">
        <v>51</v>
      </c>
      <c r="F1308" t="s">
        <v>25</v>
      </c>
      <c r="G1308" t="s">
        <v>84</v>
      </c>
      <c r="H1308" t="s">
        <v>36</v>
      </c>
      <c r="I1308" t="s">
        <v>51</v>
      </c>
      <c r="J1308" t="s">
        <v>56</v>
      </c>
      <c r="K1308" s="13">
        <v>32757</v>
      </c>
      <c r="L1308" t="s">
        <v>58</v>
      </c>
      <c r="M1308" t="s">
        <v>86</v>
      </c>
      <c r="N1308">
        <v>31</v>
      </c>
      <c r="O1308" t="s">
        <v>4</v>
      </c>
      <c r="P1308" s="6">
        <v>60000</v>
      </c>
      <c r="Q1308">
        <v>3</v>
      </c>
      <c r="R1308" t="s">
        <v>67</v>
      </c>
      <c r="S1308">
        <v>10</v>
      </c>
      <c r="T1308">
        <v>4</v>
      </c>
      <c r="U1308">
        <v>6</v>
      </c>
      <c r="W1308" s="1"/>
    </row>
    <row r="1309" spans="1:23" x14ac:dyDescent="0.3">
      <c r="A1309">
        <v>1308</v>
      </c>
      <c r="B1309" t="s">
        <v>1418</v>
      </c>
      <c r="C1309" t="s">
        <v>15</v>
      </c>
      <c r="D1309" s="13">
        <v>25316</v>
      </c>
      <c r="E1309">
        <v>52</v>
      </c>
      <c r="F1309" t="s">
        <v>21</v>
      </c>
      <c r="G1309" t="s">
        <v>84</v>
      </c>
      <c r="H1309" t="s">
        <v>38</v>
      </c>
      <c r="I1309" t="s">
        <v>51</v>
      </c>
      <c r="J1309" t="s">
        <v>57</v>
      </c>
      <c r="K1309" s="13">
        <v>32621</v>
      </c>
      <c r="L1309" t="s">
        <v>58</v>
      </c>
      <c r="M1309" t="s">
        <v>86</v>
      </c>
      <c r="N1309">
        <v>32</v>
      </c>
      <c r="O1309" t="s">
        <v>4</v>
      </c>
      <c r="P1309" s="6">
        <v>60000</v>
      </c>
      <c r="Q1309">
        <v>3</v>
      </c>
      <c r="R1309" t="s">
        <v>72</v>
      </c>
      <c r="S1309">
        <v>8</v>
      </c>
      <c r="T1309">
        <v>8</v>
      </c>
      <c r="U1309">
        <v>0</v>
      </c>
      <c r="W1309" s="1"/>
    </row>
    <row r="1310" spans="1:23" x14ac:dyDescent="0.3">
      <c r="A1310">
        <v>1309</v>
      </c>
      <c r="B1310" t="s">
        <v>1419</v>
      </c>
      <c r="C1310" t="s">
        <v>15</v>
      </c>
      <c r="D1310" s="13">
        <v>31837</v>
      </c>
      <c r="E1310">
        <v>34</v>
      </c>
      <c r="F1310" t="s">
        <v>18</v>
      </c>
      <c r="G1310" t="s">
        <v>84</v>
      </c>
      <c r="H1310" t="s">
        <v>39</v>
      </c>
      <c r="I1310" t="s">
        <v>51</v>
      </c>
      <c r="J1310" t="s">
        <v>57</v>
      </c>
      <c r="K1310" s="13">
        <v>39142</v>
      </c>
      <c r="L1310" t="s">
        <v>58</v>
      </c>
      <c r="M1310" t="s">
        <v>86</v>
      </c>
      <c r="N1310">
        <v>14</v>
      </c>
      <c r="O1310" t="s">
        <v>65</v>
      </c>
      <c r="P1310" s="6">
        <v>50000</v>
      </c>
      <c r="Q1310">
        <v>2</v>
      </c>
      <c r="R1310" t="s">
        <v>67</v>
      </c>
      <c r="S1310">
        <v>14</v>
      </c>
      <c r="T1310">
        <v>4</v>
      </c>
      <c r="U1310">
        <v>10</v>
      </c>
      <c r="W1310" s="1"/>
    </row>
    <row r="1311" spans="1:23" x14ac:dyDescent="0.3">
      <c r="A1311">
        <v>1310</v>
      </c>
      <c r="B1311" t="s">
        <v>1420</v>
      </c>
      <c r="C1311" t="s">
        <v>14</v>
      </c>
      <c r="D1311" s="13">
        <v>29971</v>
      </c>
      <c r="E1311">
        <v>39</v>
      </c>
      <c r="F1311" t="s">
        <v>18</v>
      </c>
      <c r="G1311" t="s">
        <v>84</v>
      </c>
      <c r="H1311" t="s">
        <v>46</v>
      </c>
      <c r="I1311" t="s">
        <v>55</v>
      </c>
      <c r="J1311" t="s">
        <v>56</v>
      </c>
      <c r="K1311" s="13">
        <v>37276</v>
      </c>
      <c r="L1311" t="s">
        <v>61</v>
      </c>
      <c r="M1311" t="s">
        <v>89</v>
      </c>
      <c r="N1311">
        <v>19</v>
      </c>
      <c r="O1311" t="s">
        <v>4</v>
      </c>
      <c r="P1311" s="6">
        <v>60000</v>
      </c>
      <c r="Q1311">
        <v>3</v>
      </c>
      <c r="R1311" t="s">
        <v>69</v>
      </c>
      <c r="S1311">
        <v>10</v>
      </c>
      <c r="T1311">
        <v>4</v>
      </c>
      <c r="U1311">
        <v>6</v>
      </c>
    </row>
    <row r="1312" spans="1:23" x14ac:dyDescent="0.3">
      <c r="A1312">
        <v>1311</v>
      </c>
      <c r="B1312" t="s">
        <v>1421</v>
      </c>
      <c r="C1312" t="s">
        <v>14</v>
      </c>
      <c r="D1312" s="13">
        <v>24865</v>
      </c>
      <c r="E1312">
        <v>53</v>
      </c>
      <c r="F1312" t="s">
        <v>67</v>
      </c>
      <c r="G1312" t="s">
        <v>84</v>
      </c>
      <c r="H1312" t="s">
        <v>35</v>
      </c>
      <c r="I1312" t="s">
        <v>50</v>
      </c>
      <c r="J1312" t="s">
        <v>57</v>
      </c>
      <c r="K1312" s="13">
        <v>32170</v>
      </c>
      <c r="L1312" t="s">
        <v>58</v>
      </c>
      <c r="M1312" t="s">
        <v>86</v>
      </c>
      <c r="N1312">
        <v>33</v>
      </c>
      <c r="O1312" t="s">
        <v>63</v>
      </c>
      <c r="P1312" s="6">
        <v>30000</v>
      </c>
      <c r="Q1312">
        <v>1</v>
      </c>
      <c r="R1312" t="s">
        <v>68</v>
      </c>
      <c r="S1312">
        <v>5</v>
      </c>
      <c r="T1312">
        <v>5</v>
      </c>
      <c r="U1312">
        <v>0</v>
      </c>
      <c r="W1312" s="1"/>
    </row>
    <row r="1313" spans="1:23" x14ac:dyDescent="0.3">
      <c r="A1313">
        <v>1312</v>
      </c>
      <c r="B1313" t="s">
        <v>1422</v>
      </c>
      <c r="C1313" t="s">
        <v>14</v>
      </c>
      <c r="D1313" s="13">
        <v>22681</v>
      </c>
      <c r="E1313">
        <v>59</v>
      </c>
      <c r="F1313" t="s">
        <v>22</v>
      </c>
      <c r="G1313" t="s">
        <v>83</v>
      </c>
      <c r="H1313" t="s">
        <v>48</v>
      </c>
      <c r="I1313" t="s">
        <v>54</v>
      </c>
      <c r="J1313" t="s">
        <v>56</v>
      </c>
      <c r="K1313" s="13">
        <v>29986</v>
      </c>
      <c r="L1313" t="s">
        <v>58</v>
      </c>
      <c r="M1313" t="s">
        <v>86</v>
      </c>
      <c r="N1313">
        <v>39</v>
      </c>
      <c r="O1313" t="s">
        <v>63</v>
      </c>
      <c r="P1313" s="6">
        <v>30000</v>
      </c>
      <c r="Q1313">
        <v>1</v>
      </c>
      <c r="R1313" t="s">
        <v>70</v>
      </c>
      <c r="S1313">
        <v>13</v>
      </c>
      <c r="T1313">
        <v>8</v>
      </c>
      <c r="U1313">
        <v>5</v>
      </c>
      <c r="W1313" s="1"/>
    </row>
    <row r="1314" spans="1:23" x14ac:dyDescent="0.3">
      <c r="A1314">
        <v>1313</v>
      </c>
      <c r="B1314" t="s">
        <v>1423</v>
      </c>
      <c r="C1314" t="s">
        <v>15</v>
      </c>
      <c r="D1314" s="13">
        <v>31536</v>
      </c>
      <c r="E1314">
        <v>34</v>
      </c>
      <c r="F1314" t="s">
        <v>13</v>
      </c>
      <c r="G1314" t="s">
        <v>84</v>
      </c>
      <c r="H1314" t="s">
        <v>32</v>
      </c>
      <c r="I1314" t="s">
        <v>49</v>
      </c>
      <c r="J1314" t="s">
        <v>56</v>
      </c>
      <c r="K1314" s="13">
        <v>38841</v>
      </c>
      <c r="L1314" t="s">
        <v>58</v>
      </c>
      <c r="M1314" t="s">
        <v>86</v>
      </c>
      <c r="N1314">
        <v>14</v>
      </c>
      <c r="O1314" t="s">
        <v>63</v>
      </c>
      <c r="P1314" s="6">
        <v>30000</v>
      </c>
      <c r="Q1314">
        <v>3</v>
      </c>
      <c r="R1314" t="s">
        <v>68</v>
      </c>
      <c r="S1314">
        <v>3</v>
      </c>
      <c r="T1314">
        <v>3</v>
      </c>
      <c r="U1314">
        <v>0</v>
      </c>
    </row>
    <row r="1315" spans="1:23" x14ac:dyDescent="0.3">
      <c r="A1315">
        <v>1314</v>
      </c>
      <c r="B1315" t="s">
        <v>1424</v>
      </c>
      <c r="C1315" t="s">
        <v>14</v>
      </c>
      <c r="D1315" s="13">
        <v>28403</v>
      </c>
      <c r="E1315">
        <v>43</v>
      </c>
      <c r="F1315" t="s">
        <v>20</v>
      </c>
      <c r="G1315" t="s">
        <v>80</v>
      </c>
      <c r="H1315" t="s">
        <v>40</v>
      </c>
      <c r="I1315" t="s">
        <v>52</v>
      </c>
      <c r="J1315" t="s">
        <v>56</v>
      </c>
      <c r="K1315" s="13">
        <v>35708</v>
      </c>
      <c r="L1315" t="s">
        <v>61</v>
      </c>
      <c r="M1315" t="s">
        <v>89</v>
      </c>
      <c r="N1315">
        <v>23</v>
      </c>
      <c r="O1315" t="s">
        <v>64</v>
      </c>
      <c r="P1315" s="6">
        <v>40000</v>
      </c>
      <c r="Q1315">
        <v>4</v>
      </c>
      <c r="R1315" t="s">
        <v>72</v>
      </c>
      <c r="S1315">
        <v>3</v>
      </c>
      <c r="T1315">
        <v>3</v>
      </c>
      <c r="U1315">
        <v>0</v>
      </c>
      <c r="W1315" s="1"/>
    </row>
    <row r="1316" spans="1:23" x14ac:dyDescent="0.3">
      <c r="A1316">
        <v>1315</v>
      </c>
      <c r="B1316" t="s">
        <v>1425</v>
      </c>
      <c r="C1316" t="s">
        <v>14</v>
      </c>
      <c r="D1316" s="13">
        <v>33626</v>
      </c>
      <c r="E1316">
        <v>29</v>
      </c>
      <c r="F1316" t="s">
        <v>28</v>
      </c>
      <c r="G1316" t="s">
        <v>80</v>
      </c>
      <c r="H1316" t="s">
        <v>41</v>
      </c>
      <c r="I1316" t="s">
        <v>52</v>
      </c>
      <c r="J1316" t="s">
        <v>56</v>
      </c>
      <c r="K1316" s="13">
        <v>40931</v>
      </c>
      <c r="L1316" t="s">
        <v>58</v>
      </c>
      <c r="M1316" t="s">
        <v>86</v>
      </c>
      <c r="N1316">
        <v>9</v>
      </c>
      <c r="O1316" t="s">
        <v>4</v>
      </c>
      <c r="P1316" s="6">
        <v>60000</v>
      </c>
      <c r="Q1316">
        <v>3</v>
      </c>
      <c r="R1316" t="s">
        <v>68</v>
      </c>
      <c r="S1316">
        <v>14</v>
      </c>
      <c r="T1316">
        <v>4</v>
      </c>
      <c r="U1316">
        <v>10</v>
      </c>
      <c r="W1316" s="1"/>
    </row>
    <row r="1317" spans="1:23" x14ac:dyDescent="0.3">
      <c r="A1317">
        <v>1316</v>
      </c>
      <c r="B1317" t="s">
        <v>1426</v>
      </c>
      <c r="C1317" t="s">
        <v>15</v>
      </c>
      <c r="D1317" s="13">
        <v>26980</v>
      </c>
      <c r="E1317">
        <v>47</v>
      </c>
      <c r="F1317" t="s">
        <v>29</v>
      </c>
      <c r="G1317" t="s">
        <v>83</v>
      </c>
      <c r="H1317" t="s">
        <v>36</v>
      </c>
      <c r="I1317" t="s">
        <v>51</v>
      </c>
      <c r="J1317" t="s">
        <v>56</v>
      </c>
      <c r="K1317" s="13">
        <v>34285</v>
      </c>
      <c r="L1317" t="s">
        <v>58</v>
      </c>
      <c r="M1317" t="s">
        <v>86</v>
      </c>
      <c r="N1317">
        <v>27</v>
      </c>
      <c r="O1317" t="s">
        <v>65</v>
      </c>
      <c r="P1317" s="6">
        <v>50000</v>
      </c>
      <c r="Q1317">
        <v>3</v>
      </c>
      <c r="R1317" t="s">
        <v>71</v>
      </c>
      <c r="S1317">
        <v>2</v>
      </c>
      <c r="T1317">
        <v>2</v>
      </c>
      <c r="U1317">
        <v>0</v>
      </c>
      <c r="W1317" s="1"/>
    </row>
    <row r="1318" spans="1:23" x14ac:dyDescent="0.3">
      <c r="A1318">
        <v>1317</v>
      </c>
      <c r="B1318" t="s">
        <v>1427</v>
      </c>
      <c r="C1318" t="s">
        <v>15</v>
      </c>
      <c r="D1318" s="13">
        <v>31512</v>
      </c>
      <c r="E1318">
        <v>35</v>
      </c>
      <c r="F1318" t="s">
        <v>13</v>
      </c>
      <c r="G1318" t="s">
        <v>84</v>
      </c>
      <c r="H1318" t="s">
        <v>33</v>
      </c>
      <c r="I1318" t="s">
        <v>50</v>
      </c>
      <c r="J1318" t="s">
        <v>56</v>
      </c>
      <c r="K1318" s="13">
        <v>38817</v>
      </c>
      <c r="L1318" t="s">
        <v>58</v>
      </c>
      <c r="M1318" t="s">
        <v>86</v>
      </c>
      <c r="N1318">
        <v>15</v>
      </c>
      <c r="O1318" t="s">
        <v>64</v>
      </c>
      <c r="P1318" s="6">
        <v>40000</v>
      </c>
      <c r="Q1318">
        <v>4</v>
      </c>
      <c r="R1318" t="s">
        <v>72</v>
      </c>
      <c r="S1318">
        <v>7</v>
      </c>
      <c r="T1318">
        <v>7</v>
      </c>
      <c r="U1318">
        <v>0</v>
      </c>
    </row>
    <row r="1319" spans="1:23" x14ac:dyDescent="0.3">
      <c r="A1319">
        <v>1318</v>
      </c>
      <c r="B1319" t="s">
        <v>1428</v>
      </c>
      <c r="C1319" t="s">
        <v>14</v>
      </c>
      <c r="D1319" s="13">
        <v>27986</v>
      </c>
      <c r="E1319">
        <v>44</v>
      </c>
      <c r="F1319" t="s">
        <v>26</v>
      </c>
      <c r="G1319" t="s">
        <v>84</v>
      </c>
      <c r="H1319" t="s">
        <v>31</v>
      </c>
      <c r="I1319" t="s">
        <v>49</v>
      </c>
      <c r="J1319" t="s">
        <v>57</v>
      </c>
      <c r="K1319" s="13">
        <v>35291</v>
      </c>
      <c r="L1319" t="s">
        <v>58</v>
      </c>
      <c r="M1319" t="s">
        <v>86</v>
      </c>
      <c r="N1319">
        <v>24</v>
      </c>
      <c r="O1319" t="s">
        <v>64</v>
      </c>
      <c r="P1319" s="6">
        <v>40000</v>
      </c>
      <c r="Q1319">
        <v>3</v>
      </c>
      <c r="R1319" t="s">
        <v>70</v>
      </c>
      <c r="S1319">
        <v>8</v>
      </c>
      <c r="T1319">
        <v>8</v>
      </c>
      <c r="U1319">
        <v>0</v>
      </c>
      <c r="W1319" s="1"/>
    </row>
    <row r="1320" spans="1:23" x14ac:dyDescent="0.3">
      <c r="A1320">
        <v>1319</v>
      </c>
      <c r="B1320" t="s">
        <v>1429</v>
      </c>
      <c r="C1320" t="s">
        <v>15</v>
      </c>
      <c r="D1320" s="13">
        <v>29152</v>
      </c>
      <c r="E1320">
        <v>41</v>
      </c>
      <c r="F1320" t="s">
        <v>29</v>
      </c>
      <c r="G1320" t="s">
        <v>83</v>
      </c>
      <c r="H1320" t="s">
        <v>42</v>
      </c>
      <c r="I1320" t="s">
        <v>54</v>
      </c>
      <c r="J1320" t="s">
        <v>56</v>
      </c>
      <c r="K1320" s="13">
        <v>36457</v>
      </c>
      <c r="L1320" t="s">
        <v>58</v>
      </c>
      <c r="M1320" t="s">
        <v>86</v>
      </c>
      <c r="N1320">
        <v>21</v>
      </c>
      <c r="O1320" t="s">
        <v>4</v>
      </c>
      <c r="P1320" s="6">
        <v>60000</v>
      </c>
      <c r="Q1320">
        <v>3</v>
      </c>
      <c r="R1320" t="s">
        <v>67</v>
      </c>
      <c r="S1320">
        <v>7</v>
      </c>
      <c r="T1320">
        <v>7</v>
      </c>
      <c r="U1320">
        <v>0</v>
      </c>
      <c r="W1320" s="1"/>
    </row>
    <row r="1321" spans="1:23" x14ac:dyDescent="0.3">
      <c r="A1321">
        <v>1320</v>
      </c>
      <c r="B1321" t="s">
        <v>1430</v>
      </c>
      <c r="C1321" t="s">
        <v>14</v>
      </c>
      <c r="D1321" s="13">
        <v>21861</v>
      </c>
      <c r="E1321">
        <v>61</v>
      </c>
      <c r="F1321" t="s">
        <v>66</v>
      </c>
      <c r="G1321" t="s">
        <v>84</v>
      </c>
      <c r="H1321" t="s">
        <v>45</v>
      </c>
      <c r="I1321" t="s">
        <v>53</v>
      </c>
      <c r="J1321" t="s">
        <v>57</v>
      </c>
      <c r="K1321" s="13">
        <v>29166</v>
      </c>
      <c r="L1321" t="s">
        <v>61</v>
      </c>
      <c r="M1321" t="s">
        <v>89</v>
      </c>
      <c r="N1321">
        <v>41</v>
      </c>
      <c r="O1321" t="s">
        <v>63</v>
      </c>
      <c r="P1321" s="6">
        <v>30000</v>
      </c>
      <c r="Q1321">
        <v>1</v>
      </c>
      <c r="R1321" t="s">
        <v>72</v>
      </c>
      <c r="S1321">
        <v>6</v>
      </c>
      <c r="T1321">
        <v>6</v>
      </c>
      <c r="U1321">
        <v>0</v>
      </c>
      <c r="W1321" s="1"/>
    </row>
    <row r="1322" spans="1:23" x14ac:dyDescent="0.3">
      <c r="A1322">
        <v>1321</v>
      </c>
      <c r="B1322" t="s">
        <v>1431</v>
      </c>
      <c r="C1322" t="s">
        <v>14</v>
      </c>
      <c r="D1322" s="13">
        <v>25315</v>
      </c>
      <c r="E1322">
        <v>52</v>
      </c>
      <c r="F1322" t="s">
        <v>81</v>
      </c>
      <c r="G1322" t="s">
        <v>84</v>
      </c>
      <c r="H1322" t="s">
        <v>31</v>
      </c>
      <c r="I1322" t="s">
        <v>49</v>
      </c>
      <c r="J1322" t="s">
        <v>57</v>
      </c>
      <c r="K1322" s="13">
        <v>32620</v>
      </c>
      <c r="L1322" t="s">
        <v>58</v>
      </c>
      <c r="M1322" t="s">
        <v>86</v>
      </c>
      <c r="N1322">
        <v>32</v>
      </c>
      <c r="O1322" t="s">
        <v>64</v>
      </c>
      <c r="P1322" s="6">
        <v>40000</v>
      </c>
      <c r="Q1322">
        <v>1</v>
      </c>
      <c r="R1322" t="s">
        <v>68</v>
      </c>
      <c r="S1322">
        <v>6</v>
      </c>
      <c r="T1322">
        <v>6</v>
      </c>
      <c r="U1322">
        <v>0</v>
      </c>
      <c r="W1322" s="1"/>
    </row>
    <row r="1323" spans="1:23" x14ac:dyDescent="0.3">
      <c r="A1323">
        <v>1322</v>
      </c>
      <c r="B1323" t="s">
        <v>1432</v>
      </c>
      <c r="C1323" t="s">
        <v>14</v>
      </c>
      <c r="D1323" s="13">
        <v>20704</v>
      </c>
      <c r="E1323">
        <v>64</v>
      </c>
      <c r="F1323" t="s">
        <v>21</v>
      </c>
      <c r="G1323" t="s">
        <v>84</v>
      </c>
      <c r="H1323" t="s">
        <v>36</v>
      </c>
      <c r="I1323" t="s">
        <v>51</v>
      </c>
      <c r="J1323" t="s">
        <v>56</v>
      </c>
      <c r="K1323" s="13">
        <v>28009</v>
      </c>
      <c r="L1323" t="s">
        <v>58</v>
      </c>
      <c r="M1323" t="s">
        <v>86</v>
      </c>
      <c r="N1323">
        <v>44</v>
      </c>
      <c r="O1323" t="s">
        <v>63</v>
      </c>
      <c r="P1323" s="6">
        <v>30000</v>
      </c>
      <c r="Q1323">
        <v>2</v>
      </c>
      <c r="R1323" t="s">
        <v>69</v>
      </c>
      <c r="S1323">
        <v>10</v>
      </c>
      <c r="T1323">
        <v>4</v>
      </c>
      <c r="U1323">
        <v>6</v>
      </c>
      <c r="W1323" s="1"/>
    </row>
    <row r="1324" spans="1:23" x14ac:dyDescent="0.3">
      <c r="A1324">
        <v>1323</v>
      </c>
      <c r="B1324" t="s">
        <v>1433</v>
      </c>
      <c r="C1324" t="s">
        <v>14</v>
      </c>
      <c r="D1324" s="13">
        <v>29275</v>
      </c>
      <c r="E1324">
        <v>41</v>
      </c>
      <c r="F1324" t="s">
        <v>19</v>
      </c>
      <c r="G1324" t="s">
        <v>80</v>
      </c>
      <c r="H1324" t="s">
        <v>36</v>
      </c>
      <c r="I1324" t="s">
        <v>51</v>
      </c>
      <c r="J1324" t="s">
        <v>56</v>
      </c>
      <c r="K1324" s="13">
        <v>36580</v>
      </c>
      <c r="L1324" t="s">
        <v>58</v>
      </c>
      <c r="M1324" t="s">
        <v>86</v>
      </c>
      <c r="N1324">
        <v>21</v>
      </c>
      <c r="O1324" t="s">
        <v>65</v>
      </c>
      <c r="P1324" s="6">
        <v>50000</v>
      </c>
      <c r="Q1324">
        <v>3</v>
      </c>
      <c r="R1324" t="s">
        <v>73</v>
      </c>
      <c r="S1324">
        <v>8</v>
      </c>
      <c r="T1324">
        <v>8</v>
      </c>
      <c r="U1324">
        <v>0</v>
      </c>
      <c r="W1324" s="1"/>
    </row>
    <row r="1325" spans="1:23" x14ac:dyDescent="0.3">
      <c r="A1325">
        <v>1324</v>
      </c>
      <c r="B1325" t="s">
        <v>1434</v>
      </c>
      <c r="C1325" t="s">
        <v>15</v>
      </c>
      <c r="D1325" s="13">
        <v>26116</v>
      </c>
      <c r="E1325">
        <v>49</v>
      </c>
      <c r="F1325" t="s">
        <v>26</v>
      </c>
      <c r="G1325" t="s">
        <v>84</v>
      </c>
      <c r="H1325" t="s">
        <v>38</v>
      </c>
      <c r="I1325" t="s">
        <v>51</v>
      </c>
      <c r="J1325" t="s">
        <v>57</v>
      </c>
      <c r="K1325" s="13">
        <v>33421</v>
      </c>
      <c r="L1325" t="s">
        <v>58</v>
      </c>
      <c r="M1325" t="s">
        <v>86</v>
      </c>
      <c r="N1325">
        <v>29</v>
      </c>
      <c r="O1325" t="s">
        <v>64</v>
      </c>
      <c r="P1325" s="6">
        <v>40000</v>
      </c>
      <c r="Q1325">
        <v>4</v>
      </c>
      <c r="R1325" t="s">
        <v>73</v>
      </c>
      <c r="S1325">
        <v>7</v>
      </c>
      <c r="T1325">
        <v>7</v>
      </c>
      <c r="U1325">
        <v>0</v>
      </c>
      <c r="W1325" s="1"/>
    </row>
    <row r="1326" spans="1:23" x14ac:dyDescent="0.3">
      <c r="A1326">
        <v>1325</v>
      </c>
      <c r="B1326" t="s">
        <v>1435</v>
      </c>
      <c r="C1326" t="s">
        <v>14</v>
      </c>
      <c r="D1326" s="13">
        <v>34166</v>
      </c>
      <c r="E1326">
        <v>27</v>
      </c>
      <c r="F1326" t="s">
        <v>28</v>
      </c>
      <c r="G1326" t="s">
        <v>80</v>
      </c>
      <c r="H1326" t="s">
        <v>38</v>
      </c>
      <c r="I1326" t="s">
        <v>51</v>
      </c>
      <c r="J1326" t="s">
        <v>57</v>
      </c>
      <c r="K1326" s="13">
        <v>41471</v>
      </c>
      <c r="L1326" t="s">
        <v>58</v>
      </c>
      <c r="M1326" t="s">
        <v>86</v>
      </c>
      <c r="N1326">
        <v>7</v>
      </c>
      <c r="O1326" t="s">
        <v>4</v>
      </c>
      <c r="P1326" s="6">
        <v>60000</v>
      </c>
      <c r="Q1326">
        <v>4</v>
      </c>
      <c r="R1326" t="s">
        <v>73</v>
      </c>
      <c r="S1326">
        <v>14</v>
      </c>
      <c r="T1326">
        <v>4</v>
      </c>
      <c r="U1326">
        <v>10</v>
      </c>
      <c r="W1326" s="1"/>
    </row>
    <row r="1327" spans="1:23" x14ac:dyDescent="0.3">
      <c r="A1327">
        <v>1326</v>
      </c>
      <c r="B1327" t="s">
        <v>1436</v>
      </c>
      <c r="C1327" t="s">
        <v>14</v>
      </c>
      <c r="D1327" s="13">
        <v>21300</v>
      </c>
      <c r="E1327">
        <v>63</v>
      </c>
      <c r="F1327" t="s">
        <v>26</v>
      </c>
      <c r="G1327" t="s">
        <v>84</v>
      </c>
      <c r="H1327" t="s">
        <v>44</v>
      </c>
      <c r="I1327" t="s">
        <v>53</v>
      </c>
      <c r="J1327" t="s">
        <v>57</v>
      </c>
      <c r="K1327" s="13">
        <v>28605</v>
      </c>
      <c r="L1327" t="s">
        <v>58</v>
      </c>
      <c r="M1327" t="s">
        <v>86</v>
      </c>
      <c r="N1327">
        <v>43</v>
      </c>
      <c r="O1327" t="s">
        <v>63</v>
      </c>
      <c r="P1327" s="6">
        <v>30000</v>
      </c>
      <c r="Q1327">
        <v>1</v>
      </c>
      <c r="R1327" t="s">
        <v>73</v>
      </c>
      <c r="S1327">
        <v>13</v>
      </c>
      <c r="T1327">
        <v>8</v>
      </c>
      <c r="U1327">
        <v>5</v>
      </c>
      <c r="W1327" s="1"/>
    </row>
    <row r="1328" spans="1:23" x14ac:dyDescent="0.3">
      <c r="A1328">
        <v>1327</v>
      </c>
      <c r="B1328" t="s">
        <v>1437</v>
      </c>
      <c r="C1328" t="s">
        <v>14</v>
      </c>
      <c r="D1328" s="13">
        <v>29631</v>
      </c>
      <c r="E1328">
        <v>40</v>
      </c>
      <c r="F1328" t="s">
        <v>16</v>
      </c>
      <c r="G1328" t="s">
        <v>80</v>
      </c>
      <c r="H1328" t="s">
        <v>35</v>
      </c>
      <c r="I1328" t="s">
        <v>50</v>
      </c>
      <c r="J1328" t="s">
        <v>57</v>
      </c>
      <c r="K1328" s="13">
        <v>36936</v>
      </c>
      <c r="L1328" t="s">
        <v>58</v>
      </c>
      <c r="M1328" t="s">
        <v>86</v>
      </c>
      <c r="N1328">
        <v>20</v>
      </c>
      <c r="O1328" t="s">
        <v>64</v>
      </c>
      <c r="P1328" s="6">
        <v>40000</v>
      </c>
      <c r="Q1328">
        <v>3</v>
      </c>
      <c r="R1328" t="s">
        <v>68</v>
      </c>
      <c r="S1328">
        <v>11</v>
      </c>
      <c r="T1328">
        <v>6</v>
      </c>
      <c r="U1328">
        <v>5</v>
      </c>
      <c r="W1328" s="1"/>
    </row>
    <row r="1329" spans="1:23" x14ac:dyDescent="0.3">
      <c r="A1329">
        <v>1328</v>
      </c>
      <c r="B1329" t="s">
        <v>1438</v>
      </c>
      <c r="C1329" t="s">
        <v>15</v>
      </c>
      <c r="D1329" s="13">
        <v>33703</v>
      </c>
      <c r="E1329">
        <v>29</v>
      </c>
      <c r="F1329" t="s">
        <v>17</v>
      </c>
      <c r="G1329" t="s">
        <v>82</v>
      </c>
      <c r="H1329" t="s">
        <v>33</v>
      </c>
      <c r="I1329" t="s">
        <v>50</v>
      </c>
      <c r="J1329" t="s">
        <v>56</v>
      </c>
      <c r="K1329" s="13">
        <v>41008</v>
      </c>
      <c r="L1329" t="s">
        <v>61</v>
      </c>
      <c r="M1329" t="s">
        <v>89</v>
      </c>
      <c r="N1329">
        <v>9</v>
      </c>
      <c r="O1329" t="s">
        <v>65</v>
      </c>
      <c r="P1329" s="6">
        <v>50000</v>
      </c>
      <c r="Q1329">
        <v>3</v>
      </c>
      <c r="R1329" t="s">
        <v>70</v>
      </c>
      <c r="S1329">
        <v>8</v>
      </c>
      <c r="T1329">
        <v>8</v>
      </c>
      <c r="U1329">
        <v>0</v>
      </c>
      <c r="W1329" s="1"/>
    </row>
    <row r="1330" spans="1:23" x14ac:dyDescent="0.3">
      <c r="A1330">
        <v>1329</v>
      </c>
      <c r="B1330" t="s">
        <v>1439</v>
      </c>
      <c r="C1330" t="s">
        <v>15</v>
      </c>
      <c r="D1330" s="13">
        <v>22147</v>
      </c>
      <c r="E1330">
        <v>60</v>
      </c>
      <c r="F1330" t="s">
        <v>24</v>
      </c>
      <c r="G1330" t="s">
        <v>84</v>
      </c>
      <c r="H1330" t="s">
        <v>45</v>
      </c>
      <c r="I1330" t="s">
        <v>53</v>
      </c>
      <c r="J1330" t="s">
        <v>57</v>
      </c>
      <c r="K1330" s="13">
        <v>29452</v>
      </c>
      <c r="L1330" t="s">
        <v>58</v>
      </c>
      <c r="M1330" t="s">
        <v>86</v>
      </c>
      <c r="N1330">
        <v>40</v>
      </c>
      <c r="O1330" t="s">
        <v>64</v>
      </c>
      <c r="P1330" s="6">
        <v>40000</v>
      </c>
      <c r="Q1330">
        <v>1</v>
      </c>
      <c r="R1330" t="s">
        <v>68</v>
      </c>
      <c r="S1330">
        <v>9</v>
      </c>
      <c r="T1330">
        <v>4</v>
      </c>
      <c r="U1330">
        <v>5</v>
      </c>
      <c r="W1330" s="1"/>
    </row>
    <row r="1331" spans="1:23" x14ac:dyDescent="0.3">
      <c r="A1331">
        <v>1330</v>
      </c>
      <c r="B1331" t="s">
        <v>1440</v>
      </c>
      <c r="C1331" t="s">
        <v>15</v>
      </c>
      <c r="D1331" s="13">
        <v>29650</v>
      </c>
      <c r="E1331">
        <v>40</v>
      </c>
      <c r="F1331" t="s">
        <v>16</v>
      </c>
      <c r="G1331" t="s">
        <v>80</v>
      </c>
      <c r="H1331" t="s">
        <v>37</v>
      </c>
      <c r="I1331" t="s">
        <v>51</v>
      </c>
      <c r="J1331" t="s">
        <v>56</v>
      </c>
      <c r="K1331" s="13">
        <v>36955</v>
      </c>
      <c r="L1331" t="s">
        <v>58</v>
      </c>
      <c r="M1331" t="s">
        <v>86</v>
      </c>
      <c r="N1331">
        <v>20</v>
      </c>
      <c r="O1331" t="s">
        <v>65</v>
      </c>
      <c r="P1331" s="6">
        <v>50000</v>
      </c>
      <c r="Q1331">
        <v>2</v>
      </c>
      <c r="R1331" t="s">
        <v>67</v>
      </c>
      <c r="S1331">
        <v>14</v>
      </c>
      <c r="T1331">
        <v>4</v>
      </c>
      <c r="U1331">
        <v>10</v>
      </c>
      <c r="W1331" s="1"/>
    </row>
    <row r="1332" spans="1:23" x14ac:dyDescent="0.3">
      <c r="A1332">
        <v>1331</v>
      </c>
      <c r="B1332" t="s">
        <v>1441</v>
      </c>
      <c r="C1332" t="s">
        <v>14</v>
      </c>
      <c r="D1332" s="13">
        <v>31298</v>
      </c>
      <c r="E1332">
        <v>35</v>
      </c>
      <c r="F1332" t="s">
        <v>29</v>
      </c>
      <c r="G1332" t="s">
        <v>83</v>
      </c>
      <c r="H1332" t="s">
        <v>42</v>
      </c>
      <c r="I1332" t="s">
        <v>54</v>
      </c>
      <c r="J1332" t="s">
        <v>56</v>
      </c>
      <c r="K1332" s="13">
        <v>38603</v>
      </c>
      <c r="L1332" t="s">
        <v>61</v>
      </c>
      <c r="M1332" t="s">
        <v>89</v>
      </c>
      <c r="N1332">
        <v>15</v>
      </c>
      <c r="O1332" t="s">
        <v>64</v>
      </c>
      <c r="P1332" s="6">
        <v>40000</v>
      </c>
      <c r="Q1332">
        <v>3</v>
      </c>
      <c r="R1332" t="s">
        <v>71</v>
      </c>
      <c r="S1332">
        <v>2</v>
      </c>
      <c r="T1332">
        <v>2</v>
      </c>
      <c r="U1332">
        <v>0</v>
      </c>
      <c r="W1332" s="1"/>
    </row>
    <row r="1333" spans="1:23" x14ac:dyDescent="0.3">
      <c r="A1333">
        <v>1332</v>
      </c>
      <c r="B1333" t="s">
        <v>1442</v>
      </c>
      <c r="C1333" t="s">
        <v>15</v>
      </c>
      <c r="D1333" s="13">
        <v>23837</v>
      </c>
      <c r="E1333">
        <v>56</v>
      </c>
      <c r="F1333" t="s">
        <v>20</v>
      </c>
      <c r="G1333" t="s">
        <v>80</v>
      </c>
      <c r="H1333" t="s">
        <v>41</v>
      </c>
      <c r="I1333" t="s">
        <v>52</v>
      </c>
      <c r="J1333" t="s">
        <v>56</v>
      </c>
      <c r="K1333" s="13">
        <v>31142</v>
      </c>
      <c r="L1333" t="s">
        <v>58</v>
      </c>
      <c r="M1333" t="s">
        <v>86</v>
      </c>
      <c r="N1333">
        <v>36</v>
      </c>
      <c r="O1333" t="s">
        <v>64</v>
      </c>
      <c r="P1333" s="6">
        <v>40000</v>
      </c>
      <c r="Q1333">
        <v>3</v>
      </c>
      <c r="R1333" t="s">
        <v>68</v>
      </c>
      <c r="S1333">
        <v>7</v>
      </c>
      <c r="T1333">
        <v>7</v>
      </c>
      <c r="U1333">
        <v>0</v>
      </c>
      <c r="W1333" s="1"/>
    </row>
    <row r="1334" spans="1:23" x14ac:dyDescent="0.3">
      <c r="A1334">
        <v>1333</v>
      </c>
      <c r="B1334" t="s">
        <v>1443</v>
      </c>
      <c r="C1334" t="s">
        <v>15</v>
      </c>
      <c r="D1334" s="13">
        <v>20103</v>
      </c>
      <c r="E1334">
        <v>66</v>
      </c>
      <c r="F1334" t="s">
        <v>29</v>
      </c>
      <c r="G1334" t="s">
        <v>83</v>
      </c>
      <c r="H1334" t="s">
        <v>40</v>
      </c>
      <c r="I1334" t="s">
        <v>52</v>
      </c>
      <c r="J1334" t="s">
        <v>56</v>
      </c>
      <c r="K1334" s="13">
        <v>27408</v>
      </c>
      <c r="L1334" t="s">
        <v>61</v>
      </c>
      <c r="M1334" t="s">
        <v>89</v>
      </c>
      <c r="N1334">
        <v>46</v>
      </c>
      <c r="O1334" t="s">
        <v>4</v>
      </c>
      <c r="P1334" s="6">
        <v>60000</v>
      </c>
      <c r="Q1334">
        <v>3</v>
      </c>
      <c r="R1334" t="s">
        <v>70</v>
      </c>
      <c r="S1334">
        <v>5</v>
      </c>
      <c r="T1334">
        <v>5</v>
      </c>
      <c r="U1334">
        <v>0</v>
      </c>
      <c r="W1334" s="1"/>
    </row>
    <row r="1335" spans="1:23" x14ac:dyDescent="0.3">
      <c r="A1335">
        <v>1334</v>
      </c>
      <c r="B1335" t="s">
        <v>1444</v>
      </c>
      <c r="C1335" t="s">
        <v>15</v>
      </c>
      <c r="D1335" s="13">
        <v>33612</v>
      </c>
      <c r="E1335">
        <v>29</v>
      </c>
      <c r="F1335" t="s">
        <v>17</v>
      </c>
      <c r="G1335" t="s">
        <v>82</v>
      </c>
      <c r="H1335" t="s">
        <v>41</v>
      </c>
      <c r="I1335" t="s">
        <v>52</v>
      </c>
      <c r="J1335" t="s">
        <v>56</v>
      </c>
      <c r="K1335" s="13">
        <v>40917</v>
      </c>
      <c r="L1335" t="s">
        <v>61</v>
      </c>
      <c r="M1335" t="s">
        <v>89</v>
      </c>
      <c r="N1335">
        <v>9</v>
      </c>
      <c r="O1335" t="s">
        <v>4</v>
      </c>
      <c r="P1335" s="6">
        <v>60000</v>
      </c>
      <c r="Q1335">
        <v>2</v>
      </c>
      <c r="R1335" t="s">
        <v>72</v>
      </c>
      <c r="S1335">
        <v>3</v>
      </c>
      <c r="T1335">
        <v>3</v>
      </c>
      <c r="U1335">
        <v>0</v>
      </c>
      <c r="W1335" s="1"/>
    </row>
    <row r="1336" spans="1:23" x14ac:dyDescent="0.3">
      <c r="A1336">
        <v>1335</v>
      </c>
      <c r="B1336" t="s">
        <v>1445</v>
      </c>
      <c r="C1336" t="s">
        <v>14</v>
      </c>
      <c r="D1336" s="13">
        <v>25033</v>
      </c>
      <c r="E1336">
        <v>52</v>
      </c>
      <c r="F1336" t="s">
        <v>24</v>
      </c>
      <c r="G1336" t="s">
        <v>84</v>
      </c>
      <c r="H1336" t="s">
        <v>32</v>
      </c>
      <c r="I1336" t="s">
        <v>49</v>
      </c>
      <c r="J1336" t="s">
        <v>56</v>
      </c>
      <c r="K1336" s="13">
        <v>32338</v>
      </c>
      <c r="L1336" t="s">
        <v>58</v>
      </c>
      <c r="M1336" t="s">
        <v>86</v>
      </c>
      <c r="N1336">
        <v>32</v>
      </c>
      <c r="O1336" t="s">
        <v>63</v>
      </c>
      <c r="P1336" s="6">
        <v>30000</v>
      </c>
      <c r="Q1336">
        <v>3</v>
      </c>
      <c r="R1336" t="s">
        <v>72</v>
      </c>
      <c r="S1336">
        <v>12</v>
      </c>
      <c r="T1336">
        <v>7</v>
      </c>
      <c r="U1336">
        <v>5</v>
      </c>
      <c r="W1336" s="1"/>
    </row>
    <row r="1337" spans="1:23" x14ac:dyDescent="0.3">
      <c r="A1337">
        <v>1336</v>
      </c>
      <c r="B1337" t="s">
        <v>1446</v>
      </c>
      <c r="C1337" t="s">
        <v>14</v>
      </c>
      <c r="D1337" s="13">
        <v>34542</v>
      </c>
      <c r="E1337">
        <v>26</v>
      </c>
      <c r="F1337" t="s">
        <v>66</v>
      </c>
      <c r="G1337" t="s">
        <v>84</v>
      </c>
      <c r="H1337" t="s">
        <v>40</v>
      </c>
      <c r="I1337" t="s">
        <v>52</v>
      </c>
      <c r="J1337" t="s">
        <v>56</v>
      </c>
      <c r="K1337" s="13">
        <v>41847</v>
      </c>
      <c r="L1337" t="s">
        <v>58</v>
      </c>
      <c r="M1337" t="s">
        <v>86</v>
      </c>
      <c r="N1337">
        <v>6</v>
      </c>
      <c r="O1337" t="s">
        <v>64</v>
      </c>
      <c r="P1337" s="6">
        <v>40000</v>
      </c>
      <c r="Q1337">
        <v>1</v>
      </c>
      <c r="R1337" t="s">
        <v>68</v>
      </c>
      <c r="S1337">
        <v>13</v>
      </c>
      <c r="T1337">
        <v>8</v>
      </c>
      <c r="U1337">
        <v>5</v>
      </c>
      <c r="W1337" s="1"/>
    </row>
    <row r="1338" spans="1:23" x14ac:dyDescent="0.3">
      <c r="A1338">
        <v>1337</v>
      </c>
      <c r="B1338" t="s">
        <v>1447</v>
      </c>
      <c r="C1338" t="s">
        <v>14</v>
      </c>
      <c r="D1338" s="13">
        <v>30506</v>
      </c>
      <c r="E1338">
        <v>37</v>
      </c>
      <c r="F1338" t="s">
        <v>66</v>
      </c>
      <c r="G1338" t="s">
        <v>84</v>
      </c>
      <c r="H1338" t="s">
        <v>47</v>
      </c>
      <c r="I1338" t="s">
        <v>52</v>
      </c>
      <c r="J1338" t="s">
        <v>56</v>
      </c>
      <c r="K1338" s="13">
        <v>37811</v>
      </c>
      <c r="L1338" t="s">
        <v>61</v>
      </c>
      <c r="M1338" t="s">
        <v>89</v>
      </c>
      <c r="N1338">
        <v>17</v>
      </c>
      <c r="O1338" t="s">
        <v>63</v>
      </c>
      <c r="P1338" s="6">
        <v>30000</v>
      </c>
      <c r="Q1338">
        <v>2</v>
      </c>
      <c r="R1338" t="s">
        <v>67</v>
      </c>
      <c r="S1338">
        <v>0</v>
      </c>
      <c r="T1338">
        <v>0</v>
      </c>
      <c r="U1338">
        <v>0</v>
      </c>
      <c r="W1338" s="1"/>
    </row>
    <row r="1339" spans="1:23" x14ac:dyDescent="0.3">
      <c r="A1339">
        <v>1338</v>
      </c>
      <c r="B1339" t="s">
        <v>1448</v>
      </c>
      <c r="C1339" t="s">
        <v>14</v>
      </c>
      <c r="D1339" s="13">
        <v>27631</v>
      </c>
      <c r="E1339">
        <v>45</v>
      </c>
      <c r="F1339" t="s">
        <v>26</v>
      </c>
      <c r="G1339" t="s">
        <v>84</v>
      </c>
      <c r="H1339" t="s">
        <v>48</v>
      </c>
      <c r="I1339" t="s">
        <v>54</v>
      </c>
      <c r="J1339" t="s">
        <v>56</v>
      </c>
      <c r="K1339" s="13">
        <v>34936</v>
      </c>
      <c r="L1339" t="s">
        <v>58</v>
      </c>
      <c r="M1339" t="s">
        <v>86</v>
      </c>
      <c r="N1339">
        <v>25</v>
      </c>
      <c r="O1339" t="s">
        <v>64</v>
      </c>
      <c r="P1339" s="6">
        <v>40000</v>
      </c>
      <c r="Q1339">
        <v>4</v>
      </c>
      <c r="R1339" t="s">
        <v>67</v>
      </c>
      <c r="S1339">
        <v>11</v>
      </c>
      <c r="T1339">
        <v>6</v>
      </c>
      <c r="U1339">
        <v>5</v>
      </c>
      <c r="W1339" s="1"/>
    </row>
    <row r="1340" spans="1:23" x14ac:dyDescent="0.3">
      <c r="A1340">
        <v>1339</v>
      </c>
      <c r="B1340" t="s">
        <v>1449</v>
      </c>
      <c r="C1340" t="s">
        <v>15</v>
      </c>
      <c r="D1340" s="13">
        <v>34303</v>
      </c>
      <c r="E1340">
        <v>27</v>
      </c>
      <c r="F1340" t="s">
        <v>23</v>
      </c>
      <c r="G1340" t="s">
        <v>84</v>
      </c>
      <c r="H1340" t="s">
        <v>45</v>
      </c>
      <c r="I1340" t="s">
        <v>53</v>
      </c>
      <c r="J1340" t="s">
        <v>57</v>
      </c>
      <c r="K1340" s="13">
        <v>41608</v>
      </c>
      <c r="L1340" t="s">
        <v>58</v>
      </c>
      <c r="M1340" t="s">
        <v>86</v>
      </c>
      <c r="N1340">
        <v>7</v>
      </c>
      <c r="O1340" t="s">
        <v>64</v>
      </c>
      <c r="P1340" s="6">
        <v>40000</v>
      </c>
      <c r="Q1340">
        <v>1</v>
      </c>
      <c r="R1340" t="s">
        <v>72</v>
      </c>
      <c r="S1340">
        <v>12</v>
      </c>
      <c r="T1340">
        <v>7</v>
      </c>
      <c r="U1340">
        <v>5</v>
      </c>
      <c r="W1340" s="1"/>
    </row>
    <row r="1341" spans="1:23" x14ac:dyDescent="0.3">
      <c r="A1341">
        <v>1340</v>
      </c>
      <c r="B1341" t="s">
        <v>1450</v>
      </c>
      <c r="C1341" t="s">
        <v>14</v>
      </c>
      <c r="D1341" s="13">
        <v>34600</v>
      </c>
      <c r="E1341">
        <v>26</v>
      </c>
      <c r="F1341" t="s">
        <v>22</v>
      </c>
      <c r="G1341" t="s">
        <v>83</v>
      </c>
      <c r="H1341" t="s">
        <v>31</v>
      </c>
      <c r="I1341" t="s">
        <v>49</v>
      </c>
      <c r="J1341" t="s">
        <v>57</v>
      </c>
      <c r="K1341" s="13">
        <v>41905</v>
      </c>
      <c r="L1341" t="s">
        <v>58</v>
      </c>
      <c r="M1341" t="s">
        <v>86</v>
      </c>
      <c r="N1341">
        <v>6</v>
      </c>
      <c r="O1341" t="s">
        <v>63</v>
      </c>
      <c r="P1341" s="6">
        <v>30000</v>
      </c>
      <c r="Q1341">
        <v>3</v>
      </c>
      <c r="R1341" t="s">
        <v>67</v>
      </c>
      <c r="S1341">
        <v>13</v>
      </c>
      <c r="T1341">
        <v>8</v>
      </c>
      <c r="U1341">
        <v>5</v>
      </c>
      <c r="W1341" s="1"/>
    </row>
    <row r="1342" spans="1:23" x14ac:dyDescent="0.3">
      <c r="A1342">
        <v>1341</v>
      </c>
      <c r="B1342" t="s">
        <v>1451</v>
      </c>
      <c r="C1342" t="s">
        <v>15</v>
      </c>
      <c r="D1342" s="13">
        <v>25174</v>
      </c>
      <c r="E1342">
        <v>52</v>
      </c>
      <c r="F1342" t="s">
        <v>19</v>
      </c>
      <c r="G1342" t="s">
        <v>80</v>
      </c>
      <c r="H1342" t="s">
        <v>42</v>
      </c>
      <c r="I1342" t="s">
        <v>54</v>
      </c>
      <c r="J1342" t="s">
        <v>56</v>
      </c>
      <c r="K1342" s="13">
        <v>32479</v>
      </c>
      <c r="L1342" t="s">
        <v>61</v>
      </c>
      <c r="M1342" t="s">
        <v>89</v>
      </c>
      <c r="N1342">
        <v>32</v>
      </c>
      <c r="O1342" t="s">
        <v>64</v>
      </c>
      <c r="P1342" s="6">
        <v>40000</v>
      </c>
      <c r="Q1342">
        <v>4</v>
      </c>
      <c r="R1342" t="s">
        <v>68</v>
      </c>
      <c r="S1342">
        <v>8</v>
      </c>
      <c r="T1342">
        <v>8</v>
      </c>
      <c r="U1342">
        <v>0</v>
      </c>
      <c r="W1342" s="1"/>
    </row>
    <row r="1343" spans="1:23" x14ac:dyDescent="0.3">
      <c r="A1343">
        <v>1342</v>
      </c>
      <c r="B1343" t="s">
        <v>1452</v>
      </c>
      <c r="C1343" t="s">
        <v>14</v>
      </c>
      <c r="D1343" s="13">
        <v>24735</v>
      </c>
      <c r="E1343">
        <v>53</v>
      </c>
      <c r="F1343" t="s">
        <v>27</v>
      </c>
      <c r="G1343" t="s">
        <v>83</v>
      </c>
      <c r="H1343" t="s">
        <v>45</v>
      </c>
      <c r="I1343" t="s">
        <v>53</v>
      </c>
      <c r="J1343" t="s">
        <v>57</v>
      </c>
      <c r="K1343" s="13">
        <v>32040</v>
      </c>
      <c r="L1343" t="s">
        <v>61</v>
      </c>
      <c r="M1343" t="s">
        <v>89</v>
      </c>
      <c r="N1343">
        <v>33</v>
      </c>
      <c r="O1343" t="s">
        <v>63</v>
      </c>
      <c r="P1343" s="6">
        <v>30000</v>
      </c>
      <c r="Q1343">
        <v>2</v>
      </c>
      <c r="R1343" t="s">
        <v>71</v>
      </c>
      <c r="S1343">
        <v>3</v>
      </c>
      <c r="T1343">
        <v>3</v>
      </c>
      <c r="U1343">
        <v>0</v>
      </c>
      <c r="W1343" s="1"/>
    </row>
    <row r="1344" spans="1:23" x14ac:dyDescent="0.3">
      <c r="A1344">
        <v>1343</v>
      </c>
      <c r="B1344" t="s">
        <v>1453</v>
      </c>
      <c r="C1344" t="s">
        <v>14</v>
      </c>
      <c r="D1344" s="13">
        <v>25079</v>
      </c>
      <c r="E1344">
        <v>52</v>
      </c>
      <c r="F1344" t="s">
        <v>23</v>
      </c>
      <c r="G1344" t="s">
        <v>84</v>
      </c>
      <c r="H1344" t="s">
        <v>45</v>
      </c>
      <c r="I1344" t="s">
        <v>53</v>
      </c>
      <c r="J1344" t="s">
        <v>57</v>
      </c>
      <c r="K1344" s="13">
        <v>32384</v>
      </c>
      <c r="L1344" t="s">
        <v>61</v>
      </c>
      <c r="M1344" t="s">
        <v>89</v>
      </c>
      <c r="N1344">
        <v>32</v>
      </c>
      <c r="O1344" t="s">
        <v>65</v>
      </c>
      <c r="P1344" s="6">
        <v>50000</v>
      </c>
      <c r="Q1344">
        <v>3</v>
      </c>
      <c r="R1344" t="s">
        <v>70</v>
      </c>
      <c r="S1344">
        <v>12</v>
      </c>
      <c r="T1344">
        <v>7</v>
      </c>
      <c r="U1344">
        <v>5</v>
      </c>
      <c r="W1344" s="1"/>
    </row>
    <row r="1345" spans="1:23" x14ac:dyDescent="0.3">
      <c r="A1345">
        <v>1344</v>
      </c>
      <c r="B1345" t="s">
        <v>1454</v>
      </c>
      <c r="C1345" t="s">
        <v>14</v>
      </c>
      <c r="D1345" s="13">
        <v>25120</v>
      </c>
      <c r="E1345">
        <v>52</v>
      </c>
      <c r="F1345" t="s">
        <v>20</v>
      </c>
      <c r="G1345" t="s">
        <v>80</v>
      </c>
      <c r="H1345" t="s">
        <v>38</v>
      </c>
      <c r="I1345" t="s">
        <v>51</v>
      </c>
      <c r="J1345" t="s">
        <v>57</v>
      </c>
      <c r="K1345" s="13">
        <v>32425</v>
      </c>
      <c r="L1345" t="s">
        <v>61</v>
      </c>
      <c r="M1345" t="s">
        <v>89</v>
      </c>
      <c r="N1345">
        <v>32</v>
      </c>
      <c r="O1345" t="s">
        <v>4</v>
      </c>
      <c r="P1345" s="6">
        <v>60000</v>
      </c>
      <c r="Q1345">
        <v>1</v>
      </c>
      <c r="R1345" t="s">
        <v>72</v>
      </c>
      <c r="S1345">
        <v>5</v>
      </c>
      <c r="T1345">
        <v>5</v>
      </c>
      <c r="U1345">
        <v>0</v>
      </c>
      <c r="W1345" s="1"/>
    </row>
    <row r="1346" spans="1:23" x14ac:dyDescent="0.3">
      <c r="A1346">
        <v>1345</v>
      </c>
      <c r="B1346" t="s">
        <v>1455</v>
      </c>
      <c r="C1346" t="s">
        <v>14</v>
      </c>
      <c r="D1346" s="13">
        <v>27989</v>
      </c>
      <c r="E1346">
        <v>44</v>
      </c>
      <c r="F1346" t="s">
        <v>20</v>
      </c>
      <c r="G1346" t="s">
        <v>80</v>
      </c>
      <c r="H1346" t="s">
        <v>35</v>
      </c>
      <c r="I1346" t="s">
        <v>50</v>
      </c>
      <c r="J1346" t="s">
        <v>57</v>
      </c>
      <c r="K1346" s="13">
        <v>35294</v>
      </c>
      <c r="L1346" t="s">
        <v>58</v>
      </c>
      <c r="M1346" t="s">
        <v>86</v>
      </c>
      <c r="N1346">
        <v>24</v>
      </c>
      <c r="O1346" t="s">
        <v>4</v>
      </c>
      <c r="P1346" s="6">
        <v>60000</v>
      </c>
      <c r="Q1346">
        <v>3</v>
      </c>
      <c r="R1346" t="s">
        <v>67</v>
      </c>
      <c r="S1346">
        <v>9</v>
      </c>
      <c r="T1346">
        <v>4</v>
      </c>
      <c r="U1346">
        <v>5</v>
      </c>
      <c r="W1346" s="1"/>
    </row>
    <row r="1347" spans="1:23" x14ac:dyDescent="0.3">
      <c r="A1347">
        <v>1346</v>
      </c>
      <c r="B1347" t="s">
        <v>1456</v>
      </c>
      <c r="C1347" t="s">
        <v>14</v>
      </c>
      <c r="D1347" s="13">
        <v>22762</v>
      </c>
      <c r="E1347">
        <v>59</v>
      </c>
      <c r="F1347" t="s">
        <v>28</v>
      </c>
      <c r="G1347" t="s">
        <v>80</v>
      </c>
      <c r="H1347" t="s">
        <v>31</v>
      </c>
      <c r="I1347" t="s">
        <v>49</v>
      </c>
      <c r="J1347" t="s">
        <v>57</v>
      </c>
      <c r="K1347" s="13">
        <v>30067</v>
      </c>
      <c r="L1347" t="s">
        <v>58</v>
      </c>
      <c r="M1347" t="s">
        <v>86</v>
      </c>
      <c r="N1347">
        <v>39</v>
      </c>
      <c r="O1347" t="s">
        <v>65</v>
      </c>
      <c r="P1347" s="6">
        <v>50000</v>
      </c>
      <c r="Q1347">
        <v>4</v>
      </c>
      <c r="R1347" t="s">
        <v>69</v>
      </c>
      <c r="S1347">
        <v>0</v>
      </c>
      <c r="T1347">
        <v>0</v>
      </c>
      <c r="U1347">
        <v>0</v>
      </c>
      <c r="W1347" s="1"/>
    </row>
    <row r="1348" spans="1:23" x14ac:dyDescent="0.3">
      <c r="A1348">
        <v>1347</v>
      </c>
      <c r="B1348" t="s">
        <v>1457</v>
      </c>
      <c r="C1348" t="s">
        <v>15</v>
      </c>
      <c r="D1348" s="13">
        <v>31571</v>
      </c>
      <c r="E1348">
        <v>34</v>
      </c>
      <c r="F1348" t="s">
        <v>27</v>
      </c>
      <c r="G1348" t="s">
        <v>83</v>
      </c>
      <c r="H1348" t="s">
        <v>30</v>
      </c>
      <c r="I1348" t="s">
        <v>49</v>
      </c>
      <c r="J1348" t="s">
        <v>56</v>
      </c>
      <c r="K1348" s="13">
        <v>38876</v>
      </c>
      <c r="L1348" t="s">
        <v>61</v>
      </c>
      <c r="M1348" t="s">
        <v>89</v>
      </c>
      <c r="N1348">
        <v>14</v>
      </c>
      <c r="O1348" t="s">
        <v>4</v>
      </c>
      <c r="P1348" s="6">
        <v>60000</v>
      </c>
      <c r="Q1348">
        <v>3</v>
      </c>
      <c r="R1348" t="s">
        <v>69</v>
      </c>
      <c r="S1348">
        <v>8</v>
      </c>
      <c r="T1348">
        <v>8</v>
      </c>
      <c r="U1348">
        <v>0</v>
      </c>
      <c r="W1348" s="1"/>
    </row>
    <row r="1349" spans="1:23" x14ac:dyDescent="0.3">
      <c r="A1349">
        <v>1348</v>
      </c>
      <c r="B1349" t="s">
        <v>1458</v>
      </c>
      <c r="C1349" t="s">
        <v>15</v>
      </c>
      <c r="D1349" s="13">
        <v>32410</v>
      </c>
      <c r="E1349">
        <v>32</v>
      </c>
      <c r="F1349" t="s">
        <v>26</v>
      </c>
      <c r="G1349" t="s">
        <v>84</v>
      </c>
      <c r="H1349" t="s">
        <v>34</v>
      </c>
      <c r="I1349" t="s">
        <v>50</v>
      </c>
      <c r="J1349" t="s">
        <v>56</v>
      </c>
      <c r="K1349" s="13">
        <v>39715</v>
      </c>
      <c r="L1349" t="s">
        <v>58</v>
      </c>
      <c r="M1349" t="s">
        <v>86</v>
      </c>
      <c r="N1349">
        <v>12</v>
      </c>
      <c r="O1349" t="s">
        <v>4</v>
      </c>
      <c r="P1349" s="6">
        <v>60000</v>
      </c>
      <c r="Q1349">
        <v>2</v>
      </c>
      <c r="R1349" t="s">
        <v>69</v>
      </c>
      <c r="S1349">
        <v>11</v>
      </c>
      <c r="T1349">
        <v>6</v>
      </c>
      <c r="U1349">
        <v>5</v>
      </c>
      <c r="W1349" s="1"/>
    </row>
    <row r="1350" spans="1:23" x14ac:dyDescent="0.3">
      <c r="A1350">
        <v>1349</v>
      </c>
      <c r="B1350" t="s">
        <v>1459</v>
      </c>
      <c r="C1350" t="s">
        <v>15</v>
      </c>
      <c r="D1350" s="13">
        <v>26740</v>
      </c>
      <c r="E1350">
        <v>48</v>
      </c>
      <c r="F1350" t="s">
        <v>20</v>
      </c>
      <c r="G1350" t="s">
        <v>80</v>
      </c>
      <c r="H1350" t="s">
        <v>39</v>
      </c>
      <c r="I1350" t="s">
        <v>51</v>
      </c>
      <c r="J1350" t="s">
        <v>57</v>
      </c>
      <c r="K1350" s="13">
        <v>34045</v>
      </c>
      <c r="L1350" t="s">
        <v>58</v>
      </c>
      <c r="M1350" t="s">
        <v>86</v>
      </c>
      <c r="N1350">
        <v>28</v>
      </c>
      <c r="O1350" t="s">
        <v>4</v>
      </c>
      <c r="P1350" s="6">
        <v>60000</v>
      </c>
      <c r="Q1350">
        <v>4</v>
      </c>
      <c r="R1350" t="s">
        <v>69</v>
      </c>
      <c r="S1350">
        <v>4</v>
      </c>
      <c r="T1350">
        <v>4</v>
      </c>
      <c r="U1350">
        <v>0</v>
      </c>
      <c r="W1350" s="1"/>
    </row>
    <row r="1351" spans="1:23" x14ac:dyDescent="0.3">
      <c r="A1351">
        <v>1350</v>
      </c>
      <c r="B1351" t="s">
        <v>1460</v>
      </c>
      <c r="C1351" t="s">
        <v>15</v>
      </c>
      <c r="D1351" s="13">
        <v>25236</v>
      </c>
      <c r="E1351">
        <v>52</v>
      </c>
      <c r="F1351" t="s">
        <v>19</v>
      </c>
      <c r="G1351" t="s">
        <v>80</v>
      </c>
      <c r="H1351" t="s">
        <v>37</v>
      </c>
      <c r="I1351" t="s">
        <v>51</v>
      </c>
      <c r="J1351" t="s">
        <v>56</v>
      </c>
      <c r="K1351" s="13">
        <v>32541</v>
      </c>
      <c r="L1351" t="s">
        <v>58</v>
      </c>
      <c r="M1351" t="s">
        <v>86</v>
      </c>
      <c r="N1351">
        <v>32</v>
      </c>
      <c r="O1351" t="s">
        <v>4</v>
      </c>
      <c r="P1351" s="6">
        <v>60000</v>
      </c>
      <c r="Q1351">
        <v>2</v>
      </c>
      <c r="R1351" t="s">
        <v>70</v>
      </c>
      <c r="S1351">
        <v>15</v>
      </c>
      <c r="T1351">
        <v>4</v>
      </c>
      <c r="U1351">
        <v>11</v>
      </c>
    </row>
    <row r="1352" spans="1:23" x14ac:dyDescent="0.3">
      <c r="A1352">
        <v>1351</v>
      </c>
      <c r="B1352" t="s">
        <v>1461</v>
      </c>
      <c r="C1352" t="s">
        <v>15</v>
      </c>
      <c r="D1352" s="13">
        <v>29171</v>
      </c>
      <c r="E1352">
        <v>41</v>
      </c>
      <c r="F1352" t="s">
        <v>17</v>
      </c>
      <c r="G1352" t="s">
        <v>82</v>
      </c>
      <c r="H1352" t="s">
        <v>46</v>
      </c>
      <c r="I1352" t="s">
        <v>55</v>
      </c>
      <c r="J1352" t="s">
        <v>56</v>
      </c>
      <c r="K1352" s="13">
        <v>36476</v>
      </c>
      <c r="L1352" t="s">
        <v>58</v>
      </c>
      <c r="M1352" t="s">
        <v>86</v>
      </c>
      <c r="N1352">
        <v>21</v>
      </c>
      <c r="O1352" t="s">
        <v>63</v>
      </c>
      <c r="P1352" s="6">
        <v>30000</v>
      </c>
      <c r="Q1352">
        <v>3</v>
      </c>
      <c r="R1352" t="s">
        <v>68</v>
      </c>
      <c r="S1352">
        <v>10</v>
      </c>
      <c r="T1352">
        <v>4</v>
      </c>
      <c r="U1352">
        <v>6</v>
      </c>
      <c r="W1352" s="1"/>
    </row>
    <row r="1353" spans="1:23" x14ac:dyDescent="0.3">
      <c r="A1353">
        <v>1352</v>
      </c>
      <c r="B1353" t="s">
        <v>1462</v>
      </c>
      <c r="C1353" t="s">
        <v>15</v>
      </c>
      <c r="D1353" s="13">
        <v>20901</v>
      </c>
      <c r="E1353">
        <v>64</v>
      </c>
      <c r="F1353" t="s">
        <v>29</v>
      </c>
      <c r="G1353" t="s">
        <v>83</v>
      </c>
      <c r="H1353" t="s">
        <v>33</v>
      </c>
      <c r="I1353" t="s">
        <v>50</v>
      </c>
      <c r="J1353" t="s">
        <v>56</v>
      </c>
      <c r="K1353" s="13">
        <v>28206</v>
      </c>
      <c r="L1353" t="s">
        <v>61</v>
      </c>
      <c r="M1353" t="s">
        <v>89</v>
      </c>
      <c r="N1353">
        <v>44</v>
      </c>
      <c r="O1353" t="s">
        <v>64</v>
      </c>
      <c r="P1353" s="6">
        <v>40000</v>
      </c>
      <c r="Q1353">
        <v>2</v>
      </c>
      <c r="R1353" t="s">
        <v>68</v>
      </c>
      <c r="S1353">
        <v>5</v>
      </c>
      <c r="T1353">
        <v>5</v>
      </c>
      <c r="U1353">
        <v>0</v>
      </c>
      <c r="W1353" s="1"/>
    </row>
    <row r="1354" spans="1:23" x14ac:dyDescent="0.3">
      <c r="A1354">
        <v>1353</v>
      </c>
      <c r="B1354" t="s">
        <v>1463</v>
      </c>
      <c r="C1354" t="s">
        <v>14</v>
      </c>
      <c r="D1354" s="13">
        <v>32497</v>
      </c>
      <c r="E1354">
        <v>32</v>
      </c>
      <c r="F1354" t="s">
        <v>23</v>
      </c>
      <c r="G1354" t="s">
        <v>84</v>
      </c>
      <c r="H1354" t="s">
        <v>31</v>
      </c>
      <c r="I1354" t="s">
        <v>49</v>
      </c>
      <c r="J1354" t="s">
        <v>57</v>
      </c>
      <c r="K1354" s="13">
        <v>39802</v>
      </c>
      <c r="L1354" t="s">
        <v>58</v>
      </c>
      <c r="M1354" t="s">
        <v>86</v>
      </c>
      <c r="N1354">
        <v>12</v>
      </c>
      <c r="O1354" t="s">
        <v>64</v>
      </c>
      <c r="P1354" s="6">
        <v>40000</v>
      </c>
      <c r="Q1354">
        <v>3</v>
      </c>
      <c r="R1354" t="s">
        <v>67</v>
      </c>
      <c r="S1354">
        <v>11</v>
      </c>
      <c r="T1354">
        <v>6</v>
      </c>
      <c r="U1354">
        <v>5</v>
      </c>
      <c r="W1354" s="1"/>
    </row>
    <row r="1355" spans="1:23" x14ac:dyDescent="0.3">
      <c r="A1355">
        <v>1354</v>
      </c>
      <c r="B1355" t="s">
        <v>1464</v>
      </c>
      <c r="C1355" t="s">
        <v>15</v>
      </c>
      <c r="D1355" s="13">
        <v>20154</v>
      </c>
      <c r="E1355">
        <v>66</v>
      </c>
      <c r="F1355" t="s">
        <v>25</v>
      </c>
      <c r="G1355" t="s">
        <v>84</v>
      </c>
      <c r="H1355" t="s">
        <v>39</v>
      </c>
      <c r="I1355" t="s">
        <v>51</v>
      </c>
      <c r="J1355" t="s">
        <v>57</v>
      </c>
      <c r="K1355" s="13">
        <v>27459</v>
      </c>
      <c r="L1355" t="s">
        <v>61</v>
      </c>
      <c r="M1355" t="s">
        <v>89</v>
      </c>
      <c r="N1355">
        <v>46</v>
      </c>
      <c r="O1355" t="s">
        <v>65</v>
      </c>
      <c r="P1355" s="6">
        <v>50000</v>
      </c>
      <c r="Q1355">
        <v>2</v>
      </c>
      <c r="R1355" t="s">
        <v>69</v>
      </c>
      <c r="S1355">
        <v>14</v>
      </c>
      <c r="T1355">
        <v>4</v>
      </c>
      <c r="U1355">
        <v>10</v>
      </c>
      <c r="W1355" s="1"/>
    </row>
    <row r="1356" spans="1:23" x14ac:dyDescent="0.3">
      <c r="A1356">
        <v>1355</v>
      </c>
      <c r="B1356" t="s">
        <v>1465</v>
      </c>
      <c r="C1356" t="s">
        <v>14</v>
      </c>
      <c r="D1356" s="13">
        <v>29374</v>
      </c>
      <c r="E1356">
        <v>40</v>
      </c>
      <c r="F1356" t="s">
        <v>29</v>
      </c>
      <c r="G1356" t="s">
        <v>83</v>
      </c>
      <c r="H1356" t="s">
        <v>35</v>
      </c>
      <c r="I1356" t="s">
        <v>50</v>
      </c>
      <c r="J1356" t="s">
        <v>57</v>
      </c>
      <c r="K1356" s="13">
        <v>36679</v>
      </c>
      <c r="L1356" t="s">
        <v>58</v>
      </c>
      <c r="M1356" t="s">
        <v>86</v>
      </c>
      <c r="N1356">
        <v>20</v>
      </c>
      <c r="O1356" t="s">
        <v>65</v>
      </c>
      <c r="P1356" s="6">
        <v>50000</v>
      </c>
      <c r="Q1356">
        <v>4</v>
      </c>
      <c r="R1356" t="s">
        <v>71</v>
      </c>
      <c r="S1356">
        <v>5</v>
      </c>
      <c r="T1356">
        <v>5</v>
      </c>
      <c r="U1356">
        <v>0</v>
      </c>
      <c r="W1356" s="1"/>
    </row>
    <row r="1357" spans="1:23" x14ac:dyDescent="0.3">
      <c r="A1357">
        <v>1356</v>
      </c>
      <c r="B1357" t="s">
        <v>1466</v>
      </c>
      <c r="C1357" t="s">
        <v>14</v>
      </c>
      <c r="D1357" s="13">
        <v>28591</v>
      </c>
      <c r="E1357">
        <v>43</v>
      </c>
      <c r="F1357" t="s">
        <v>20</v>
      </c>
      <c r="G1357" t="s">
        <v>80</v>
      </c>
      <c r="H1357" t="s">
        <v>45</v>
      </c>
      <c r="I1357" t="s">
        <v>53</v>
      </c>
      <c r="J1357" t="s">
        <v>57</v>
      </c>
      <c r="K1357" s="13">
        <v>35896</v>
      </c>
      <c r="L1357" t="s">
        <v>58</v>
      </c>
      <c r="M1357" t="s">
        <v>86</v>
      </c>
      <c r="N1357">
        <v>23</v>
      </c>
      <c r="O1357" t="s">
        <v>64</v>
      </c>
      <c r="P1357" s="6">
        <v>40000</v>
      </c>
      <c r="Q1357">
        <v>1</v>
      </c>
      <c r="R1357" t="s">
        <v>68</v>
      </c>
      <c r="S1357">
        <v>5</v>
      </c>
      <c r="T1357">
        <v>5</v>
      </c>
      <c r="U1357">
        <v>0</v>
      </c>
      <c r="W1357" s="1"/>
    </row>
    <row r="1358" spans="1:23" x14ac:dyDescent="0.3">
      <c r="A1358">
        <v>1357</v>
      </c>
      <c r="B1358" t="s">
        <v>1467</v>
      </c>
      <c r="C1358" t="s">
        <v>14</v>
      </c>
      <c r="D1358" s="13">
        <v>35284</v>
      </c>
      <c r="E1358">
        <v>24</v>
      </c>
      <c r="F1358" t="s">
        <v>81</v>
      </c>
      <c r="G1358" t="s">
        <v>84</v>
      </c>
      <c r="H1358" t="s">
        <v>35</v>
      </c>
      <c r="I1358" t="s">
        <v>50</v>
      </c>
      <c r="J1358" t="s">
        <v>57</v>
      </c>
      <c r="K1358" s="13">
        <v>42589</v>
      </c>
      <c r="L1358" t="s">
        <v>58</v>
      </c>
      <c r="M1358" t="s">
        <v>86</v>
      </c>
      <c r="N1358">
        <v>4</v>
      </c>
      <c r="O1358" t="s">
        <v>65</v>
      </c>
      <c r="P1358" s="6">
        <v>50000</v>
      </c>
      <c r="Q1358">
        <v>3</v>
      </c>
      <c r="R1358" t="s">
        <v>73</v>
      </c>
      <c r="S1358">
        <v>1</v>
      </c>
      <c r="T1358">
        <v>1</v>
      </c>
      <c r="U1358">
        <v>0</v>
      </c>
      <c r="W1358" s="1"/>
    </row>
    <row r="1359" spans="1:23" x14ac:dyDescent="0.3">
      <c r="A1359">
        <v>1358</v>
      </c>
      <c r="B1359" t="s">
        <v>1468</v>
      </c>
      <c r="C1359" t="s">
        <v>15</v>
      </c>
      <c r="D1359" s="13">
        <v>23963</v>
      </c>
      <c r="E1359">
        <v>55</v>
      </c>
      <c r="F1359" t="s">
        <v>26</v>
      </c>
      <c r="G1359" t="s">
        <v>84</v>
      </c>
      <c r="H1359" t="s">
        <v>41</v>
      </c>
      <c r="I1359" t="s">
        <v>52</v>
      </c>
      <c r="J1359" t="s">
        <v>56</v>
      </c>
      <c r="K1359" s="13">
        <v>31268</v>
      </c>
      <c r="L1359" t="s">
        <v>58</v>
      </c>
      <c r="M1359" t="s">
        <v>86</v>
      </c>
      <c r="N1359">
        <v>35</v>
      </c>
      <c r="O1359" t="s">
        <v>4</v>
      </c>
      <c r="P1359" s="6">
        <v>60000</v>
      </c>
      <c r="Q1359">
        <v>3</v>
      </c>
      <c r="R1359" t="s">
        <v>69</v>
      </c>
      <c r="S1359">
        <v>8</v>
      </c>
      <c r="T1359">
        <v>8</v>
      </c>
      <c r="U1359">
        <v>0</v>
      </c>
      <c r="W1359" s="1"/>
    </row>
    <row r="1360" spans="1:23" x14ac:dyDescent="0.3">
      <c r="A1360">
        <v>1359</v>
      </c>
      <c r="B1360" t="s">
        <v>1469</v>
      </c>
      <c r="C1360" t="s">
        <v>14</v>
      </c>
      <c r="D1360" s="13">
        <v>31321</v>
      </c>
      <c r="E1360">
        <v>35</v>
      </c>
      <c r="F1360" t="s">
        <v>22</v>
      </c>
      <c r="G1360" t="s">
        <v>83</v>
      </c>
      <c r="H1360" t="s">
        <v>43</v>
      </c>
      <c r="I1360" t="s">
        <v>53</v>
      </c>
      <c r="J1360" t="s">
        <v>57</v>
      </c>
      <c r="K1360" s="13">
        <v>38626</v>
      </c>
      <c r="L1360" t="s">
        <v>58</v>
      </c>
      <c r="M1360" t="s">
        <v>86</v>
      </c>
      <c r="N1360">
        <v>15</v>
      </c>
      <c r="O1360" t="s">
        <v>4</v>
      </c>
      <c r="P1360" s="6">
        <v>60000</v>
      </c>
      <c r="Q1360">
        <v>2</v>
      </c>
      <c r="R1360" t="s">
        <v>69</v>
      </c>
      <c r="S1360">
        <v>8</v>
      </c>
      <c r="T1360">
        <v>8</v>
      </c>
      <c r="U1360">
        <v>0</v>
      </c>
      <c r="W1360" s="1"/>
    </row>
    <row r="1361" spans="1:23" x14ac:dyDescent="0.3">
      <c r="A1361">
        <v>1360</v>
      </c>
      <c r="B1361" t="s">
        <v>1470</v>
      </c>
      <c r="C1361" t="s">
        <v>15</v>
      </c>
      <c r="D1361" s="13">
        <v>30720</v>
      </c>
      <c r="E1361">
        <v>37</v>
      </c>
      <c r="F1361" t="s">
        <v>81</v>
      </c>
      <c r="G1361" t="s">
        <v>84</v>
      </c>
      <c r="H1361" t="s">
        <v>44</v>
      </c>
      <c r="I1361" t="s">
        <v>53</v>
      </c>
      <c r="J1361" t="s">
        <v>57</v>
      </c>
      <c r="K1361" s="13">
        <v>38025</v>
      </c>
      <c r="L1361" t="s">
        <v>58</v>
      </c>
      <c r="M1361" t="s">
        <v>86</v>
      </c>
      <c r="N1361">
        <v>17</v>
      </c>
      <c r="O1361" t="s">
        <v>4</v>
      </c>
      <c r="P1361" s="6">
        <v>60000</v>
      </c>
      <c r="Q1361">
        <v>1</v>
      </c>
      <c r="R1361" t="s">
        <v>72</v>
      </c>
      <c r="S1361">
        <v>13</v>
      </c>
      <c r="T1361">
        <v>8</v>
      </c>
      <c r="U1361">
        <v>5</v>
      </c>
      <c r="W1361" s="1"/>
    </row>
    <row r="1362" spans="1:23" x14ac:dyDescent="0.3">
      <c r="A1362">
        <v>1361</v>
      </c>
      <c r="B1362" t="s">
        <v>1471</v>
      </c>
      <c r="C1362" t="s">
        <v>14</v>
      </c>
      <c r="D1362" s="13">
        <v>32218</v>
      </c>
      <c r="E1362">
        <v>33</v>
      </c>
      <c r="F1362" t="s">
        <v>17</v>
      </c>
      <c r="G1362" t="s">
        <v>82</v>
      </c>
      <c r="H1362" t="s">
        <v>33</v>
      </c>
      <c r="I1362" t="s">
        <v>50</v>
      </c>
      <c r="J1362" t="s">
        <v>56</v>
      </c>
      <c r="K1362" s="13">
        <v>39523</v>
      </c>
      <c r="L1362" t="s">
        <v>58</v>
      </c>
      <c r="M1362" t="s">
        <v>86</v>
      </c>
      <c r="N1362">
        <v>13</v>
      </c>
      <c r="O1362" t="s">
        <v>65</v>
      </c>
      <c r="P1362" s="6">
        <v>50000</v>
      </c>
      <c r="Q1362">
        <v>3</v>
      </c>
      <c r="R1362" t="s">
        <v>69</v>
      </c>
      <c r="S1362">
        <v>10</v>
      </c>
      <c r="T1362">
        <v>4</v>
      </c>
      <c r="U1362">
        <v>6</v>
      </c>
      <c r="W1362" s="1"/>
    </row>
    <row r="1363" spans="1:23" x14ac:dyDescent="0.3">
      <c r="A1363">
        <v>1362</v>
      </c>
      <c r="B1363" t="s">
        <v>1472</v>
      </c>
      <c r="C1363" t="s">
        <v>14</v>
      </c>
      <c r="D1363" s="13">
        <v>21592</v>
      </c>
      <c r="E1363">
        <v>62</v>
      </c>
      <c r="F1363" t="s">
        <v>81</v>
      </c>
      <c r="G1363" t="s">
        <v>84</v>
      </c>
      <c r="H1363" t="s">
        <v>36</v>
      </c>
      <c r="I1363" t="s">
        <v>51</v>
      </c>
      <c r="J1363" t="s">
        <v>56</v>
      </c>
      <c r="K1363" s="13">
        <v>28897</v>
      </c>
      <c r="L1363" t="s">
        <v>61</v>
      </c>
      <c r="M1363" t="s">
        <v>89</v>
      </c>
      <c r="N1363">
        <v>42</v>
      </c>
      <c r="O1363" t="s">
        <v>63</v>
      </c>
      <c r="P1363" s="6">
        <v>30000</v>
      </c>
      <c r="Q1363">
        <v>3</v>
      </c>
      <c r="R1363" t="s">
        <v>70</v>
      </c>
      <c r="S1363">
        <v>8</v>
      </c>
      <c r="T1363">
        <v>8</v>
      </c>
      <c r="U1363">
        <v>0</v>
      </c>
      <c r="W1363" s="1"/>
    </row>
    <row r="1364" spans="1:23" x14ac:dyDescent="0.3">
      <c r="A1364">
        <v>1363</v>
      </c>
      <c r="B1364" t="s">
        <v>1473</v>
      </c>
      <c r="C1364" t="s">
        <v>14</v>
      </c>
      <c r="D1364" s="13">
        <v>26716</v>
      </c>
      <c r="E1364">
        <v>48</v>
      </c>
      <c r="F1364" t="s">
        <v>66</v>
      </c>
      <c r="G1364" t="s">
        <v>84</v>
      </c>
      <c r="H1364" t="s">
        <v>48</v>
      </c>
      <c r="I1364" t="s">
        <v>54</v>
      </c>
      <c r="J1364" t="s">
        <v>56</v>
      </c>
      <c r="K1364" s="13">
        <v>34021</v>
      </c>
      <c r="L1364" t="s">
        <v>58</v>
      </c>
      <c r="M1364" t="s">
        <v>86</v>
      </c>
      <c r="N1364">
        <v>28</v>
      </c>
      <c r="O1364" t="s">
        <v>64</v>
      </c>
      <c r="P1364" s="6">
        <v>40000</v>
      </c>
      <c r="Q1364">
        <v>4</v>
      </c>
      <c r="R1364" t="s">
        <v>73</v>
      </c>
      <c r="S1364">
        <v>9</v>
      </c>
      <c r="T1364">
        <v>4</v>
      </c>
      <c r="U1364">
        <v>5</v>
      </c>
    </row>
    <row r="1365" spans="1:23" x14ac:dyDescent="0.3">
      <c r="A1365">
        <v>1364</v>
      </c>
      <c r="B1365" t="s">
        <v>1474</v>
      </c>
      <c r="C1365" t="s">
        <v>14</v>
      </c>
      <c r="D1365" s="13">
        <v>35038</v>
      </c>
      <c r="E1365">
        <v>25</v>
      </c>
      <c r="F1365" t="s">
        <v>66</v>
      </c>
      <c r="G1365" t="s">
        <v>84</v>
      </c>
      <c r="H1365" t="s">
        <v>48</v>
      </c>
      <c r="I1365" t="s">
        <v>54</v>
      </c>
      <c r="J1365" t="s">
        <v>56</v>
      </c>
      <c r="K1365" s="13">
        <v>42343</v>
      </c>
      <c r="L1365" t="s">
        <v>58</v>
      </c>
      <c r="M1365" t="s">
        <v>86</v>
      </c>
      <c r="N1365">
        <v>5</v>
      </c>
      <c r="O1365" t="s">
        <v>64</v>
      </c>
      <c r="P1365" s="6">
        <v>40000</v>
      </c>
      <c r="Q1365">
        <v>3</v>
      </c>
      <c r="R1365" t="s">
        <v>67</v>
      </c>
      <c r="S1365">
        <v>15</v>
      </c>
      <c r="T1365">
        <v>4</v>
      </c>
      <c r="U1365">
        <v>11</v>
      </c>
      <c r="W1365" s="1"/>
    </row>
    <row r="1366" spans="1:23" x14ac:dyDescent="0.3">
      <c r="A1366">
        <v>1365</v>
      </c>
      <c r="B1366" t="s">
        <v>1475</v>
      </c>
      <c r="C1366" t="s">
        <v>14</v>
      </c>
      <c r="D1366" s="13">
        <v>29540</v>
      </c>
      <c r="E1366">
        <v>40</v>
      </c>
      <c r="F1366" t="s">
        <v>66</v>
      </c>
      <c r="G1366" t="s">
        <v>84</v>
      </c>
      <c r="H1366" t="s">
        <v>45</v>
      </c>
      <c r="I1366" t="s">
        <v>53</v>
      </c>
      <c r="J1366" t="s">
        <v>57</v>
      </c>
      <c r="K1366" s="13">
        <v>36845</v>
      </c>
      <c r="L1366" t="s">
        <v>58</v>
      </c>
      <c r="M1366" t="s">
        <v>86</v>
      </c>
      <c r="N1366">
        <v>20</v>
      </c>
      <c r="O1366" t="s">
        <v>64</v>
      </c>
      <c r="P1366" s="6">
        <v>40000</v>
      </c>
      <c r="Q1366">
        <v>2</v>
      </c>
      <c r="R1366" t="s">
        <v>67</v>
      </c>
      <c r="S1366">
        <v>13</v>
      </c>
      <c r="T1366">
        <v>8</v>
      </c>
      <c r="U1366">
        <v>5</v>
      </c>
      <c r="W1366" s="1"/>
    </row>
    <row r="1367" spans="1:23" x14ac:dyDescent="0.3">
      <c r="A1367">
        <v>1366</v>
      </c>
      <c r="B1367" t="s">
        <v>1476</v>
      </c>
      <c r="C1367" t="s">
        <v>14</v>
      </c>
      <c r="D1367" s="13">
        <v>31289</v>
      </c>
      <c r="E1367">
        <v>35</v>
      </c>
      <c r="F1367" t="s">
        <v>29</v>
      </c>
      <c r="G1367" t="s">
        <v>83</v>
      </c>
      <c r="H1367" t="s">
        <v>47</v>
      </c>
      <c r="I1367" t="s">
        <v>52</v>
      </c>
      <c r="J1367" t="s">
        <v>56</v>
      </c>
      <c r="K1367" s="13">
        <v>38594</v>
      </c>
      <c r="L1367" t="s">
        <v>58</v>
      </c>
      <c r="M1367" t="s">
        <v>86</v>
      </c>
      <c r="N1367">
        <v>15</v>
      </c>
      <c r="O1367" t="s">
        <v>65</v>
      </c>
      <c r="P1367" s="6">
        <v>50000</v>
      </c>
      <c r="Q1367">
        <v>3</v>
      </c>
      <c r="R1367" t="s">
        <v>70</v>
      </c>
      <c r="S1367">
        <v>14</v>
      </c>
      <c r="T1367">
        <v>4</v>
      </c>
      <c r="U1367">
        <v>10</v>
      </c>
      <c r="W1367" s="1"/>
    </row>
    <row r="1368" spans="1:23" x14ac:dyDescent="0.3">
      <c r="A1368">
        <v>1367</v>
      </c>
      <c r="B1368" t="s">
        <v>1477</v>
      </c>
      <c r="C1368" t="s">
        <v>15</v>
      </c>
      <c r="D1368" s="13">
        <v>24245</v>
      </c>
      <c r="E1368">
        <v>54</v>
      </c>
      <c r="F1368" t="s">
        <v>13</v>
      </c>
      <c r="G1368" t="s">
        <v>84</v>
      </c>
      <c r="H1368" t="s">
        <v>45</v>
      </c>
      <c r="I1368" t="s">
        <v>53</v>
      </c>
      <c r="J1368" t="s">
        <v>57</v>
      </c>
      <c r="K1368" s="13">
        <v>31550</v>
      </c>
      <c r="L1368" t="s">
        <v>58</v>
      </c>
      <c r="M1368" t="s">
        <v>86</v>
      </c>
      <c r="N1368">
        <v>34</v>
      </c>
      <c r="O1368" t="s">
        <v>64</v>
      </c>
      <c r="P1368" s="6">
        <v>40000</v>
      </c>
      <c r="Q1368">
        <v>1</v>
      </c>
      <c r="R1368" t="s">
        <v>71</v>
      </c>
      <c r="S1368">
        <v>4</v>
      </c>
      <c r="T1368">
        <v>4</v>
      </c>
      <c r="U1368">
        <v>0</v>
      </c>
    </row>
    <row r="1369" spans="1:23" x14ac:dyDescent="0.3">
      <c r="A1369">
        <v>1368</v>
      </c>
      <c r="B1369" t="s">
        <v>1478</v>
      </c>
      <c r="C1369" t="s">
        <v>15</v>
      </c>
      <c r="D1369" s="13">
        <v>24825</v>
      </c>
      <c r="E1369">
        <v>53</v>
      </c>
      <c r="F1369" t="s">
        <v>66</v>
      </c>
      <c r="G1369" t="s">
        <v>84</v>
      </c>
      <c r="H1369" t="s">
        <v>41</v>
      </c>
      <c r="I1369" t="s">
        <v>52</v>
      </c>
      <c r="J1369" t="s">
        <v>56</v>
      </c>
      <c r="K1369" s="13">
        <v>32130</v>
      </c>
      <c r="L1369" t="s">
        <v>58</v>
      </c>
      <c r="M1369" t="s">
        <v>86</v>
      </c>
      <c r="N1369">
        <v>33</v>
      </c>
      <c r="O1369" t="s">
        <v>63</v>
      </c>
      <c r="P1369" s="6">
        <v>30000</v>
      </c>
      <c r="Q1369">
        <v>2</v>
      </c>
      <c r="R1369" t="s">
        <v>71</v>
      </c>
      <c r="S1369">
        <v>7</v>
      </c>
      <c r="T1369">
        <v>7</v>
      </c>
      <c r="U1369">
        <v>0</v>
      </c>
      <c r="W1369" s="1"/>
    </row>
    <row r="1370" spans="1:23" x14ac:dyDescent="0.3">
      <c r="A1370">
        <v>1369</v>
      </c>
      <c r="B1370" t="s">
        <v>1479</v>
      </c>
      <c r="C1370" t="s">
        <v>15</v>
      </c>
      <c r="D1370" s="13">
        <v>29034</v>
      </c>
      <c r="E1370">
        <v>41</v>
      </c>
      <c r="F1370" t="s">
        <v>25</v>
      </c>
      <c r="G1370" t="s">
        <v>84</v>
      </c>
      <c r="H1370" t="s">
        <v>45</v>
      </c>
      <c r="I1370" t="s">
        <v>53</v>
      </c>
      <c r="J1370" t="s">
        <v>57</v>
      </c>
      <c r="K1370" s="13">
        <v>36339</v>
      </c>
      <c r="L1370" t="s">
        <v>61</v>
      </c>
      <c r="M1370" t="s">
        <v>89</v>
      </c>
      <c r="N1370">
        <v>21</v>
      </c>
      <c r="O1370" t="s">
        <v>65</v>
      </c>
      <c r="P1370" s="6">
        <v>50000</v>
      </c>
      <c r="Q1370">
        <v>3</v>
      </c>
      <c r="R1370" t="s">
        <v>71</v>
      </c>
      <c r="S1370">
        <v>6</v>
      </c>
      <c r="T1370">
        <v>6</v>
      </c>
      <c r="U1370">
        <v>0</v>
      </c>
      <c r="W1370" s="1"/>
    </row>
    <row r="1371" spans="1:23" x14ac:dyDescent="0.3">
      <c r="A1371">
        <v>1370</v>
      </c>
      <c r="B1371" t="s">
        <v>1480</v>
      </c>
      <c r="C1371" t="s">
        <v>14</v>
      </c>
      <c r="D1371" s="13">
        <v>22935</v>
      </c>
      <c r="E1371">
        <v>58</v>
      </c>
      <c r="F1371" t="s">
        <v>22</v>
      </c>
      <c r="G1371" t="s">
        <v>83</v>
      </c>
      <c r="H1371" t="s">
        <v>48</v>
      </c>
      <c r="I1371" t="s">
        <v>54</v>
      </c>
      <c r="J1371" t="s">
        <v>56</v>
      </c>
      <c r="K1371" s="13">
        <v>30240</v>
      </c>
      <c r="L1371" t="s">
        <v>58</v>
      </c>
      <c r="M1371" t="s">
        <v>86</v>
      </c>
      <c r="N1371">
        <v>38</v>
      </c>
      <c r="O1371" t="s">
        <v>64</v>
      </c>
      <c r="P1371" s="6">
        <v>40000</v>
      </c>
      <c r="Q1371">
        <v>2</v>
      </c>
      <c r="R1371" t="s">
        <v>71</v>
      </c>
      <c r="S1371">
        <v>3</v>
      </c>
      <c r="T1371">
        <v>3</v>
      </c>
      <c r="U1371">
        <v>0</v>
      </c>
      <c r="W1371" s="1"/>
    </row>
    <row r="1372" spans="1:23" x14ac:dyDescent="0.3">
      <c r="A1372">
        <v>1371</v>
      </c>
      <c r="B1372" t="s">
        <v>1481</v>
      </c>
      <c r="C1372" t="s">
        <v>15</v>
      </c>
      <c r="D1372" s="13">
        <v>27414</v>
      </c>
      <c r="E1372">
        <v>46</v>
      </c>
      <c r="F1372" t="s">
        <v>26</v>
      </c>
      <c r="G1372" t="s">
        <v>84</v>
      </c>
      <c r="H1372" t="s">
        <v>43</v>
      </c>
      <c r="I1372" t="s">
        <v>53</v>
      </c>
      <c r="J1372" t="s">
        <v>57</v>
      </c>
      <c r="K1372" s="13">
        <v>34719</v>
      </c>
      <c r="L1372" t="s">
        <v>58</v>
      </c>
      <c r="M1372" t="s">
        <v>86</v>
      </c>
      <c r="N1372">
        <v>26</v>
      </c>
      <c r="O1372" t="s">
        <v>64</v>
      </c>
      <c r="P1372" s="6">
        <v>40000</v>
      </c>
      <c r="Q1372">
        <v>4</v>
      </c>
      <c r="R1372" t="s">
        <v>68</v>
      </c>
      <c r="S1372">
        <v>12</v>
      </c>
      <c r="T1372">
        <v>7</v>
      </c>
      <c r="U1372">
        <v>5</v>
      </c>
      <c r="W1372" s="1"/>
    </row>
    <row r="1373" spans="1:23" x14ac:dyDescent="0.3">
      <c r="A1373">
        <v>1372</v>
      </c>
      <c r="B1373" t="s">
        <v>1482</v>
      </c>
      <c r="C1373" t="s">
        <v>14</v>
      </c>
      <c r="D1373" s="13">
        <v>31117</v>
      </c>
      <c r="E1373">
        <v>36</v>
      </c>
      <c r="F1373" t="s">
        <v>23</v>
      </c>
      <c r="G1373" t="s">
        <v>84</v>
      </c>
      <c r="H1373" t="s">
        <v>37</v>
      </c>
      <c r="I1373" t="s">
        <v>51</v>
      </c>
      <c r="J1373" t="s">
        <v>56</v>
      </c>
      <c r="K1373" s="13">
        <v>38422</v>
      </c>
      <c r="L1373" t="s">
        <v>58</v>
      </c>
      <c r="M1373" t="s">
        <v>86</v>
      </c>
      <c r="N1373">
        <v>16</v>
      </c>
      <c r="O1373" t="s">
        <v>65</v>
      </c>
      <c r="P1373" s="6">
        <v>50000</v>
      </c>
      <c r="Q1373">
        <v>4</v>
      </c>
      <c r="R1373" t="s">
        <v>73</v>
      </c>
      <c r="S1373">
        <v>4</v>
      </c>
      <c r="T1373">
        <v>4</v>
      </c>
      <c r="U1373">
        <v>0</v>
      </c>
      <c r="W1373" s="1"/>
    </row>
    <row r="1374" spans="1:23" x14ac:dyDescent="0.3">
      <c r="A1374">
        <v>1373</v>
      </c>
      <c r="B1374" t="s">
        <v>1483</v>
      </c>
      <c r="C1374" t="s">
        <v>14</v>
      </c>
      <c r="D1374" s="13">
        <v>20386</v>
      </c>
      <c r="E1374">
        <v>65</v>
      </c>
      <c r="F1374" t="s">
        <v>18</v>
      </c>
      <c r="G1374" t="s">
        <v>84</v>
      </c>
      <c r="H1374" t="s">
        <v>37</v>
      </c>
      <c r="I1374" t="s">
        <v>51</v>
      </c>
      <c r="J1374" t="s">
        <v>56</v>
      </c>
      <c r="K1374" s="13">
        <v>27691</v>
      </c>
      <c r="L1374" t="s">
        <v>61</v>
      </c>
      <c r="M1374" t="s">
        <v>89</v>
      </c>
      <c r="N1374">
        <v>45</v>
      </c>
      <c r="O1374" t="s">
        <v>64</v>
      </c>
      <c r="P1374" s="6">
        <v>40000</v>
      </c>
      <c r="Q1374">
        <v>3</v>
      </c>
      <c r="R1374" t="s">
        <v>72</v>
      </c>
      <c r="S1374">
        <v>3</v>
      </c>
      <c r="T1374">
        <v>3</v>
      </c>
      <c r="U1374">
        <v>0</v>
      </c>
      <c r="W1374" s="1"/>
    </row>
    <row r="1375" spans="1:23" x14ac:dyDescent="0.3">
      <c r="A1375">
        <v>1374</v>
      </c>
      <c r="B1375" t="s">
        <v>1484</v>
      </c>
      <c r="C1375" t="s">
        <v>14</v>
      </c>
      <c r="D1375" s="13">
        <v>33974</v>
      </c>
      <c r="E1375">
        <v>28</v>
      </c>
      <c r="F1375" t="s">
        <v>66</v>
      </c>
      <c r="G1375" t="s">
        <v>84</v>
      </c>
      <c r="H1375" t="s">
        <v>30</v>
      </c>
      <c r="I1375" t="s">
        <v>49</v>
      </c>
      <c r="J1375" t="s">
        <v>56</v>
      </c>
      <c r="K1375" s="13">
        <v>41279</v>
      </c>
      <c r="L1375" t="s">
        <v>61</v>
      </c>
      <c r="M1375" t="s">
        <v>89</v>
      </c>
      <c r="N1375">
        <v>8</v>
      </c>
      <c r="O1375" t="s">
        <v>65</v>
      </c>
      <c r="P1375" s="6">
        <v>50000</v>
      </c>
      <c r="Q1375">
        <v>3</v>
      </c>
      <c r="R1375" t="s">
        <v>67</v>
      </c>
      <c r="S1375">
        <v>10</v>
      </c>
      <c r="T1375">
        <v>4</v>
      </c>
      <c r="U1375">
        <v>6</v>
      </c>
      <c r="W1375" s="1"/>
    </row>
    <row r="1376" spans="1:23" x14ac:dyDescent="0.3">
      <c r="A1376">
        <v>1375</v>
      </c>
      <c r="B1376" t="s">
        <v>1485</v>
      </c>
      <c r="C1376" t="s">
        <v>15</v>
      </c>
      <c r="D1376" s="13">
        <v>34608</v>
      </c>
      <c r="E1376">
        <v>26</v>
      </c>
      <c r="F1376" t="s">
        <v>18</v>
      </c>
      <c r="G1376" t="s">
        <v>84</v>
      </c>
      <c r="H1376" t="s">
        <v>41</v>
      </c>
      <c r="I1376" t="s">
        <v>52</v>
      </c>
      <c r="J1376" t="s">
        <v>56</v>
      </c>
      <c r="K1376" s="13">
        <v>41913</v>
      </c>
      <c r="L1376" t="s">
        <v>58</v>
      </c>
      <c r="M1376" t="s">
        <v>86</v>
      </c>
      <c r="N1376">
        <v>6</v>
      </c>
      <c r="O1376" t="s">
        <v>64</v>
      </c>
      <c r="P1376" s="6">
        <v>40000</v>
      </c>
      <c r="Q1376">
        <v>3</v>
      </c>
      <c r="R1376" t="s">
        <v>71</v>
      </c>
      <c r="S1376">
        <v>14</v>
      </c>
      <c r="T1376">
        <v>4</v>
      </c>
      <c r="U1376">
        <v>10</v>
      </c>
      <c r="W1376" s="1"/>
    </row>
    <row r="1377" spans="1:23" x14ac:dyDescent="0.3">
      <c r="A1377">
        <v>1376</v>
      </c>
      <c r="B1377" t="s">
        <v>1486</v>
      </c>
      <c r="C1377" t="s">
        <v>14</v>
      </c>
      <c r="D1377" s="13">
        <v>30836</v>
      </c>
      <c r="E1377">
        <v>36</v>
      </c>
      <c r="F1377" t="s">
        <v>27</v>
      </c>
      <c r="G1377" t="s">
        <v>83</v>
      </c>
      <c r="H1377" t="s">
        <v>38</v>
      </c>
      <c r="I1377" t="s">
        <v>51</v>
      </c>
      <c r="J1377" t="s">
        <v>57</v>
      </c>
      <c r="K1377" s="13">
        <v>38141</v>
      </c>
      <c r="L1377" t="s">
        <v>58</v>
      </c>
      <c r="M1377" t="s">
        <v>86</v>
      </c>
      <c r="N1377">
        <v>16</v>
      </c>
      <c r="O1377" t="s">
        <v>64</v>
      </c>
      <c r="P1377" s="6">
        <v>40000</v>
      </c>
      <c r="Q1377">
        <v>2</v>
      </c>
      <c r="R1377" t="s">
        <v>70</v>
      </c>
      <c r="S1377">
        <v>14</v>
      </c>
      <c r="T1377">
        <v>4</v>
      </c>
      <c r="U1377">
        <v>10</v>
      </c>
      <c r="W1377" s="1"/>
    </row>
    <row r="1378" spans="1:23" x14ac:dyDescent="0.3">
      <c r="A1378">
        <v>1377</v>
      </c>
      <c r="B1378" t="s">
        <v>1487</v>
      </c>
      <c r="C1378" t="s">
        <v>14</v>
      </c>
      <c r="D1378" s="13">
        <v>21926</v>
      </c>
      <c r="E1378">
        <v>61</v>
      </c>
      <c r="F1378" t="s">
        <v>16</v>
      </c>
      <c r="G1378" t="s">
        <v>80</v>
      </c>
      <c r="H1378" t="s">
        <v>42</v>
      </c>
      <c r="I1378" t="s">
        <v>54</v>
      </c>
      <c r="J1378" t="s">
        <v>56</v>
      </c>
      <c r="K1378" s="13">
        <v>29231</v>
      </c>
      <c r="L1378" t="s">
        <v>58</v>
      </c>
      <c r="M1378" t="s">
        <v>86</v>
      </c>
      <c r="N1378">
        <v>41</v>
      </c>
      <c r="O1378" t="s">
        <v>4</v>
      </c>
      <c r="P1378" s="6">
        <v>60000</v>
      </c>
      <c r="Q1378">
        <v>3</v>
      </c>
      <c r="R1378" t="s">
        <v>67</v>
      </c>
      <c r="S1378">
        <v>1</v>
      </c>
      <c r="T1378">
        <v>1</v>
      </c>
      <c r="U1378">
        <v>0</v>
      </c>
      <c r="W1378" s="1"/>
    </row>
    <row r="1379" spans="1:23" x14ac:dyDescent="0.3">
      <c r="A1379">
        <v>1378</v>
      </c>
      <c r="B1379" t="s">
        <v>1488</v>
      </c>
      <c r="C1379" t="s">
        <v>15</v>
      </c>
      <c r="D1379" s="13">
        <v>25904</v>
      </c>
      <c r="E1379">
        <v>50</v>
      </c>
      <c r="F1379" t="s">
        <v>17</v>
      </c>
      <c r="G1379" t="s">
        <v>82</v>
      </c>
      <c r="H1379" t="s">
        <v>37</v>
      </c>
      <c r="I1379" t="s">
        <v>51</v>
      </c>
      <c r="J1379" t="s">
        <v>56</v>
      </c>
      <c r="K1379" s="13">
        <v>33209</v>
      </c>
      <c r="L1379" t="s">
        <v>58</v>
      </c>
      <c r="M1379" t="s">
        <v>86</v>
      </c>
      <c r="N1379">
        <v>30</v>
      </c>
      <c r="O1379" t="s">
        <v>63</v>
      </c>
      <c r="P1379" s="6">
        <v>30000</v>
      </c>
      <c r="Q1379">
        <v>3</v>
      </c>
      <c r="R1379" t="s">
        <v>67</v>
      </c>
      <c r="S1379">
        <v>3</v>
      </c>
      <c r="T1379">
        <v>3</v>
      </c>
      <c r="U1379">
        <v>0</v>
      </c>
      <c r="W1379" s="1"/>
    </row>
    <row r="1380" spans="1:23" x14ac:dyDescent="0.3">
      <c r="A1380">
        <v>1379</v>
      </c>
      <c r="B1380" t="s">
        <v>1489</v>
      </c>
      <c r="C1380" t="s">
        <v>14</v>
      </c>
      <c r="D1380" s="13">
        <v>33452</v>
      </c>
      <c r="E1380">
        <v>29</v>
      </c>
      <c r="F1380" t="s">
        <v>20</v>
      </c>
      <c r="G1380" t="s">
        <v>80</v>
      </c>
      <c r="H1380" t="s">
        <v>30</v>
      </c>
      <c r="I1380" t="s">
        <v>49</v>
      </c>
      <c r="J1380" t="s">
        <v>56</v>
      </c>
      <c r="K1380" s="13">
        <v>40757</v>
      </c>
      <c r="L1380" t="s">
        <v>61</v>
      </c>
      <c r="M1380" t="s">
        <v>89</v>
      </c>
      <c r="N1380">
        <v>9</v>
      </c>
      <c r="O1380" t="s">
        <v>4</v>
      </c>
      <c r="P1380" s="6">
        <v>60000</v>
      </c>
      <c r="Q1380">
        <v>3</v>
      </c>
      <c r="R1380" t="s">
        <v>73</v>
      </c>
      <c r="S1380">
        <v>8</v>
      </c>
      <c r="T1380">
        <v>8</v>
      </c>
      <c r="U1380">
        <v>0</v>
      </c>
      <c r="W1380" s="1"/>
    </row>
    <row r="1381" spans="1:23" x14ac:dyDescent="0.3">
      <c r="A1381">
        <v>1380</v>
      </c>
      <c r="B1381" t="s">
        <v>1490</v>
      </c>
      <c r="C1381" t="s">
        <v>14</v>
      </c>
      <c r="D1381" s="13">
        <v>30017</v>
      </c>
      <c r="E1381">
        <v>39</v>
      </c>
      <c r="F1381" t="s">
        <v>16</v>
      </c>
      <c r="G1381" t="s">
        <v>80</v>
      </c>
      <c r="H1381" t="s">
        <v>43</v>
      </c>
      <c r="I1381" t="s">
        <v>53</v>
      </c>
      <c r="J1381" t="s">
        <v>57</v>
      </c>
      <c r="K1381" s="13">
        <v>37322</v>
      </c>
      <c r="L1381" t="s">
        <v>61</v>
      </c>
      <c r="M1381" t="s">
        <v>89</v>
      </c>
      <c r="N1381">
        <v>19</v>
      </c>
      <c r="O1381" t="s">
        <v>64</v>
      </c>
      <c r="P1381" s="6">
        <v>40000</v>
      </c>
      <c r="Q1381">
        <v>3</v>
      </c>
      <c r="R1381" t="s">
        <v>72</v>
      </c>
      <c r="S1381">
        <v>5</v>
      </c>
      <c r="T1381">
        <v>5</v>
      </c>
      <c r="U1381">
        <v>0</v>
      </c>
      <c r="W1381" s="1"/>
    </row>
    <row r="1382" spans="1:23" x14ac:dyDescent="0.3">
      <c r="A1382">
        <v>1381</v>
      </c>
      <c r="B1382" t="s">
        <v>1491</v>
      </c>
      <c r="C1382" t="s">
        <v>14</v>
      </c>
      <c r="D1382" s="13">
        <v>30273</v>
      </c>
      <c r="E1382">
        <v>38</v>
      </c>
      <c r="F1382" t="s">
        <v>28</v>
      </c>
      <c r="G1382" t="s">
        <v>80</v>
      </c>
      <c r="H1382" t="s">
        <v>33</v>
      </c>
      <c r="I1382" t="s">
        <v>50</v>
      </c>
      <c r="J1382" t="s">
        <v>56</v>
      </c>
      <c r="K1382" s="13">
        <v>37578</v>
      </c>
      <c r="L1382" t="s">
        <v>61</v>
      </c>
      <c r="M1382" t="s">
        <v>89</v>
      </c>
      <c r="N1382">
        <v>18</v>
      </c>
      <c r="O1382" t="s">
        <v>63</v>
      </c>
      <c r="P1382" s="6">
        <v>30000</v>
      </c>
      <c r="Q1382">
        <v>4</v>
      </c>
      <c r="R1382" t="s">
        <v>71</v>
      </c>
      <c r="S1382">
        <v>9</v>
      </c>
      <c r="T1382">
        <v>4</v>
      </c>
      <c r="U1382">
        <v>5</v>
      </c>
      <c r="W1382" s="1"/>
    </row>
    <row r="1383" spans="1:23" x14ac:dyDescent="0.3">
      <c r="A1383">
        <v>1382</v>
      </c>
      <c r="B1383" t="s">
        <v>1492</v>
      </c>
      <c r="C1383" t="s">
        <v>14</v>
      </c>
      <c r="D1383" s="13">
        <v>25990</v>
      </c>
      <c r="E1383">
        <v>50</v>
      </c>
      <c r="F1383" t="s">
        <v>25</v>
      </c>
      <c r="G1383" t="s">
        <v>84</v>
      </c>
      <c r="H1383" t="s">
        <v>45</v>
      </c>
      <c r="I1383" t="s">
        <v>53</v>
      </c>
      <c r="J1383" t="s">
        <v>57</v>
      </c>
      <c r="K1383" s="13">
        <v>33295</v>
      </c>
      <c r="L1383" t="s">
        <v>61</v>
      </c>
      <c r="M1383" t="s">
        <v>89</v>
      </c>
      <c r="N1383">
        <v>30</v>
      </c>
      <c r="O1383" t="s">
        <v>64</v>
      </c>
      <c r="P1383" s="6">
        <v>40000</v>
      </c>
      <c r="Q1383">
        <v>3</v>
      </c>
      <c r="R1383" t="s">
        <v>71</v>
      </c>
      <c r="S1383">
        <v>7</v>
      </c>
      <c r="T1383">
        <v>7</v>
      </c>
      <c r="U1383">
        <v>0</v>
      </c>
      <c r="W1383" s="1"/>
    </row>
    <row r="1384" spans="1:23" x14ac:dyDescent="0.3">
      <c r="A1384">
        <v>1383</v>
      </c>
      <c r="B1384" t="s">
        <v>1493</v>
      </c>
      <c r="C1384" t="s">
        <v>14</v>
      </c>
      <c r="D1384" s="13">
        <v>31180</v>
      </c>
      <c r="E1384">
        <v>35</v>
      </c>
      <c r="F1384" t="s">
        <v>29</v>
      </c>
      <c r="G1384" t="s">
        <v>83</v>
      </c>
      <c r="H1384" t="s">
        <v>46</v>
      </c>
      <c r="I1384" t="s">
        <v>55</v>
      </c>
      <c r="J1384" t="s">
        <v>56</v>
      </c>
      <c r="K1384" s="13">
        <v>38485</v>
      </c>
      <c r="L1384" t="s">
        <v>58</v>
      </c>
      <c r="M1384" t="s">
        <v>86</v>
      </c>
      <c r="N1384">
        <v>15</v>
      </c>
      <c r="O1384" t="s">
        <v>64</v>
      </c>
      <c r="P1384" s="6">
        <v>40000</v>
      </c>
      <c r="Q1384">
        <v>4</v>
      </c>
      <c r="R1384" t="s">
        <v>71</v>
      </c>
      <c r="S1384">
        <v>14</v>
      </c>
      <c r="T1384">
        <v>4</v>
      </c>
      <c r="U1384">
        <v>10</v>
      </c>
    </row>
    <row r="1385" spans="1:23" x14ac:dyDescent="0.3">
      <c r="A1385">
        <v>1384</v>
      </c>
      <c r="B1385" t="s">
        <v>1494</v>
      </c>
      <c r="C1385" t="s">
        <v>14</v>
      </c>
      <c r="D1385" s="13">
        <v>33789</v>
      </c>
      <c r="E1385">
        <v>28</v>
      </c>
      <c r="F1385" t="s">
        <v>27</v>
      </c>
      <c r="G1385" t="s">
        <v>83</v>
      </c>
      <c r="H1385" t="s">
        <v>36</v>
      </c>
      <c r="I1385" t="s">
        <v>51</v>
      </c>
      <c r="J1385" t="s">
        <v>56</v>
      </c>
      <c r="K1385" s="13">
        <v>41094</v>
      </c>
      <c r="L1385" t="s">
        <v>58</v>
      </c>
      <c r="M1385" t="s">
        <v>86</v>
      </c>
      <c r="N1385">
        <v>8</v>
      </c>
      <c r="O1385" t="s">
        <v>4</v>
      </c>
      <c r="P1385" s="6">
        <v>60000</v>
      </c>
      <c r="Q1385">
        <v>3</v>
      </c>
      <c r="R1385" t="s">
        <v>67</v>
      </c>
      <c r="S1385">
        <v>0</v>
      </c>
      <c r="T1385">
        <v>0</v>
      </c>
      <c r="U1385">
        <v>0</v>
      </c>
      <c r="W1385" s="1"/>
    </row>
    <row r="1386" spans="1:23" x14ac:dyDescent="0.3">
      <c r="A1386">
        <v>1385</v>
      </c>
      <c r="B1386" t="s">
        <v>1495</v>
      </c>
      <c r="C1386" t="s">
        <v>15</v>
      </c>
      <c r="D1386" s="13">
        <v>20341</v>
      </c>
      <c r="E1386">
        <v>65</v>
      </c>
      <c r="F1386" t="s">
        <v>20</v>
      </c>
      <c r="G1386" t="s">
        <v>80</v>
      </c>
      <c r="H1386" t="s">
        <v>30</v>
      </c>
      <c r="I1386" t="s">
        <v>49</v>
      </c>
      <c r="J1386" t="s">
        <v>56</v>
      </c>
      <c r="K1386" s="13">
        <v>27646</v>
      </c>
      <c r="L1386" t="s">
        <v>61</v>
      </c>
      <c r="M1386" t="s">
        <v>89</v>
      </c>
      <c r="N1386">
        <v>45</v>
      </c>
      <c r="O1386" t="s">
        <v>4</v>
      </c>
      <c r="P1386" s="6">
        <v>60000</v>
      </c>
      <c r="Q1386">
        <v>1</v>
      </c>
      <c r="R1386" t="s">
        <v>73</v>
      </c>
      <c r="S1386">
        <v>7</v>
      </c>
      <c r="T1386">
        <v>7</v>
      </c>
      <c r="U1386">
        <v>0</v>
      </c>
      <c r="W1386" s="1"/>
    </row>
    <row r="1387" spans="1:23" x14ac:dyDescent="0.3">
      <c r="A1387">
        <v>1386</v>
      </c>
      <c r="B1387" t="s">
        <v>1496</v>
      </c>
      <c r="C1387" t="s">
        <v>14</v>
      </c>
      <c r="D1387" s="13">
        <v>22850</v>
      </c>
      <c r="E1387">
        <v>58</v>
      </c>
      <c r="F1387" t="s">
        <v>21</v>
      </c>
      <c r="G1387" t="s">
        <v>84</v>
      </c>
      <c r="H1387" t="s">
        <v>44</v>
      </c>
      <c r="I1387" t="s">
        <v>53</v>
      </c>
      <c r="J1387" t="s">
        <v>57</v>
      </c>
      <c r="K1387" s="13">
        <v>30155</v>
      </c>
      <c r="L1387" t="s">
        <v>58</v>
      </c>
      <c r="M1387" t="s">
        <v>86</v>
      </c>
      <c r="N1387">
        <v>38</v>
      </c>
      <c r="O1387" t="s">
        <v>63</v>
      </c>
      <c r="P1387" s="6">
        <v>30000</v>
      </c>
      <c r="Q1387">
        <v>3</v>
      </c>
      <c r="R1387" t="s">
        <v>72</v>
      </c>
      <c r="S1387">
        <v>3</v>
      </c>
      <c r="T1387">
        <v>3</v>
      </c>
      <c r="U1387">
        <v>0</v>
      </c>
      <c r="W1387" s="1"/>
    </row>
    <row r="1388" spans="1:23" x14ac:dyDescent="0.3">
      <c r="A1388">
        <v>1387</v>
      </c>
      <c r="B1388" t="s">
        <v>1497</v>
      </c>
      <c r="C1388" t="s">
        <v>14</v>
      </c>
      <c r="D1388" s="13">
        <v>32104</v>
      </c>
      <c r="E1388">
        <v>33</v>
      </c>
      <c r="F1388" t="s">
        <v>20</v>
      </c>
      <c r="G1388" t="s">
        <v>80</v>
      </c>
      <c r="H1388" t="s">
        <v>44</v>
      </c>
      <c r="I1388" t="s">
        <v>53</v>
      </c>
      <c r="J1388" t="s">
        <v>57</v>
      </c>
      <c r="K1388" s="13">
        <v>39409</v>
      </c>
      <c r="L1388" t="s">
        <v>61</v>
      </c>
      <c r="M1388" t="s">
        <v>89</v>
      </c>
      <c r="N1388">
        <v>13</v>
      </c>
      <c r="O1388" t="s">
        <v>65</v>
      </c>
      <c r="P1388" s="6">
        <v>50000</v>
      </c>
      <c r="Q1388">
        <v>2</v>
      </c>
      <c r="R1388" t="s">
        <v>73</v>
      </c>
      <c r="S1388">
        <v>9</v>
      </c>
      <c r="T1388">
        <v>4</v>
      </c>
      <c r="U1388">
        <v>5</v>
      </c>
      <c r="W1388" s="1"/>
    </row>
    <row r="1389" spans="1:23" x14ac:dyDescent="0.3">
      <c r="A1389">
        <v>1388</v>
      </c>
      <c r="B1389" t="s">
        <v>1498</v>
      </c>
      <c r="C1389" t="s">
        <v>15</v>
      </c>
      <c r="D1389" s="13">
        <v>35427</v>
      </c>
      <c r="E1389">
        <v>24</v>
      </c>
      <c r="F1389" t="s">
        <v>66</v>
      </c>
      <c r="G1389" t="s">
        <v>84</v>
      </c>
      <c r="H1389" t="s">
        <v>39</v>
      </c>
      <c r="I1389" t="s">
        <v>51</v>
      </c>
      <c r="J1389" t="s">
        <v>57</v>
      </c>
      <c r="K1389" s="13">
        <v>42732</v>
      </c>
      <c r="L1389" t="s">
        <v>61</v>
      </c>
      <c r="M1389" t="s">
        <v>89</v>
      </c>
      <c r="N1389">
        <v>4</v>
      </c>
      <c r="O1389" t="s">
        <v>4</v>
      </c>
      <c r="P1389" s="6">
        <v>60000</v>
      </c>
      <c r="Q1389">
        <v>3</v>
      </c>
      <c r="R1389" t="s">
        <v>72</v>
      </c>
      <c r="S1389">
        <v>7</v>
      </c>
      <c r="T1389">
        <v>7</v>
      </c>
      <c r="U1389">
        <v>0</v>
      </c>
      <c r="W1389" s="1"/>
    </row>
    <row r="1390" spans="1:23" x14ac:dyDescent="0.3">
      <c r="A1390">
        <v>1389</v>
      </c>
      <c r="B1390" t="s">
        <v>1499</v>
      </c>
      <c r="C1390" t="s">
        <v>14</v>
      </c>
      <c r="D1390" s="13">
        <v>34581</v>
      </c>
      <c r="E1390">
        <v>26</v>
      </c>
      <c r="F1390" t="s">
        <v>66</v>
      </c>
      <c r="G1390" t="s">
        <v>84</v>
      </c>
      <c r="H1390" t="s">
        <v>39</v>
      </c>
      <c r="I1390" t="s">
        <v>51</v>
      </c>
      <c r="J1390" t="s">
        <v>57</v>
      </c>
      <c r="K1390" s="13">
        <v>41886</v>
      </c>
      <c r="L1390" t="s">
        <v>58</v>
      </c>
      <c r="M1390" t="s">
        <v>86</v>
      </c>
      <c r="N1390">
        <v>6</v>
      </c>
      <c r="O1390" t="s">
        <v>4</v>
      </c>
      <c r="P1390" s="6">
        <v>60000</v>
      </c>
      <c r="Q1390">
        <v>2</v>
      </c>
      <c r="R1390" t="s">
        <v>67</v>
      </c>
      <c r="S1390">
        <v>8</v>
      </c>
      <c r="T1390">
        <v>8</v>
      </c>
      <c r="U1390">
        <v>0</v>
      </c>
      <c r="W1390" s="1"/>
    </row>
    <row r="1391" spans="1:23" x14ac:dyDescent="0.3">
      <c r="A1391">
        <v>1390</v>
      </c>
      <c r="B1391" t="s">
        <v>1500</v>
      </c>
      <c r="C1391" t="s">
        <v>14</v>
      </c>
      <c r="D1391" s="13">
        <v>23256</v>
      </c>
      <c r="E1391">
        <v>57</v>
      </c>
      <c r="F1391" t="s">
        <v>81</v>
      </c>
      <c r="G1391" t="s">
        <v>84</v>
      </c>
      <c r="H1391" t="s">
        <v>37</v>
      </c>
      <c r="I1391" t="s">
        <v>51</v>
      </c>
      <c r="J1391" t="s">
        <v>56</v>
      </c>
      <c r="K1391" s="13">
        <v>30561</v>
      </c>
      <c r="L1391" t="s">
        <v>58</v>
      </c>
      <c r="M1391" t="s">
        <v>86</v>
      </c>
      <c r="N1391">
        <v>37</v>
      </c>
      <c r="O1391" t="s">
        <v>64</v>
      </c>
      <c r="P1391" s="6">
        <v>40000</v>
      </c>
      <c r="Q1391">
        <v>2</v>
      </c>
      <c r="R1391" t="s">
        <v>69</v>
      </c>
      <c r="S1391">
        <v>2</v>
      </c>
      <c r="T1391">
        <v>2</v>
      </c>
      <c r="U1391">
        <v>0</v>
      </c>
      <c r="W1391" s="1"/>
    </row>
    <row r="1392" spans="1:23" x14ac:dyDescent="0.3">
      <c r="A1392">
        <v>1391</v>
      </c>
      <c r="B1392" t="s">
        <v>1501</v>
      </c>
      <c r="C1392" t="s">
        <v>14</v>
      </c>
      <c r="D1392" s="13">
        <v>32262</v>
      </c>
      <c r="E1392">
        <v>33</v>
      </c>
      <c r="F1392" t="s">
        <v>13</v>
      </c>
      <c r="G1392" t="s">
        <v>84</v>
      </c>
      <c r="H1392" t="s">
        <v>46</v>
      </c>
      <c r="I1392" t="s">
        <v>55</v>
      </c>
      <c r="J1392" t="s">
        <v>56</v>
      </c>
      <c r="K1392" s="13">
        <v>39567</v>
      </c>
      <c r="L1392" t="s">
        <v>58</v>
      </c>
      <c r="M1392" t="s">
        <v>86</v>
      </c>
      <c r="N1392">
        <v>13</v>
      </c>
      <c r="O1392" t="s">
        <v>4</v>
      </c>
      <c r="P1392" s="6">
        <v>60000</v>
      </c>
      <c r="Q1392">
        <v>3</v>
      </c>
      <c r="R1392" t="s">
        <v>70</v>
      </c>
      <c r="S1392">
        <v>15</v>
      </c>
      <c r="T1392">
        <v>4</v>
      </c>
      <c r="U1392">
        <v>11</v>
      </c>
      <c r="W1392" s="1"/>
    </row>
    <row r="1393" spans="1:23" x14ac:dyDescent="0.3">
      <c r="A1393">
        <v>1392</v>
      </c>
      <c r="B1393" t="s">
        <v>1502</v>
      </c>
      <c r="C1393" t="s">
        <v>15</v>
      </c>
      <c r="D1393" s="13">
        <v>33538</v>
      </c>
      <c r="E1393">
        <v>29</v>
      </c>
      <c r="F1393" t="s">
        <v>67</v>
      </c>
      <c r="G1393" t="s">
        <v>84</v>
      </c>
      <c r="H1393" t="s">
        <v>40</v>
      </c>
      <c r="I1393" t="s">
        <v>52</v>
      </c>
      <c r="J1393" t="s">
        <v>56</v>
      </c>
      <c r="K1393" s="13">
        <v>40843</v>
      </c>
      <c r="L1393" t="s">
        <v>58</v>
      </c>
      <c r="M1393" t="s">
        <v>86</v>
      </c>
      <c r="N1393">
        <v>9</v>
      </c>
      <c r="O1393" t="s">
        <v>64</v>
      </c>
      <c r="P1393" s="6">
        <v>40000</v>
      </c>
      <c r="Q1393">
        <v>3</v>
      </c>
      <c r="R1393" t="s">
        <v>72</v>
      </c>
      <c r="S1393">
        <v>12</v>
      </c>
      <c r="T1393">
        <v>7</v>
      </c>
      <c r="U1393">
        <v>5</v>
      </c>
      <c r="W1393" s="1"/>
    </row>
    <row r="1394" spans="1:23" x14ac:dyDescent="0.3">
      <c r="A1394">
        <v>1393</v>
      </c>
      <c r="B1394" t="s">
        <v>1503</v>
      </c>
      <c r="C1394" t="s">
        <v>14</v>
      </c>
      <c r="D1394" s="13">
        <v>30700</v>
      </c>
      <c r="E1394">
        <v>37</v>
      </c>
      <c r="F1394" t="s">
        <v>28</v>
      </c>
      <c r="G1394" t="s">
        <v>80</v>
      </c>
      <c r="H1394" t="s">
        <v>39</v>
      </c>
      <c r="I1394" t="s">
        <v>51</v>
      </c>
      <c r="J1394" t="s">
        <v>57</v>
      </c>
      <c r="K1394" s="13">
        <v>38005</v>
      </c>
      <c r="L1394" t="s">
        <v>58</v>
      </c>
      <c r="M1394" t="s">
        <v>86</v>
      </c>
      <c r="N1394">
        <v>17</v>
      </c>
      <c r="O1394" t="s">
        <v>4</v>
      </c>
      <c r="P1394" s="6">
        <v>60000</v>
      </c>
      <c r="Q1394">
        <v>3</v>
      </c>
      <c r="R1394" t="s">
        <v>70</v>
      </c>
      <c r="S1394">
        <v>5</v>
      </c>
      <c r="T1394">
        <v>5</v>
      </c>
      <c r="U1394">
        <v>0</v>
      </c>
      <c r="W1394" s="1"/>
    </row>
    <row r="1395" spans="1:23" x14ac:dyDescent="0.3">
      <c r="A1395">
        <v>1394</v>
      </c>
      <c r="B1395" t="s">
        <v>1504</v>
      </c>
      <c r="C1395" t="s">
        <v>15</v>
      </c>
      <c r="D1395" s="13">
        <v>22865</v>
      </c>
      <c r="E1395">
        <v>58</v>
      </c>
      <c r="F1395" t="s">
        <v>17</v>
      </c>
      <c r="G1395" t="s">
        <v>82</v>
      </c>
      <c r="H1395" t="s">
        <v>34</v>
      </c>
      <c r="I1395" t="s">
        <v>50</v>
      </c>
      <c r="J1395" t="s">
        <v>56</v>
      </c>
      <c r="K1395" s="13">
        <v>30170</v>
      </c>
      <c r="L1395" t="s">
        <v>58</v>
      </c>
      <c r="M1395" t="s">
        <v>86</v>
      </c>
      <c r="N1395">
        <v>38</v>
      </c>
      <c r="O1395" t="s">
        <v>63</v>
      </c>
      <c r="P1395" s="6">
        <v>30000</v>
      </c>
      <c r="Q1395">
        <v>3</v>
      </c>
      <c r="R1395" t="s">
        <v>72</v>
      </c>
      <c r="S1395">
        <v>11</v>
      </c>
      <c r="T1395">
        <v>6</v>
      </c>
      <c r="U1395">
        <v>5</v>
      </c>
      <c r="W1395" s="1"/>
    </row>
    <row r="1396" spans="1:23" x14ac:dyDescent="0.3">
      <c r="A1396">
        <v>1395</v>
      </c>
      <c r="B1396" t="s">
        <v>1505</v>
      </c>
      <c r="C1396" t="s">
        <v>15</v>
      </c>
      <c r="D1396" s="13">
        <v>34292</v>
      </c>
      <c r="E1396">
        <v>27</v>
      </c>
      <c r="F1396" t="s">
        <v>66</v>
      </c>
      <c r="G1396" t="s">
        <v>84</v>
      </c>
      <c r="H1396" t="s">
        <v>46</v>
      </c>
      <c r="I1396" t="s">
        <v>55</v>
      </c>
      <c r="J1396" t="s">
        <v>56</v>
      </c>
      <c r="K1396" s="13">
        <v>41597</v>
      </c>
      <c r="L1396" t="s">
        <v>58</v>
      </c>
      <c r="M1396" t="s">
        <v>86</v>
      </c>
      <c r="N1396">
        <v>7</v>
      </c>
      <c r="O1396" t="s">
        <v>4</v>
      </c>
      <c r="P1396" s="6">
        <v>60000</v>
      </c>
      <c r="Q1396">
        <v>1</v>
      </c>
      <c r="R1396" t="s">
        <v>72</v>
      </c>
      <c r="S1396">
        <v>10</v>
      </c>
      <c r="T1396">
        <v>4</v>
      </c>
      <c r="U1396">
        <v>6</v>
      </c>
      <c r="W1396" s="1"/>
    </row>
    <row r="1397" spans="1:23" x14ac:dyDescent="0.3">
      <c r="A1397">
        <v>1396</v>
      </c>
      <c r="B1397" t="s">
        <v>1506</v>
      </c>
      <c r="C1397" t="s">
        <v>14</v>
      </c>
      <c r="D1397" s="13">
        <v>23176</v>
      </c>
      <c r="E1397">
        <v>57</v>
      </c>
      <c r="F1397" t="s">
        <v>28</v>
      </c>
      <c r="G1397" t="s">
        <v>80</v>
      </c>
      <c r="H1397" t="s">
        <v>37</v>
      </c>
      <c r="I1397" t="s">
        <v>51</v>
      </c>
      <c r="J1397" t="s">
        <v>56</v>
      </c>
      <c r="K1397" s="13">
        <v>30481</v>
      </c>
      <c r="L1397" t="s">
        <v>58</v>
      </c>
      <c r="M1397" t="s">
        <v>86</v>
      </c>
      <c r="N1397">
        <v>37</v>
      </c>
      <c r="O1397" t="s">
        <v>64</v>
      </c>
      <c r="P1397" s="6">
        <v>40000</v>
      </c>
      <c r="Q1397">
        <v>1</v>
      </c>
      <c r="R1397" t="s">
        <v>67</v>
      </c>
      <c r="S1397">
        <v>3</v>
      </c>
      <c r="T1397">
        <v>3</v>
      </c>
      <c r="U1397">
        <v>0</v>
      </c>
      <c r="W1397" s="1"/>
    </row>
    <row r="1398" spans="1:23" x14ac:dyDescent="0.3">
      <c r="A1398">
        <v>1397</v>
      </c>
      <c r="B1398" t="s">
        <v>1507</v>
      </c>
      <c r="C1398" t="s">
        <v>15</v>
      </c>
      <c r="D1398" s="13">
        <v>19493</v>
      </c>
      <c r="E1398">
        <v>67</v>
      </c>
      <c r="F1398" t="s">
        <v>18</v>
      </c>
      <c r="G1398" t="s">
        <v>84</v>
      </c>
      <c r="H1398" t="s">
        <v>46</v>
      </c>
      <c r="I1398" t="s">
        <v>55</v>
      </c>
      <c r="J1398" t="s">
        <v>56</v>
      </c>
      <c r="K1398" s="13">
        <v>26798</v>
      </c>
      <c r="L1398" t="s">
        <v>61</v>
      </c>
      <c r="M1398" t="s">
        <v>89</v>
      </c>
      <c r="N1398">
        <v>47</v>
      </c>
      <c r="O1398" t="s">
        <v>65</v>
      </c>
      <c r="P1398" s="6">
        <v>50000</v>
      </c>
      <c r="Q1398">
        <v>3</v>
      </c>
      <c r="R1398" t="s">
        <v>73</v>
      </c>
      <c r="S1398">
        <v>11</v>
      </c>
      <c r="T1398">
        <v>6</v>
      </c>
      <c r="U1398">
        <v>5</v>
      </c>
      <c r="W1398" s="1"/>
    </row>
    <row r="1399" spans="1:23" x14ac:dyDescent="0.3">
      <c r="A1399">
        <v>1398</v>
      </c>
      <c r="B1399" t="s">
        <v>1508</v>
      </c>
      <c r="C1399" t="s">
        <v>15</v>
      </c>
      <c r="D1399" s="13">
        <v>36632</v>
      </c>
      <c r="E1399">
        <v>21</v>
      </c>
      <c r="F1399" t="s">
        <v>26</v>
      </c>
      <c r="G1399" t="s">
        <v>84</v>
      </c>
      <c r="H1399" t="s">
        <v>30</v>
      </c>
      <c r="I1399" t="s">
        <v>49</v>
      </c>
      <c r="J1399" t="s">
        <v>56</v>
      </c>
      <c r="K1399" s="13">
        <v>43937</v>
      </c>
      <c r="L1399" t="s">
        <v>61</v>
      </c>
      <c r="M1399" t="s">
        <v>89</v>
      </c>
      <c r="N1399">
        <v>1</v>
      </c>
      <c r="O1399" t="s">
        <v>63</v>
      </c>
      <c r="P1399" s="6">
        <v>30000</v>
      </c>
      <c r="Q1399">
        <v>3</v>
      </c>
      <c r="R1399" t="s">
        <v>70</v>
      </c>
      <c r="S1399">
        <v>7</v>
      </c>
      <c r="T1399">
        <v>7</v>
      </c>
      <c r="U1399">
        <v>0</v>
      </c>
    </row>
    <row r="1400" spans="1:23" x14ac:dyDescent="0.3">
      <c r="A1400">
        <v>1399</v>
      </c>
      <c r="B1400" t="s">
        <v>1509</v>
      </c>
      <c r="C1400" t="s">
        <v>14</v>
      </c>
      <c r="D1400" s="13">
        <v>21845</v>
      </c>
      <c r="E1400">
        <v>61</v>
      </c>
      <c r="F1400" t="s">
        <v>66</v>
      </c>
      <c r="G1400" t="s">
        <v>84</v>
      </c>
      <c r="H1400" t="s">
        <v>42</v>
      </c>
      <c r="I1400" t="s">
        <v>54</v>
      </c>
      <c r="J1400" t="s">
        <v>56</v>
      </c>
      <c r="K1400" s="13">
        <v>29150</v>
      </c>
      <c r="L1400" t="s">
        <v>58</v>
      </c>
      <c r="M1400" t="s">
        <v>86</v>
      </c>
      <c r="N1400">
        <v>41</v>
      </c>
      <c r="O1400" t="s">
        <v>65</v>
      </c>
      <c r="P1400" s="6">
        <v>50000</v>
      </c>
      <c r="Q1400">
        <v>3</v>
      </c>
      <c r="R1400" t="s">
        <v>71</v>
      </c>
      <c r="S1400">
        <v>9</v>
      </c>
      <c r="T1400">
        <v>4</v>
      </c>
      <c r="U1400">
        <v>5</v>
      </c>
      <c r="W1400" s="1"/>
    </row>
    <row r="1401" spans="1:23" x14ac:dyDescent="0.3">
      <c r="A1401">
        <v>1400</v>
      </c>
      <c r="B1401" t="s">
        <v>1510</v>
      </c>
      <c r="C1401" t="s">
        <v>15</v>
      </c>
      <c r="D1401" s="13">
        <v>31779</v>
      </c>
      <c r="E1401">
        <v>34</v>
      </c>
      <c r="F1401" t="s">
        <v>66</v>
      </c>
      <c r="G1401" t="s">
        <v>84</v>
      </c>
      <c r="H1401" t="s">
        <v>33</v>
      </c>
      <c r="I1401" t="s">
        <v>50</v>
      </c>
      <c r="J1401" t="s">
        <v>56</v>
      </c>
      <c r="K1401" s="13">
        <v>39084</v>
      </c>
      <c r="L1401" t="s">
        <v>58</v>
      </c>
      <c r="M1401" t="s">
        <v>86</v>
      </c>
      <c r="N1401">
        <v>14</v>
      </c>
      <c r="O1401" t="s">
        <v>63</v>
      </c>
      <c r="P1401" s="6">
        <v>30000</v>
      </c>
      <c r="Q1401">
        <v>2</v>
      </c>
      <c r="R1401" t="s">
        <v>69</v>
      </c>
      <c r="S1401">
        <v>14</v>
      </c>
      <c r="T1401">
        <v>4</v>
      </c>
      <c r="U1401">
        <v>10</v>
      </c>
      <c r="W1401" s="1"/>
    </row>
    <row r="1402" spans="1:23" x14ac:dyDescent="0.3">
      <c r="A1402">
        <v>1401</v>
      </c>
      <c r="B1402" t="s">
        <v>1511</v>
      </c>
      <c r="C1402" t="s">
        <v>14</v>
      </c>
      <c r="D1402" s="13">
        <v>35810</v>
      </c>
      <c r="E1402">
        <v>23</v>
      </c>
      <c r="F1402" t="s">
        <v>17</v>
      </c>
      <c r="G1402" t="s">
        <v>82</v>
      </c>
      <c r="H1402" t="s">
        <v>43</v>
      </c>
      <c r="I1402" t="s">
        <v>53</v>
      </c>
      <c r="J1402" t="s">
        <v>57</v>
      </c>
      <c r="K1402" s="13">
        <v>43115</v>
      </c>
      <c r="L1402" t="s">
        <v>58</v>
      </c>
      <c r="M1402" t="s">
        <v>86</v>
      </c>
      <c r="N1402">
        <v>3</v>
      </c>
      <c r="O1402" t="s">
        <v>63</v>
      </c>
      <c r="P1402" s="6">
        <v>30000</v>
      </c>
      <c r="Q1402">
        <v>3</v>
      </c>
      <c r="R1402" t="s">
        <v>71</v>
      </c>
      <c r="S1402">
        <v>5</v>
      </c>
      <c r="T1402">
        <v>5</v>
      </c>
      <c r="U1402">
        <v>0</v>
      </c>
      <c r="W1402" s="1"/>
    </row>
    <row r="1403" spans="1:23" x14ac:dyDescent="0.3">
      <c r="A1403">
        <v>1402</v>
      </c>
      <c r="B1403" t="s">
        <v>1512</v>
      </c>
      <c r="C1403" t="s">
        <v>14</v>
      </c>
      <c r="D1403" s="13">
        <v>33453</v>
      </c>
      <c r="E1403">
        <v>29</v>
      </c>
      <c r="F1403" t="s">
        <v>21</v>
      </c>
      <c r="G1403" t="s">
        <v>84</v>
      </c>
      <c r="H1403" t="s">
        <v>35</v>
      </c>
      <c r="I1403" t="s">
        <v>50</v>
      </c>
      <c r="J1403" t="s">
        <v>57</v>
      </c>
      <c r="K1403" s="13">
        <v>40758</v>
      </c>
      <c r="L1403" t="s">
        <v>58</v>
      </c>
      <c r="M1403" t="s">
        <v>86</v>
      </c>
      <c r="N1403">
        <v>9</v>
      </c>
      <c r="O1403" t="s">
        <v>63</v>
      </c>
      <c r="P1403" s="6">
        <v>30000</v>
      </c>
      <c r="Q1403">
        <v>4</v>
      </c>
      <c r="R1403" t="s">
        <v>67</v>
      </c>
      <c r="S1403">
        <v>14</v>
      </c>
      <c r="T1403">
        <v>4</v>
      </c>
      <c r="U1403">
        <v>10</v>
      </c>
      <c r="W1403" s="1"/>
    </row>
    <row r="1404" spans="1:23" x14ac:dyDescent="0.3">
      <c r="A1404">
        <v>1403</v>
      </c>
      <c r="B1404" t="s">
        <v>1513</v>
      </c>
      <c r="C1404" t="s">
        <v>14</v>
      </c>
      <c r="D1404" s="13">
        <v>33928</v>
      </c>
      <c r="E1404">
        <v>28</v>
      </c>
      <c r="F1404" t="s">
        <v>27</v>
      </c>
      <c r="G1404" t="s">
        <v>83</v>
      </c>
      <c r="H1404" t="s">
        <v>46</v>
      </c>
      <c r="I1404" t="s">
        <v>55</v>
      </c>
      <c r="J1404" t="s">
        <v>56</v>
      </c>
      <c r="K1404" s="13">
        <v>41233</v>
      </c>
      <c r="L1404" t="s">
        <v>58</v>
      </c>
      <c r="M1404" t="s">
        <v>86</v>
      </c>
      <c r="N1404">
        <v>8</v>
      </c>
      <c r="O1404" t="s">
        <v>63</v>
      </c>
      <c r="P1404" s="6">
        <v>30000</v>
      </c>
      <c r="Q1404">
        <v>4</v>
      </c>
      <c r="R1404" t="s">
        <v>68</v>
      </c>
      <c r="S1404">
        <v>7</v>
      </c>
      <c r="T1404">
        <v>7</v>
      </c>
      <c r="U1404">
        <v>0</v>
      </c>
      <c r="W1404" s="1"/>
    </row>
    <row r="1405" spans="1:23" x14ac:dyDescent="0.3">
      <c r="A1405">
        <v>1404</v>
      </c>
      <c r="B1405" t="s">
        <v>1514</v>
      </c>
      <c r="C1405" t="s">
        <v>14</v>
      </c>
      <c r="D1405" s="13">
        <v>29373</v>
      </c>
      <c r="E1405">
        <v>40</v>
      </c>
      <c r="F1405" t="s">
        <v>16</v>
      </c>
      <c r="G1405" t="s">
        <v>80</v>
      </c>
      <c r="H1405" t="s">
        <v>38</v>
      </c>
      <c r="I1405" t="s">
        <v>51</v>
      </c>
      <c r="J1405" t="s">
        <v>57</v>
      </c>
      <c r="K1405" s="13">
        <v>36678</v>
      </c>
      <c r="L1405" t="s">
        <v>58</v>
      </c>
      <c r="M1405" t="s">
        <v>86</v>
      </c>
      <c r="N1405">
        <v>20</v>
      </c>
      <c r="O1405" t="s">
        <v>63</v>
      </c>
      <c r="P1405" s="6">
        <v>30000</v>
      </c>
      <c r="Q1405">
        <v>3</v>
      </c>
      <c r="R1405" t="s">
        <v>72</v>
      </c>
      <c r="S1405">
        <v>0</v>
      </c>
      <c r="T1405">
        <v>0</v>
      </c>
      <c r="U1405">
        <v>0</v>
      </c>
      <c r="W1405" s="1"/>
    </row>
    <row r="1406" spans="1:23" x14ac:dyDescent="0.3">
      <c r="A1406">
        <v>1405</v>
      </c>
      <c r="B1406" t="s">
        <v>1515</v>
      </c>
      <c r="C1406" t="s">
        <v>14</v>
      </c>
      <c r="D1406" s="13">
        <v>25404</v>
      </c>
      <c r="E1406">
        <v>51</v>
      </c>
      <c r="F1406" t="s">
        <v>17</v>
      </c>
      <c r="G1406" t="s">
        <v>82</v>
      </c>
      <c r="H1406" t="s">
        <v>44</v>
      </c>
      <c r="I1406" t="s">
        <v>53</v>
      </c>
      <c r="J1406" t="s">
        <v>57</v>
      </c>
      <c r="K1406" s="13">
        <v>32709</v>
      </c>
      <c r="L1406" t="s">
        <v>58</v>
      </c>
      <c r="M1406" t="s">
        <v>86</v>
      </c>
      <c r="N1406">
        <v>31</v>
      </c>
      <c r="O1406" t="s">
        <v>65</v>
      </c>
      <c r="P1406" s="6">
        <v>50000</v>
      </c>
      <c r="Q1406">
        <v>2</v>
      </c>
      <c r="R1406" t="s">
        <v>71</v>
      </c>
      <c r="S1406">
        <v>7</v>
      </c>
      <c r="T1406">
        <v>7</v>
      </c>
      <c r="U1406">
        <v>0</v>
      </c>
      <c r="W1406" s="1"/>
    </row>
    <row r="1407" spans="1:23" x14ac:dyDescent="0.3">
      <c r="A1407">
        <v>1406</v>
      </c>
      <c r="B1407" t="s">
        <v>1516</v>
      </c>
      <c r="C1407" t="s">
        <v>15</v>
      </c>
      <c r="D1407" s="13">
        <v>25911</v>
      </c>
      <c r="E1407">
        <v>50</v>
      </c>
      <c r="F1407" t="s">
        <v>20</v>
      </c>
      <c r="G1407" t="s">
        <v>80</v>
      </c>
      <c r="H1407" t="s">
        <v>35</v>
      </c>
      <c r="I1407" t="s">
        <v>50</v>
      </c>
      <c r="J1407" t="s">
        <v>57</v>
      </c>
      <c r="K1407" s="13">
        <v>33216</v>
      </c>
      <c r="L1407" t="s">
        <v>58</v>
      </c>
      <c r="M1407" t="s">
        <v>86</v>
      </c>
      <c r="N1407">
        <v>30</v>
      </c>
      <c r="O1407" t="s">
        <v>63</v>
      </c>
      <c r="P1407" s="6">
        <v>30000</v>
      </c>
      <c r="Q1407">
        <v>3</v>
      </c>
      <c r="R1407" t="s">
        <v>73</v>
      </c>
      <c r="S1407">
        <v>3</v>
      </c>
      <c r="T1407">
        <v>3</v>
      </c>
      <c r="U1407">
        <v>0</v>
      </c>
      <c r="W1407" s="1"/>
    </row>
    <row r="1408" spans="1:23" x14ac:dyDescent="0.3">
      <c r="A1408">
        <v>1407</v>
      </c>
      <c r="B1408" t="s">
        <v>1517</v>
      </c>
      <c r="C1408" t="s">
        <v>15</v>
      </c>
      <c r="D1408" s="13">
        <v>29519</v>
      </c>
      <c r="E1408">
        <v>40</v>
      </c>
      <c r="F1408" t="s">
        <v>81</v>
      </c>
      <c r="G1408" t="s">
        <v>84</v>
      </c>
      <c r="H1408" t="s">
        <v>42</v>
      </c>
      <c r="I1408" t="s">
        <v>54</v>
      </c>
      <c r="J1408" t="s">
        <v>56</v>
      </c>
      <c r="K1408" s="13">
        <v>36824</v>
      </c>
      <c r="L1408" t="s">
        <v>58</v>
      </c>
      <c r="M1408" t="s">
        <v>86</v>
      </c>
      <c r="N1408">
        <v>20</v>
      </c>
      <c r="O1408" t="s">
        <v>63</v>
      </c>
      <c r="P1408" s="6">
        <v>30000</v>
      </c>
      <c r="Q1408">
        <v>3</v>
      </c>
      <c r="R1408" t="s">
        <v>67</v>
      </c>
      <c r="S1408">
        <v>14</v>
      </c>
      <c r="T1408">
        <v>4</v>
      </c>
      <c r="U1408">
        <v>10</v>
      </c>
      <c r="W1408" s="1"/>
    </row>
    <row r="1409" spans="1:23" x14ac:dyDescent="0.3">
      <c r="A1409">
        <v>1408</v>
      </c>
      <c r="B1409" t="s">
        <v>1518</v>
      </c>
      <c r="C1409" t="s">
        <v>14</v>
      </c>
      <c r="D1409" s="13">
        <v>34867</v>
      </c>
      <c r="E1409">
        <v>25</v>
      </c>
      <c r="F1409" t="s">
        <v>24</v>
      </c>
      <c r="G1409" t="s">
        <v>84</v>
      </c>
      <c r="H1409" t="s">
        <v>46</v>
      </c>
      <c r="I1409" t="s">
        <v>55</v>
      </c>
      <c r="J1409" t="s">
        <v>56</v>
      </c>
      <c r="K1409" s="13">
        <v>42172</v>
      </c>
      <c r="L1409" t="s">
        <v>58</v>
      </c>
      <c r="M1409" t="s">
        <v>86</v>
      </c>
      <c r="N1409">
        <v>5</v>
      </c>
      <c r="O1409" t="s">
        <v>4</v>
      </c>
      <c r="P1409" s="6">
        <v>60000</v>
      </c>
      <c r="Q1409">
        <v>3</v>
      </c>
      <c r="R1409" t="s">
        <v>70</v>
      </c>
      <c r="S1409">
        <v>13</v>
      </c>
      <c r="T1409">
        <v>8</v>
      </c>
      <c r="U1409">
        <v>5</v>
      </c>
      <c r="W1409" s="1"/>
    </row>
    <row r="1410" spans="1:23" x14ac:dyDescent="0.3">
      <c r="A1410">
        <v>1409</v>
      </c>
      <c r="B1410" t="s">
        <v>1519</v>
      </c>
      <c r="C1410" t="s">
        <v>14</v>
      </c>
      <c r="D1410" s="13">
        <v>31297</v>
      </c>
      <c r="E1410">
        <v>35</v>
      </c>
      <c r="F1410" t="s">
        <v>17</v>
      </c>
      <c r="G1410" t="s">
        <v>82</v>
      </c>
      <c r="H1410" t="s">
        <v>47</v>
      </c>
      <c r="I1410" t="s">
        <v>52</v>
      </c>
      <c r="J1410" t="s">
        <v>56</v>
      </c>
      <c r="K1410" s="13">
        <v>38602</v>
      </c>
      <c r="L1410" t="s">
        <v>58</v>
      </c>
      <c r="M1410" t="s">
        <v>86</v>
      </c>
      <c r="N1410">
        <v>15</v>
      </c>
      <c r="O1410" t="s">
        <v>64</v>
      </c>
      <c r="P1410" s="6">
        <v>40000</v>
      </c>
      <c r="Q1410">
        <v>2</v>
      </c>
      <c r="R1410" t="s">
        <v>72</v>
      </c>
      <c r="S1410">
        <v>4</v>
      </c>
      <c r="T1410">
        <v>4</v>
      </c>
      <c r="U1410">
        <v>0</v>
      </c>
    </row>
    <row r="1411" spans="1:23" x14ac:dyDescent="0.3">
      <c r="A1411">
        <v>1410</v>
      </c>
      <c r="B1411" t="s">
        <v>1520</v>
      </c>
      <c r="C1411" t="s">
        <v>15</v>
      </c>
      <c r="D1411" s="13">
        <v>27806</v>
      </c>
      <c r="E1411">
        <v>45</v>
      </c>
      <c r="F1411" t="s">
        <v>23</v>
      </c>
      <c r="G1411" t="s">
        <v>84</v>
      </c>
      <c r="H1411" t="s">
        <v>33</v>
      </c>
      <c r="I1411" t="s">
        <v>50</v>
      </c>
      <c r="J1411" t="s">
        <v>56</v>
      </c>
      <c r="K1411" s="13">
        <v>35111</v>
      </c>
      <c r="L1411" t="s">
        <v>58</v>
      </c>
      <c r="M1411" t="s">
        <v>86</v>
      </c>
      <c r="N1411">
        <v>25</v>
      </c>
      <c r="O1411" t="s">
        <v>4</v>
      </c>
      <c r="P1411" s="6">
        <v>60000</v>
      </c>
      <c r="Q1411">
        <v>3</v>
      </c>
      <c r="R1411" t="s">
        <v>72</v>
      </c>
      <c r="S1411">
        <v>3</v>
      </c>
      <c r="T1411">
        <v>3</v>
      </c>
      <c r="U1411">
        <v>0</v>
      </c>
      <c r="W1411" s="1"/>
    </row>
    <row r="1412" spans="1:23" x14ac:dyDescent="0.3">
      <c r="A1412">
        <v>1411</v>
      </c>
      <c r="B1412" t="s">
        <v>1521</v>
      </c>
      <c r="C1412" t="s">
        <v>15</v>
      </c>
      <c r="D1412" s="13">
        <v>29761</v>
      </c>
      <c r="E1412">
        <v>39</v>
      </c>
      <c r="F1412" t="s">
        <v>24</v>
      </c>
      <c r="G1412" t="s">
        <v>84</v>
      </c>
      <c r="H1412" t="s">
        <v>32</v>
      </c>
      <c r="I1412" t="s">
        <v>49</v>
      </c>
      <c r="J1412" t="s">
        <v>56</v>
      </c>
      <c r="K1412" s="13">
        <v>37066</v>
      </c>
      <c r="L1412" t="s">
        <v>58</v>
      </c>
      <c r="M1412" t="s">
        <v>86</v>
      </c>
      <c r="N1412">
        <v>19</v>
      </c>
      <c r="O1412" t="s">
        <v>65</v>
      </c>
      <c r="P1412" s="6">
        <v>50000</v>
      </c>
      <c r="Q1412">
        <v>4</v>
      </c>
      <c r="R1412" t="s">
        <v>68</v>
      </c>
      <c r="S1412">
        <v>0</v>
      </c>
      <c r="T1412">
        <v>0</v>
      </c>
      <c r="U1412">
        <v>0</v>
      </c>
      <c r="W1412" s="1"/>
    </row>
    <row r="1413" spans="1:23" x14ac:dyDescent="0.3">
      <c r="A1413">
        <v>1412</v>
      </c>
      <c r="B1413" t="s">
        <v>1522</v>
      </c>
      <c r="C1413" t="s">
        <v>15</v>
      </c>
      <c r="D1413" s="13">
        <v>32309</v>
      </c>
      <c r="E1413">
        <v>32</v>
      </c>
      <c r="F1413" t="s">
        <v>66</v>
      </c>
      <c r="G1413" t="s">
        <v>84</v>
      </c>
      <c r="H1413" t="s">
        <v>30</v>
      </c>
      <c r="I1413" t="s">
        <v>49</v>
      </c>
      <c r="J1413" t="s">
        <v>56</v>
      </c>
      <c r="K1413" s="13">
        <v>39614</v>
      </c>
      <c r="L1413" t="s">
        <v>58</v>
      </c>
      <c r="M1413" t="s">
        <v>86</v>
      </c>
      <c r="N1413">
        <v>12</v>
      </c>
      <c r="O1413" t="s">
        <v>65</v>
      </c>
      <c r="P1413" s="6">
        <v>50000</v>
      </c>
      <c r="Q1413">
        <v>1</v>
      </c>
      <c r="R1413" t="s">
        <v>72</v>
      </c>
      <c r="S1413">
        <v>6</v>
      </c>
      <c r="T1413">
        <v>6</v>
      </c>
      <c r="U1413">
        <v>0</v>
      </c>
      <c r="W1413" s="1"/>
    </row>
    <row r="1414" spans="1:23" x14ac:dyDescent="0.3">
      <c r="A1414">
        <v>1413</v>
      </c>
      <c r="B1414" t="s">
        <v>1523</v>
      </c>
      <c r="C1414" t="s">
        <v>14</v>
      </c>
      <c r="D1414" s="13">
        <v>30315</v>
      </c>
      <c r="E1414">
        <v>38</v>
      </c>
      <c r="F1414" t="s">
        <v>19</v>
      </c>
      <c r="G1414" t="s">
        <v>80</v>
      </c>
      <c r="H1414" t="s">
        <v>35</v>
      </c>
      <c r="I1414" t="s">
        <v>50</v>
      </c>
      <c r="J1414" t="s">
        <v>57</v>
      </c>
      <c r="K1414" s="13">
        <v>37620</v>
      </c>
      <c r="L1414" t="s">
        <v>58</v>
      </c>
      <c r="M1414" t="s">
        <v>86</v>
      </c>
      <c r="N1414">
        <v>18</v>
      </c>
      <c r="O1414" t="s">
        <v>64</v>
      </c>
      <c r="P1414" s="6">
        <v>40000</v>
      </c>
      <c r="Q1414">
        <v>3</v>
      </c>
      <c r="R1414" t="s">
        <v>72</v>
      </c>
      <c r="S1414">
        <v>4</v>
      </c>
      <c r="T1414">
        <v>4</v>
      </c>
      <c r="U1414">
        <v>0</v>
      </c>
    </row>
    <row r="1415" spans="1:23" x14ac:dyDescent="0.3">
      <c r="A1415">
        <v>1414</v>
      </c>
      <c r="B1415" t="s">
        <v>1524</v>
      </c>
      <c r="C1415" t="s">
        <v>14</v>
      </c>
      <c r="D1415" s="13">
        <v>21916</v>
      </c>
      <c r="E1415">
        <v>61</v>
      </c>
      <c r="F1415" t="s">
        <v>16</v>
      </c>
      <c r="G1415" t="s">
        <v>80</v>
      </c>
      <c r="H1415" t="s">
        <v>35</v>
      </c>
      <c r="I1415" t="s">
        <v>50</v>
      </c>
      <c r="J1415" t="s">
        <v>57</v>
      </c>
      <c r="K1415" s="13">
        <v>29221</v>
      </c>
      <c r="L1415" t="s">
        <v>58</v>
      </c>
      <c r="M1415" t="s">
        <v>86</v>
      </c>
      <c r="N1415">
        <v>41</v>
      </c>
      <c r="O1415" t="s">
        <v>4</v>
      </c>
      <c r="P1415" s="6">
        <v>60000</v>
      </c>
      <c r="Q1415">
        <v>1</v>
      </c>
      <c r="R1415" t="s">
        <v>71</v>
      </c>
      <c r="S1415">
        <v>5</v>
      </c>
      <c r="T1415">
        <v>5</v>
      </c>
      <c r="U1415">
        <v>0</v>
      </c>
      <c r="W1415" s="1"/>
    </row>
    <row r="1416" spans="1:23" x14ac:dyDescent="0.3">
      <c r="A1416">
        <v>1415</v>
      </c>
      <c r="B1416" t="s">
        <v>1525</v>
      </c>
      <c r="C1416" t="s">
        <v>14</v>
      </c>
      <c r="D1416" s="13">
        <v>26029</v>
      </c>
      <c r="E1416">
        <v>50</v>
      </c>
      <c r="F1416" t="s">
        <v>21</v>
      </c>
      <c r="G1416" t="s">
        <v>84</v>
      </c>
      <c r="H1416" t="s">
        <v>33</v>
      </c>
      <c r="I1416" t="s">
        <v>50</v>
      </c>
      <c r="J1416" t="s">
        <v>56</v>
      </c>
      <c r="K1416" s="13">
        <v>33334</v>
      </c>
      <c r="L1416" t="s">
        <v>61</v>
      </c>
      <c r="M1416" t="s">
        <v>89</v>
      </c>
      <c r="N1416">
        <v>30</v>
      </c>
      <c r="O1416" t="s">
        <v>65</v>
      </c>
      <c r="P1416" s="6">
        <v>50000</v>
      </c>
      <c r="Q1416">
        <v>4</v>
      </c>
      <c r="R1416" t="s">
        <v>68</v>
      </c>
      <c r="S1416">
        <v>6</v>
      </c>
      <c r="T1416">
        <v>6</v>
      </c>
      <c r="U1416">
        <v>0</v>
      </c>
      <c r="W1416" s="1"/>
    </row>
    <row r="1417" spans="1:23" x14ac:dyDescent="0.3">
      <c r="A1417">
        <v>1416</v>
      </c>
      <c r="B1417" t="s">
        <v>1526</v>
      </c>
      <c r="C1417" t="s">
        <v>14</v>
      </c>
      <c r="D1417" s="13">
        <v>33069</v>
      </c>
      <c r="E1417">
        <v>30</v>
      </c>
      <c r="F1417" t="s">
        <v>13</v>
      </c>
      <c r="G1417" t="s">
        <v>84</v>
      </c>
      <c r="H1417" t="s">
        <v>39</v>
      </c>
      <c r="I1417" t="s">
        <v>51</v>
      </c>
      <c r="J1417" t="s">
        <v>57</v>
      </c>
      <c r="K1417" s="13">
        <v>40374</v>
      </c>
      <c r="L1417" t="s">
        <v>58</v>
      </c>
      <c r="M1417" t="s">
        <v>86</v>
      </c>
      <c r="N1417">
        <v>10</v>
      </c>
      <c r="O1417" t="s">
        <v>65</v>
      </c>
      <c r="P1417" s="6">
        <v>50000</v>
      </c>
      <c r="Q1417">
        <v>4</v>
      </c>
      <c r="R1417" t="s">
        <v>70</v>
      </c>
      <c r="S1417">
        <v>7</v>
      </c>
      <c r="T1417">
        <v>7</v>
      </c>
      <c r="U1417">
        <v>0</v>
      </c>
      <c r="W1417" s="1"/>
    </row>
    <row r="1418" spans="1:23" x14ac:dyDescent="0.3">
      <c r="A1418">
        <v>1417</v>
      </c>
      <c r="B1418" t="s">
        <v>1527</v>
      </c>
      <c r="C1418" t="s">
        <v>14</v>
      </c>
      <c r="D1418" s="13">
        <v>27619</v>
      </c>
      <c r="E1418">
        <v>45</v>
      </c>
      <c r="F1418" t="s">
        <v>17</v>
      </c>
      <c r="G1418" t="s">
        <v>82</v>
      </c>
      <c r="H1418" t="s">
        <v>41</v>
      </c>
      <c r="I1418" t="s">
        <v>52</v>
      </c>
      <c r="J1418" t="s">
        <v>56</v>
      </c>
      <c r="K1418" s="13">
        <v>34924</v>
      </c>
      <c r="L1418" t="s">
        <v>61</v>
      </c>
      <c r="M1418" t="s">
        <v>89</v>
      </c>
      <c r="N1418">
        <v>25</v>
      </c>
      <c r="O1418" t="s">
        <v>4</v>
      </c>
      <c r="P1418" s="6">
        <v>60000</v>
      </c>
      <c r="Q1418">
        <v>3</v>
      </c>
      <c r="R1418" t="s">
        <v>70</v>
      </c>
      <c r="S1418">
        <v>6</v>
      </c>
      <c r="T1418">
        <v>6</v>
      </c>
      <c r="U1418">
        <v>0</v>
      </c>
      <c r="W1418" s="1"/>
    </row>
    <row r="1419" spans="1:23" x14ac:dyDescent="0.3">
      <c r="A1419">
        <v>1418</v>
      </c>
      <c r="B1419" t="s">
        <v>1528</v>
      </c>
      <c r="C1419" t="s">
        <v>15</v>
      </c>
      <c r="D1419" s="13">
        <v>24644</v>
      </c>
      <c r="E1419">
        <v>53</v>
      </c>
      <c r="F1419" t="s">
        <v>23</v>
      </c>
      <c r="G1419" t="s">
        <v>84</v>
      </c>
      <c r="H1419" t="s">
        <v>48</v>
      </c>
      <c r="I1419" t="s">
        <v>54</v>
      </c>
      <c r="J1419" t="s">
        <v>56</v>
      </c>
      <c r="K1419" s="13">
        <v>31949</v>
      </c>
      <c r="L1419" t="s">
        <v>58</v>
      </c>
      <c r="M1419" t="s">
        <v>86</v>
      </c>
      <c r="N1419">
        <v>33</v>
      </c>
      <c r="O1419" t="s">
        <v>64</v>
      </c>
      <c r="P1419" s="6">
        <v>40000</v>
      </c>
      <c r="Q1419">
        <v>3</v>
      </c>
      <c r="R1419" t="s">
        <v>71</v>
      </c>
      <c r="S1419">
        <v>10</v>
      </c>
      <c r="T1419">
        <v>4</v>
      </c>
      <c r="U1419">
        <v>6</v>
      </c>
      <c r="W1419" s="1"/>
    </row>
    <row r="1420" spans="1:23" x14ac:dyDescent="0.3">
      <c r="A1420">
        <v>1419</v>
      </c>
      <c r="B1420" t="s">
        <v>1529</v>
      </c>
      <c r="C1420" t="s">
        <v>14</v>
      </c>
      <c r="D1420" s="13">
        <v>34609</v>
      </c>
      <c r="E1420">
        <v>26</v>
      </c>
      <c r="F1420" t="s">
        <v>22</v>
      </c>
      <c r="G1420" t="s">
        <v>83</v>
      </c>
      <c r="H1420" t="s">
        <v>30</v>
      </c>
      <c r="I1420" t="s">
        <v>49</v>
      </c>
      <c r="J1420" t="s">
        <v>56</v>
      </c>
      <c r="K1420" s="13">
        <v>41914</v>
      </c>
      <c r="L1420" t="s">
        <v>58</v>
      </c>
      <c r="M1420" t="s">
        <v>86</v>
      </c>
      <c r="N1420">
        <v>6</v>
      </c>
      <c r="O1420" t="s">
        <v>63</v>
      </c>
      <c r="P1420" s="6">
        <v>30000</v>
      </c>
      <c r="Q1420">
        <v>3</v>
      </c>
      <c r="R1420" t="s">
        <v>71</v>
      </c>
      <c r="S1420">
        <v>14</v>
      </c>
      <c r="T1420">
        <v>4</v>
      </c>
      <c r="U1420">
        <v>10</v>
      </c>
      <c r="W1420" s="1"/>
    </row>
    <row r="1421" spans="1:23" x14ac:dyDescent="0.3">
      <c r="A1421">
        <v>1420</v>
      </c>
      <c r="B1421" t="s">
        <v>1530</v>
      </c>
      <c r="C1421" t="s">
        <v>15</v>
      </c>
      <c r="D1421" s="13">
        <v>23130</v>
      </c>
      <c r="E1421">
        <v>58</v>
      </c>
      <c r="F1421" t="s">
        <v>66</v>
      </c>
      <c r="G1421" t="s">
        <v>84</v>
      </c>
      <c r="H1421" t="s">
        <v>41</v>
      </c>
      <c r="I1421" t="s">
        <v>52</v>
      </c>
      <c r="J1421" t="s">
        <v>56</v>
      </c>
      <c r="K1421" s="13">
        <v>30435</v>
      </c>
      <c r="L1421" t="s">
        <v>58</v>
      </c>
      <c r="M1421" t="s">
        <v>86</v>
      </c>
      <c r="N1421">
        <v>38</v>
      </c>
      <c r="O1421" t="s">
        <v>63</v>
      </c>
      <c r="P1421" s="6">
        <v>30000</v>
      </c>
      <c r="Q1421">
        <v>3</v>
      </c>
      <c r="R1421" t="s">
        <v>70</v>
      </c>
      <c r="S1421">
        <v>0</v>
      </c>
      <c r="T1421">
        <v>0</v>
      </c>
      <c r="U1421">
        <v>0</v>
      </c>
      <c r="W1421" s="1"/>
    </row>
    <row r="1422" spans="1:23" x14ac:dyDescent="0.3">
      <c r="A1422">
        <v>1421</v>
      </c>
      <c r="B1422" t="s">
        <v>1531</v>
      </c>
      <c r="C1422" t="s">
        <v>15</v>
      </c>
      <c r="D1422" s="13">
        <v>34169</v>
      </c>
      <c r="E1422">
        <v>27</v>
      </c>
      <c r="F1422" t="s">
        <v>19</v>
      </c>
      <c r="G1422" t="s">
        <v>80</v>
      </c>
      <c r="H1422" t="s">
        <v>34</v>
      </c>
      <c r="I1422" t="s">
        <v>50</v>
      </c>
      <c r="J1422" t="s">
        <v>56</v>
      </c>
      <c r="K1422" s="13">
        <v>41474</v>
      </c>
      <c r="L1422" t="s">
        <v>58</v>
      </c>
      <c r="M1422" t="s">
        <v>86</v>
      </c>
      <c r="N1422">
        <v>7</v>
      </c>
      <c r="O1422" t="s">
        <v>4</v>
      </c>
      <c r="P1422" s="6">
        <v>60000</v>
      </c>
      <c r="Q1422">
        <v>1</v>
      </c>
      <c r="R1422" t="s">
        <v>70</v>
      </c>
      <c r="S1422">
        <v>2</v>
      </c>
      <c r="T1422">
        <v>2</v>
      </c>
      <c r="U1422">
        <v>0</v>
      </c>
      <c r="W1422" s="1"/>
    </row>
    <row r="1423" spans="1:23" x14ac:dyDescent="0.3">
      <c r="A1423">
        <v>1422</v>
      </c>
      <c r="B1423" t="s">
        <v>1532</v>
      </c>
      <c r="C1423" t="s">
        <v>14</v>
      </c>
      <c r="D1423" s="13">
        <v>21350</v>
      </c>
      <c r="E1423">
        <v>62</v>
      </c>
      <c r="F1423" t="s">
        <v>29</v>
      </c>
      <c r="G1423" t="s">
        <v>83</v>
      </c>
      <c r="H1423" t="s">
        <v>37</v>
      </c>
      <c r="I1423" t="s">
        <v>51</v>
      </c>
      <c r="J1423" t="s">
        <v>56</v>
      </c>
      <c r="K1423" s="13">
        <v>28655</v>
      </c>
      <c r="L1423" t="s">
        <v>58</v>
      </c>
      <c r="M1423" t="s">
        <v>86</v>
      </c>
      <c r="N1423">
        <v>42</v>
      </c>
      <c r="O1423" t="s">
        <v>63</v>
      </c>
      <c r="P1423" s="6">
        <v>30000</v>
      </c>
      <c r="Q1423">
        <v>3</v>
      </c>
      <c r="R1423" t="s">
        <v>68</v>
      </c>
      <c r="S1423">
        <v>10</v>
      </c>
      <c r="T1423">
        <v>4</v>
      </c>
      <c r="U1423">
        <v>6</v>
      </c>
      <c r="W1423" s="1"/>
    </row>
    <row r="1424" spans="1:23" x14ac:dyDescent="0.3">
      <c r="A1424">
        <v>1423</v>
      </c>
      <c r="B1424" t="s">
        <v>1533</v>
      </c>
      <c r="C1424" t="s">
        <v>14</v>
      </c>
      <c r="D1424" s="13">
        <v>29555</v>
      </c>
      <c r="E1424">
        <v>40</v>
      </c>
      <c r="F1424" t="s">
        <v>18</v>
      </c>
      <c r="G1424" t="s">
        <v>84</v>
      </c>
      <c r="H1424" t="s">
        <v>37</v>
      </c>
      <c r="I1424" t="s">
        <v>51</v>
      </c>
      <c r="J1424" t="s">
        <v>56</v>
      </c>
      <c r="K1424" s="13">
        <v>36860</v>
      </c>
      <c r="L1424" t="s">
        <v>58</v>
      </c>
      <c r="M1424" t="s">
        <v>86</v>
      </c>
      <c r="N1424">
        <v>20</v>
      </c>
      <c r="O1424" t="s">
        <v>63</v>
      </c>
      <c r="P1424" s="6">
        <v>30000</v>
      </c>
      <c r="Q1424">
        <v>3</v>
      </c>
      <c r="R1424" t="s">
        <v>67</v>
      </c>
      <c r="S1424">
        <v>7</v>
      </c>
      <c r="T1424">
        <v>7</v>
      </c>
      <c r="U1424">
        <v>0</v>
      </c>
      <c r="W1424" s="1"/>
    </row>
    <row r="1425" spans="1:23" x14ac:dyDescent="0.3">
      <c r="A1425">
        <v>1424</v>
      </c>
      <c r="B1425" t="s">
        <v>1534</v>
      </c>
      <c r="C1425" t="s">
        <v>15</v>
      </c>
      <c r="D1425" s="13">
        <v>31435</v>
      </c>
      <c r="E1425">
        <v>35</v>
      </c>
      <c r="F1425" t="s">
        <v>23</v>
      </c>
      <c r="G1425" t="s">
        <v>84</v>
      </c>
      <c r="H1425" t="s">
        <v>30</v>
      </c>
      <c r="I1425" t="s">
        <v>49</v>
      </c>
      <c r="J1425" t="s">
        <v>56</v>
      </c>
      <c r="K1425" s="13">
        <v>38740</v>
      </c>
      <c r="L1425" t="s">
        <v>58</v>
      </c>
      <c r="M1425" t="s">
        <v>86</v>
      </c>
      <c r="N1425">
        <v>15</v>
      </c>
      <c r="O1425" t="s">
        <v>4</v>
      </c>
      <c r="P1425" s="6">
        <v>60000</v>
      </c>
      <c r="Q1425">
        <v>2</v>
      </c>
      <c r="R1425" t="s">
        <v>73</v>
      </c>
      <c r="S1425">
        <v>6</v>
      </c>
      <c r="T1425">
        <v>6</v>
      </c>
      <c r="U1425">
        <v>0</v>
      </c>
      <c r="W1425" s="1"/>
    </row>
    <row r="1426" spans="1:23" x14ac:dyDescent="0.3">
      <c r="A1426">
        <v>1425</v>
      </c>
      <c r="B1426" t="s">
        <v>1535</v>
      </c>
      <c r="C1426" t="s">
        <v>15</v>
      </c>
      <c r="D1426" s="13">
        <v>21837</v>
      </c>
      <c r="E1426">
        <v>61</v>
      </c>
      <c r="F1426" t="s">
        <v>26</v>
      </c>
      <c r="G1426" t="s">
        <v>84</v>
      </c>
      <c r="H1426" t="s">
        <v>42</v>
      </c>
      <c r="I1426" t="s">
        <v>54</v>
      </c>
      <c r="J1426" t="s">
        <v>56</v>
      </c>
      <c r="K1426" s="13">
        <v>29142</v>
      </c>
      <c r="L1426" t="s">
        <v>58</v>
      </c>
      <c r="M1426" t="s">
        <v>86</v>
      </c>
      <c r="N1426">
        <v>41</v>
      </c>
      <c r="O1426" t="s">
        <v>4</v>
      </c>
      <c r="P1426" s="6">
        <v>60000</v>
      </c>
      <c r="Q1426">
        <v>3</v>
      </c>
      <c r="R1426" t="s">
        <v>73</v>
      </c>
      <c r="S1426">
        <v>10</v>
      </c>
      <c r="T1426">
        <v>4</v>
      </c>
      <c r="U1426">
        <v>6</v>
      </c>
      <c r="W1426" s="1"/>
    </row>
    <row r="1427" spans="1:23" x14ac:dyDescent="0.3">
      <c r="A1427">
        <v>1426</v>
      </c>
      <c r="B1427" t="s">
        <v>1536</v>
      </c>
      <c r="C1427" t="s">
        <v>14</v>
      </c>
      <c r="D1427" s="13">
        <v>25161</v>
      </c>
      <c r="E1427">
        <v>52</v>
      </c>
      <c r="F1427" t="s">
        <v>20</v>
      </c>
      <c r="G1427" t="s">
        <v>80</v>
      </c>
      <c r="H1427" t="s">
        <v>37</v>
      </c>
      <c r="I1427" t="s">
        <v>51</v>
      </c>
      <c r="J1427" t="s">
        <v>56</v>
      </c>
      <c r="K1427" s="13">
        <v>32466</v>
      </c>
      <c r="L1427" t="s">
        <v>58</v>
      </c>
      <c r="M1427" t="s">
        <v>86</v>
      </c>
      <c r="N1427">
        <v>32</v>
      </c>
      <c r="O1427" t="s">
        <v>65</v>
      </c>
      <c r="P1427" s="6">
        <v>50000</v>
      </c>
      <c r="Q1427">
        <v>2</v>
      </c>
      <c r="R1427" t="s">
        <v>71</v>
      </c>
      <c r="S1427">
        <v>11</v>
      </c>
      <c r="T1427">
        <v>6</v>
      </c>
      <c r="U1427">
        <v>5</v>
      </c>
      <c r="W1427" s="1"/>
    </row>
    <row r="1428" spans="1:23" x14ac:dyDescent="0.3">
      <c r="A1428">
        <v>1427</v>
      </c>
      <c r="B1428" t="s">
        <v>1537</v>
      </c>
      <c r="C1428" t="s">
        <v>14</v>
      </c>
      <c r="D1428" s="13">
        <v>22230</v>
      </c>
      <c r="E1428">
        <v>60</v>
      </c>
      <c r="F1428" t="s">
        <v>17</v>
      </c>
      <c r="G1428" t="s">
        <v>82</v>
      </c>
      <c r="H1428" t="s">
        <v>36</v>
      </c>
      <c r="I1428" t="s">
        <v>51</v>
      </c>
      <c r="J1428" t="s">
        <v>56</v>
      </c>
      <c r="K1428" s="13">
        <v>29535</v>
      </c>
      <c r="L1428" t="s">
        <v>58</v>
      </c>
      <c r="M1428" t="s">
        <v>86</v>
      </c>
      <c r="N1428">
        <v>40</v>
      </c>
      <c r="O1428" t="s">
        <v>65</v>
      </c>
      <c r="P1428" s="6">
        <v>50000</v>
      </c>
      <c r="Q1428">
        <v>2</v>
      </c>
      <c r="R1428" t="s">
        <v>69</v>
      </c>
      <c r="S1428">
        <v>11</v>
      </c>
      <c r="T1428">
        <v>6</v>
      </c>
      <c r="U1428">
        <v>5</v>
      </c>
      <c r="W1428" s="1"/>
    </row>
    <row r="1429" spans="1:23" x14ac:dyDescent="0.3">
      <c r="A1429">
        <v>1428</v>
      </c>
      <c r="B1429" t="s">
        <v>1538</v>
      </c>
      <c r="C1429" t="s">
        <v>14</v>
      </c>
      <c r="D1429" s="13">
        <v>35422</v>
      </c>
      <c r="E1429">
        <v>24</v>
      </c>
      <c r="F1429" t="s">
        <v>19</v>
      </c>
      <c r="G1429" t="s">
        <v>80</v>
      </c>
      <c r="H1429" t="s">
        <v>31</v>
      </c>
      <c r="I1429" t="s">
        <v>49</v>
      </c>
      <c r="J1429" t="s">
        <v>57</v>
      </c>
      <c r="K1429" s="13">
        <v>42727</v>
      </c>
      <c r="L1429" t="s">
        <v>58</v>
      </c>
      <c r="M1429" t="s">
        <v>86</v>
      </c>
      <c r="N1429">
        <v>4</v>
      </c>
      <c r="O1429" t="s">
        <v>65</v>
      </c>
      <c r="P1429" s="6">
        <v>50000</v>
      </c>
      <c r="Q1429">
        <v>4</v>
      </c>
      <c r="R1429" t="s">
        <v>73</v>
      </c>
      <c r="S1429">
        <v>5</v>
      </c>
      <c r="T1429">
        <v>5</v>
      </c>
      <c r="U1429">
        <v>0</v>
      </c>
      <c r="W1429" s="1"/>
    </row>
    <row r="1430" spans="1:23" x14ac:dyDescent="0.3">
      <c r="A1430">
        <v>1429</v>
      </c>
      <c r="B1430" t="s">
        <v>1539</v>
      </c>
      <c r="C1430" t="s">
        <v>14</v>
      </c>
      <c r="D1430" s="13">
        <v>27009</v>
      </c>
      <c r="E1430">
        <v>47</v>
      </c>
      <c r="F1430" t="s">
        <v>29</v>
      </c>
      <c r="G1430" t="s">
        <v>83</v>
      </c>
      <c r="H1430" t="s">
        <v>41</v>
      </c>
      <c r="I1430" t="s">
        <v>52</v>
      </c>
      <c r="J1430" t="s">
        <v>56</v>
      </c>
      <c r="K1430" s="13">
        <v>34314</v>
      </c>
      <c r="L1430" t="s">
        <v>58</v>
      </c>
      <c r="M1430" t="s">
        <v>86</v>
      </c>
      <c r="N1430">
        <v>27</v>
      </c>
      <c r="O1430" t="s">
        <v>63</v>
      </c>
      <c r="P1430" s="6">
        <v>30000</v>
      </c>
      <c r="Q1430">
        <v>3</v>
      </c>
      <c r="R1430" t="s">
        <v>67</v>
      </c>
      <c r="S1430">
        <v>0</v>
      </c>
      <c r="T1430">
        <v>0</v>
      </c>
      <c r="U1430">
        <v>0</v>
      </c>
      <c r="W1430" s="1"/>
    </row>
    <row r="1431" spans="1:23" x14ac:dyDescent="0.3">
      <c r="A1431">
        <v>1430</v>
      </c>
      <c r="B1431" t="s">
        <v>1540</v>
      </c>
      <c r="C1431" t="s">
        <v>14</v>
      </c>
      <c r="D1431" s="13">
        <v>27945</v>
      </c>
      <c r="E1431">
        <v>44</v>
      </c>
      <c r="F1431" t="s">
        <v>23</v>
      </c>
      <c r="G1431" t="s">
        <v>84</v>
      </c>
      <c r="H1431" t="s">
        <v>38</v>
      </c>
      <c r="I1431" t="s">
        <v>51</v>
      </c>
      <c r="J1431" t="s">
        <v>57</v>
      </c>
      <c r="K1431" s="13">
        <v>35250</v>
      </c>
      <c r="L1431" t="s">
        <v>61</v>
      </c>
      <c r="M1431" t="s">
        <v>89</v>
      </c>
      <c r="N1431">
        <v>24</v>
      </c>
      <c r="O1431" t="s">
        <v>64</v>
      </c>
      <c r="P1431" s="6">
        <v>40000</v>
      </c>
      <c r="Q1431">
        <v>4</v>
      </c>
      <c r="R1431" t="s">
        <v>67</v>
      </c>
      <c r="S1431">
        <v>14</v>
      </c>
      <c r="T1431">
        <v>4</v>
      </c>
      <c r="U1431">
        <v>10</v>
      </c>
      <c r="W1431" s="1"/>
    </row>
    <row r="1432" spans="1:23" x14ac:dyDescent="0.3">
      <c r="A1432">
        <v>1431</v>
      </c>
      <c r="B1432" t="s">
        <v>1541</v>
      </c>
      <c r="C1432" t="s">
        <v>15</v>
      </c>
      <c r="D1432" s="13">
        <v>20108</v>
      </c>
      <c r="E1432">
        <v>66</v>
      </c>
      <c r="F1432" t="s">
        <v>23</v>
      </c>
      <c r="G1432" t="s">
        <v>84</v>
      </c>
      <c r="H1432" t="s">
        <v>40</v>
      </c>
      <c r="I1432" t="s">
        <v>52</v>
      </c>
      <c r="J1432" t="s">
        <v>56</v>
      </c>
      <c r="K1432" s="13">
        <v>27413</v>
      </c>
      <c r="L1432" t="s">
        <v>61</v>
      </c>
      <c r="M1432" t="s">
        <v>89</v>
      </c>
      <c r="N1432">
        <v>46</v>
      </c>
      <c r="O1432" t="s">
        <v>4</v>
      </c>
      <c r="P1432" s="6">
        <v>60000</v>
      </c>
      <c r="Q1432">
        <v>1</v>
      </c>
      <c r="R1432" t="s">
        <v>70</v>
      </c>
      <c r="S1432">
        <v>7</v>
      </c>
      <c r="T1432">
        <v>7</v>
      </c>
      <c r="U1432">
        <v>0</v>
      </c>
      <c r="W1432" s="1"/>
    </row>
    <row r="1433" spans="1:23" x14ac:dyDescent="0.3">
      <c r="A1433">
        <v>1432</v>
      </c>
      <c r="B1433" t="s">
        <v>1542</v>
      </c>
      <c r="C1433" t="s">
        <v>15</v>
      </c>
      <c r="D1433" s="13">
        <v>31613</v>
      </c>
      <c r="E1433">
        <v>34</v>
      </c>
      <c r="F1433" t="s">
        <v>27</v>
      </c>
      <c r="G1433" t="s">
        <v>83</v>
      </c>
      <c r="H1433" t="s">
        <v>41</v>
      </c>
      <c r="I1433" t="s">
        <v>52</v>
      </c>
      <c r="J1433" t="s">
        <v>56</v>
      </c>
      <c r="K1433" s="13">
        <v>38918</v>
      </c>
      <c r="L1433" t="s">
        <v>58</v>
      </c>
      <c r="M1433" t="s">
        <v>86</v>
      </c>
      <c r="N1433">
        <v>14</v>
      </c>
      <c r="O1433" t="s">
        <v>64</v>
      </c>
      <c r="P1433" s="6">
        <v>40000</v>
      </c>
      <c r="Q1433">
        <v>1</v>
      </c>
      <c r="R1433" t="s">
        <v>70</v>
      </c>
      <c r="S1433">
        <v>6</v>
      </c>
      <c r="T1433">
        <v>6</v>
      </c>
      <c r="U1433">
        <v>0</v>
      </c>
      <c r="W1433" s="1"/>
    </row>
    <row r="1434" spans="1:23" x14ac:dyDescent="0.3">
      <c r="A1434">
        <v>1433</v>
      </c>
      <c r="B1434" t="s">
        <v>1543</v>
      </c>
      <c r="C1434" t="s">
        <v>14</v>
      </c>
      <c r="D1434" s="13">
        <v>33226</v>
      </c>
      <c r="E1434">
        <v>30</v>
      </c>
      <c r="F1434" t="s">
        <v>27</v>
      </c>
      <c r="G1434" t="s">
        <v>83</v>
      </c>
      <c r="H1434" t="s">
        <v>40</v>
      </c>
      <c r="I1434" t="s">
        <v>52</v>
      </c>
      <c r="J1434" t="s">
        <v>56</v>
      </c>
      <c r="K1434" s="13">
        <v>40531</v>
      </c>
      <c r="L1434" t="s">
        <v>61</v>
      </c>
      <c r="M1434" t="s">
        <v>89</v>
      </c>
      <c r="N1434">
        <v>10</v>
      </c>
      <c r="O1434" t="s">
        <v>4</v>
      </c>
      <c r="P1434" s="6">
        <v>60000</v>
      </c>
      <c r="Q1434">
        <v>2</v>
      </c>
      <c r="R1434" t="s">
        <v>67</v>
      </c>
      <c r="S1434">
        <v>7</v>
      </c>
      <c r="T1434">
        <v>7</v>
      </c>
      <c r="U1434">
        <v>0</v>
      </c>
      <c r="W1434" s="1"/>
    </row>
    <row r="1435" spans="1:23" x14ac:dyDescent="0.3">
      <c r="A1435">
        <v>1434</v>
      </c>
      <c r="B1435" t="s">
        <v>1544</v>
      </c>
      <c r="C1435" t="s">
        <v>14</v>
      </c>
      <c r="D1435" s="13">
        <v>22946</v>
      </c>
      <c r="E1435">
        <v>58</v>
      </c>
      <c r="F1435" t="s">
        <v>17</v>
      </c>
      <c r="G1435" t="s">
        <v>82</v>
      </c>
      <c r="H1435" t="s">
        <v>32</v>
      </c>
      <c r="I1435" t="s">
        <v>49</v>
      </c>
      <c r="J1435" t="s">
        <v>56</v>
      </c>
      <c r="K1435" s="13">
        <v>30251</v>
      </c>
      <c r="L1435" t="s">
        <v>58</v>
      </c>
      <c r="M1435" t="s">
        <v>86</v>
      </c>
      <c r="N1435">
        <v>38</v>
      </c>
      <c r="O1435" t="s">
        <v>63</v>
      </c>
      <c r="P1435" s="6">
        <v>30000</v>
      </c>
      <c r="Q1435">
        <v>3</v>
      </c>
      <c r="R1435" t="s">
        <v>68</v>
      </c>
      <c r="S1435">
        <v>8</v>
      </c>
      <c r="T1435">
        <v>8</v>
      </c>
      <c r="U1435">
        <v>0</v>
      </c>
      <c r="W1435" s="1"/>
    </row>
    <row r="1436" spans="1:23" x14ac:dyDescent="0.3">
      <c r="A1436">
        <v>1435</v>
      </c>
      <c r="B1436" t="s">
        <v>1545</v>
      </c>
      <c r="C1436" t="s">
        <v>14</v>
      </c>
      <c r="D1436" s="13">
        <v>29904</v>
      </c>
      <c r="E1436">
        <v>39</v>
      </c>
      <c r="F1436" t="s">
        <v>18</v>
      </c>
      <c r="G1436" t="s">
        <v>84</v>
      </c>
      <c r="H1436" t="s">
        <v>43</v>
      </c>
      <c r="I1436" t="s">
        <v>53</v>
      </c>
      <c r="J1436" t="s">
        <v>57</v>
      </c>
      <c r="K1436" s="13">
        <v>37209</v>
      </c>
      <c r="L1436" t="s">
        <v>61</v>
      </c>
      <c r="M1436" t="s">
        <v>89</v>
      </c>
      <c r="N1436">
        <v>19</v>
      </c>
      <c r="O1436" t="s">
        <v>63</v>
      </c>
      <c r="P1436" s="6">
        <v>30000</v>
      </c>
      <c r="Q1436">
        <v>3</v>
      </c>
      <c r="R1436" t="s">
        <v>71</v>
      </c>
      <c r="S1436">
        <v>3</v>
      </c>
      <c r="T1436">
        <v>3</v>
      </c>
      <c r="U1436">
        <v>0</v>
      </c>
      <c r="W1436" s="1"/>
    </row>
    <row r="1437" spans="1:23" x14ac:dyDescent="0.3">
      <c r="A1437">
        <v>1436</v>
      </c>
      <c r="B1437" t="s">
        <v>1546</v>
      </c>
      <c r="C1437" t="s">
        <v>14</v>
      </c>
      <c r="D1437" s="13">
        <v>29675</v>
      </c>
      <c r="E1437">
        <v>40</v>
      </c>
      <c r="F1437" t="s">
        <v>81</v>
      </c>
      <c r="G1437" t="s">
        <v>84</v>
      </c>
      <c r="H1437" t="s">
        <v>38</v>
      </c>
      <c r="I1437" t="s">
        <v>51</v>
      </c>
      <c r="J1437" t="s">
        <v>57</v>
      </c>
      <c r="K1437" s="13">
        <v>36980</v>
      </c>
      <c r="L1437" t="s">
        <v>58</v>
      </c>
      <c r="M1437" t="s">
        <v>86</v>
      </c>
      <c r="N1437">
        <v>20</v>
      </c>
      <c r="O1437" t="s">
        <v>64</v>
      </c>
      <c r="P1437" s="6">
        <v>40000</v>
      </c>
      <c r="Q1437">
        <v>4</v>
      </c>
      <c r="R1437" t="s">
        <v>68</v>
      </c>
      <c r="S1437">
        <v>3</v>
      </c>
      <c r="T1437">
        <v>3</v>
      </c>
      <c r="U1437">
        <v>0</v>
      </c>
      <c r="W1437" s="1"/>
    </row>
    <row r="1438" spans="1:23" x14ac:dyDescent="0.3">
      <c r="A1438">
        <v>1437</v>
      </c>
      <c r="B1438" t="s">
        <v>1547</v>
      </c>
      <c r="C1438" t="s">
        <v>14</v>
      </c>
      <c r="D1438" s="13">
        <v>26609</v>
      </c>
      <c r="E1438">
        <v>48</v>
      </c>
      <c r="F1438" t="s">
        <v>29</v>
      </c>
      <c r="G1438" t="s">
        <v>83</v>
      </c>
      <c r="H1438" t="s">
        <v>32</v>
      </c>
      <c r="I1438" t="s">
        <v>49</v>
      </c>
      <c r="J1438" t="s">
        <v>56</v>
      </c>
      <c r="K1438" s="13">
        <v>33914</v>
      </c>
      <c r="L1438" t="s">
        <v>61</v>
      </c>
      <c r="M1438" t="s">
        <v>89</v>
      </c>
      <c r="N1438">
        <v>28</v>
      </c>
      <c r="O1438" t="s">
        <v>4</v>
      </c>
      <c r="P1438" s="6">
        <v>60000</v>
      </c>
      <c r="Q1438">
        <v>3</v>
      </c>
      <c r="R1438" t="s">
        <v>68</v>
      </c>
      <c r="S1438">
        <v>6</v>
      </c>
      <c r="T1438">
        <v>6</v>
      </c>
      <c r="U1438">
        <v>0</v>
      </c>
      <c r="W1438" s="1"/>
    </row>
    <row r="1439" spans="1:23" x14ac:dyDescent="0.3">
      <c r="A1439">
        <v>1438</v>
      </c>
      <c r="B1439" t="s">
        <v>1548</v>
      </c>
      <c r="C1439" t="s">
        <v>14</v>
      </c>
      <c r="D1439" s="13">
        <v>31577</v>
      </c>
      <c r="E1439">
        <v>34</v>
      </c>
      <c r="F1439" t="s">
        <v>25</v>
      </c>
      <c r="G1439" t="s">
        <v>84</v>
      </c>
      <c r="H1439" t="s">
        <v>40</v>
      </c>
      <c r="I1439" t="s">
        <v>52</v>
      </c>
      <c r="J1439" t="s">
        <v>56</v>
      </c>
      <c r="K1439" s="13">
        <v>38882</v>
      </c>
      <c r="L1439" t="s">
        <v>58</v>
      </c>
      <c r="M1439" t="s">
        <v>86</v>
      </c>
      <c r="N1439">
        <v>14</v>
      </c>
      <c r="O1439" t="s">
        <v>4</v>
      </c>
      <c r="P1439" s="6">
        <v>60000</v>
      </c>
      <c r="Q1439">
        <v>3</v>
      </c>
      <c r="R1439" t="s">
        <v>67</v>
      </c>
      <c r="S1439">
        <v>15</v>
      </c>
      <c r="T1439">
        <v>4</v>
      </c>
      <c r="U1439">
        <v>11</v>
      </c>
      <c r="W1439" s="1"/>
    </row>
    <row r="1440" spans="1:23" x14ac:dyDescent="0.3">
      <c r="A1440">
        <v>1439</v>
      </c>
      <c r="B1440" t="s">
        <v>1549</v>
      </c>
      <c r="C1440" t="s">
        <v>14</v>
      </c>
      <c r="D1440" s="13">
        <v>21191</v>
      </c>
      <c r="E1440">
        <v>63</v>
      </c>
      <c r="F1440" t="s">
        <v>23</v>
      </c>
      <c r="G1440" t="s">
        <v>84</v>
      </c>
      <c r="H1440" t="s">
        <v>32</v>
      </c>
      <c r="I1440" t="s">
        <v>49</v>
      </c>
      <c r="J1440" t="s">
        <v>56</v>
      </c>
      <c r="K1440" s="13">
        <v>28496</v>
      </c>
      <c r="L1440" t="s">
        <v>58</v>
      </c>
      <c r="M1440" t="s">
        <v>86</v>
      </c>
      <c r="N1440">
        <v>43</v>
      </c>
      <c r="O1440" t="s">
        <v>64</v>
      </c>
      <c r="P1440" s="6">
        <v>40000</v>
      </c>
      <c r="Q1440">
        <v>2</v>
      </c>
      <c r="R1440" t="s">
        <v>73</v>
      </c>
      <c r="S1440">
        <v>7</v>
      </c>
      <c r="T1440">
        <v>7</v>
      </c>
      <c r="U1440">
        <v>0</v>
      </c>
      <c r="W1440" s="1"/>
    </row>
    <row r="1441" spans="1:23" x14ac:dyDescent="0.3">
      <c r="A1441">
        <v>1440</v>
      </c>
      <c r="B1441" t="s">
        <v>1550</v>
      </c>
      <c r="C1441" t="s">
        <v>15</v>
      </c>
      <c r="D1441" s="13">
        <v>20378</v>
      </c>
      <c r="E1441">
        <v>65</v>
      </c>
      <c r="F1441" t="s">
        <v>17</v>
      </c>
      <c r="G1441" t="s">
        <v>82</v>
      </c>
      <c r="H1441" t="s">
        <v>38</v>
      </c>
      <c r="I1441" t="s">
        <v>51</v>
      </c>
      <c r="J1441" t="s">
        <v>57</v>
      </c>
      <c r="K1441" s="13">
        <v>27683</v>
      </c>
      <c r="L1441" t="s">
        <v>61</v>
      </c>
      <c r="M1441" t="s">
        <v>89</v>
      </c>
      <c r="N1441">
        <v>45</v>
      </c>
      <c r="O1441" t="s">
        <v>4</v>
      </c>
      <c r="P1441" s="6">
        <v>60000</v>
      </c>
      <c r="Q1441">
        <v>2</v>
      </c>
      <c r="R1441" t="s">
        <v>73</v>
      </c>
      <c r="S1441">
        <v>0</v>
      </c>
      <c r="T1441">
        <v>0</v>
      </c>
      <c r="U1441">
        <v>0</v>
      </c>
      <c r="W1441" s="1"/>
    </row>
    <row r="1442" spans="1:23" x14ac:dyDescent="0.3">
      <c r="A1442">
        <v>1441</v>
      </c>
      <c r="B1442" t="s">
        <v>1551</v>
      </c>
      <c r="C1442" t="s">
        <v>14</v>
      </c>
      <c r="D1442" s="13">
        <v>26453</v>
      </c>
      <c r="E1442">
        <v>48</v>
      </c>
      <c r="F1442" t="s">
        <v>18</v>
      </c>
      <c r="G1442" t="s">
        <v>84</v>
      </c>
      <c r="H1442" t="s">
        <v>33</v>
      </c>
      <c r="I1442" t="s">
        <v>50</v>
      </c>
      <c r="J1442" t="s">
        <v>56</v>
      </c>
      <c r="K1442" s="13">
        <v>33758</v>
      </c>
      <c r="L1442" t="s">
        <v>58</v>
      </c>
      <c r="M1442" t="s">
        <v>86</v>
      </c>
      <c r="N1442">
        <v>28</v>
      </c>
      <c r="O1442" t="s">
        <v>65</v>
      </c>
      <c r="P1442" s="6">
        <v>50000</v>
      </c>
      <c r="Q1442">
        <v>4</v>
      </c>
      <c r="R1442" t="s">
        <v>71</v>
      </c>
      <c r="S1442">
        <v>4</v>
      </c>
      <c r="T1442">
        <v>4</v>
      </c>
      <c r="U1442">
        <v>0</v>
      </c>
      <c r="W1442" s="1"/>
    </row>
    <row r="1443" spans="1:23" x14ac:dyDescent="0.3">
      <c r="A1443">
        <v>1442</v>
      </c>
      <c r="B1443" t="s">
        <v>1552</v>
      </c>
      <c r="C1443" t="s">
        <v>14</v>
      </c>
      <c r="D1443" s="13">
        <v>32427</v>
      </c>
      <c r="E1443">
        <v>32</v>
      </c>
      <c r="F1443" t="s">
        <v>29</v>
      </c>
      <c r="G1443" t="s">
        <v>83</v>
      </c>
      <c r="H1443" t="s">
        <v>45</v>
      </c>
      <c r="I1443" t="s">
        <v>53</v>
      </c>
      <c r="J1443" t="s">
        <v>57</v>
      </c>
      <c r="K1443" s="13">
        <v>39732</v>
      </c>
      <c r="L1443" t="s">
        <v>58</v>
      </c>
      <c r="M1443" t="s">
        <v>86</v>
      </c>
      <c r="N1443">
        <v>12</v>
      </c>
      <c r="O1443" t="s">
        <v>64</v>
      </c>
      <c r="P1443" s="6">
        <v>40000</v>
      </c>
      <c r="Q1443">
        <v>2</v>
      </c>
      <c r="R1443" t="s">
        <v>72</v>
      </c>
      <c r="S1443">
        <v>2</v>
      </c>
      <c r="T1443">
        <v>2</v>
      </c>
      <c r="U1443">
        <v>0</v>
      </c>
      <c r="W1443" s="1"/>
    </row>
    <row r="1444" spans="1:23" x14ac:dyDescent="0.3">
      <c r="A1444">
        <v>1443</v>
      </c>
      <c r="B1444" t="s">
        <v>1553</v>
      </c>
      <c r="C1444" t="s">
        <v>15</v>
      </c>
      <c r="D1444" s="13">
        <v>32350</v>
      </c>
      <c r="E1444">
        <v>32</v>
      </c>
      <c r="F1444" t="s">
        <v>22</v>
      </c>
      <c r="G1444" t="s">
        <v>83</v>
      </c>
      <c r="H1444" t="s">
        <v>46</v>
      </c>
      <c r="I1444" t="s">
        <v>55</v>
      </c>
      <c r="J1444" t="s">
        <v>56</v>
      </c>
      <c r="K1444" s="13">
        <v>39655</v>
      </c>
      <c r="L1444" t="s">
        <v>58</v>
      </c>
      <c r="M1444" t="s">
        <v>86</v>
      </c>
      <c r="N1444">
        <v>12</v>
      </c>
      <c r="O1444" t="s">
        <v>63</v>
      </c>
      <c r="P1444" s="6">
        <v>30000</v>
      </c>
      <c r="Q1444">
        <v>2</v>
      </c>
      <c r="R1444" t="s">
        <v>70</v>
      </c>
      <c r="S1444">
        <v>4</v>
      </c>
      <c r="T1444">
        <v>4</v>
      </c>
      <c r="U1444">
        <v>0</v>
      </c>
      <c r="W1444" s="1"/>
    </row>
    <row r="1445" spans="1:23" x14ac:dyDescent="0.3">
      <c r="A1445">
        <v>1444</v>
      </c>
      <c r="B1445" t="s">
        <v>1554</v>
      </c>
      <c r="C1445" t="s">
        <v>14</v>
      </c>
      <c r="D1445" s="13">
        <v>36241</v>
      </c>
      <c r="E1445">
        <v>22</v>
      </c>
      <c r="F1445" t="s">
        <v>67</v>
      </c>
      <c r="G1445" t="s">
        <v>84</v>
      </c>
      <c r="H1445" t="s">
        <v>43</v>
      </c>
      <c r="I1445" t="s">
        <v>53</v>
      </c>
      <c r="J1445" t="s">
        <v>57</v>
      </c>
      <c r="K1445" s="13">
        <v>43546</v>
      </c>
      <c r="L1445" t="s">
        <v>58</v>
      </c>
      <c r="M1445" t="s">
        <v>86</v>
      </c>
      <c r="N1445">
        <v>2</v>
      </c>
      <c r="O1445" t="s">
        <v>65</v>
      </c>
      <c r="P1445" s="6">
        <v>50000</v>
      </c>
      <c r="Q1445">
        <v>4</v>
      </c>
      <c r="R1445" t="s">
        <v>72</v>
      </c>
      <c r="S1445">
        <v>4</v>
      </c>
      <c r="T1445">
        <v>4</v>
      </c>
      <c r="U1445">
        <v>0</v>
      </c>
      <c r="W1445" s="1"/>
    </row>
    <row r="1446" spans="1:23" x14ac:dyDescent="0.3">
      <c r="A1446">
        <v>1445</v>
      </c>
      <c r="B1446" t="s">
        <v>1555</v>
      </c>
      <c r="C1446" t="s">
        <v>15</v>
      </c>
      <c r="D1446" s="13">
        <v>32741</v>
      </c>
      <c r="E1446">
        <v>31</v>
      </c>
      <c r="F1446" t="s">
        <v>17</v>
      </c>
      <c r="G1446" t="s">
        <v>82</v>
      </c>
      <c r="H1446" t="s">
        <v>44</v>
      </c>
      <c r="I1446" t="s">
        <v>53</v>
      </c>
      <c r="J1446" t="s">
        <v>57</v>
      </c>
      <c r="K1446" s="13">
        <v>40046</v>
      </c>
      <c r="L1446" t="s">
        <v>58</v>
      </c>
      <c r="M1446" t="s">
        <v>86</v>
      </c>
      <c r="N1446">
        <v>11</v>
      </c>
      <c r="O1446" t="s">
        <v>65</v>
      </c>
      <c r="P1446" s="6">
        <v>50000</v>
      </c>
      <c r="Q1446">
        <v>3</v>
      </c>
      <c r="R1446" t="s">
        <v>69</v>
      </c>
      <c r="S1446">
        <v>3</v>
      </c>
      <c r="T1446">
        <v>3</v>
      </c>
      <c r="U1446">
        <v>0</v>
      </c>
      <c r="W1446" s="1"/>
    </row>
    <row r="1447" spans="1:23" x14ac:dyDescent="0.3">
      <c r="A1447">
        <v>1446</v>
      </c>
      <c r="B1447" t="s">
        <v>1556</v>
      </c>
      <c r="C1447" t="s">
        <v>15</v>
      </c>
      <c r="D1447" s="13">
        <v>23759</v>
      </c>
      <c r="E1447">
        <v>56</v>
      </c>
      <c r="F1447" t="s">
        <v>16</v>
      </c>
      <c r="G1447" t="s">
        <v>80</v>
      </c>
      <c r="H1447" t="s">
        <v>30</v>
      </c>
      <c r="I1447" t="s">
        <v>49</v>
      </c>
      <c r="J1447" t="s">
        <v>56</v>
      </c>
      <c r="K1447" s="13">
        <v>31064</v>
      </c>
      <c r="L1447" t="s">
        <v>58</v>
      </c>
      <c r="M1447" t="s">
        <v>86</v>
      </c>
      <c r="N1447">
        <v>36</v>
      </c>
      <c r="O1447" t="s">
        <v>64</v>
      </c>
      <c r="P1447" s="6">
        <v>40000</v>
      </c>
      <c r="Q1447">
        <v>4</v>
      </c>
      <c r="R1447" t="s">
        <v>70</v>
      </c>
      <c r="S1447">
        <v>11</v>
      </c>
      <c r="T1447">
        <v>6</v>
      </c>
      <c r="U1447">
        <v>5</v>
      </c>
      <c r="W1447" s="1"/>
    </row>
    <row r="1448" spans="1:23" x14ac:dyDescent="0.3">
      <c r="A1448">
        <v>1447</v>
      </c>
      <c r="B1448" t="s">
        <v>1557</v>
      </c>
      <c r="C1448" t="s">
        <v>15</v>
      </c>
      <c r="D1448" s="13">
        <v>35612</v>
      </c>
      <c r="E1448">
        <v>23</v>
      </c>
      <c r="F1448" t="s">
        <v>20</v>
      </c>
      <c r="G1448" t="s">
        <v>80</v>
      </c>
      <c r="H1448" t="s">
        <v>46</v>
      </c>
      <c r="I1448" t="s">
        <v>55</v>
      </c>
      <c r="J1448" t="s">
        <v>56</v>
      </c>
      <c r="K1448" s="13">
        <v>42917</v>
      </c>
      <c r="L1448" t="s">
        <v>61</v>
      </c>
      <c r="M1448" t="s">
        <v>89</v>
      </c>
      <c r="N1448">
        <v>3</v>
      </c>
      <c r="O1448" t="s">
        <v>4</v>
      </c>
      <c r="P1448" s="6">
        <v>60000</v>
      </c>
      <c r="Q1448">
        <v>3</v>
      </c>
      <c r="R1448" t="s">
        <v>69</v>
      </c>
      <c r="S1448">
        <v>9</v>
      </c>
      <c r="T1448">
        <v>4</v>
      </c>
      <c r="U1448">
        <v>5</v>
      </c>
      <c r="W1448" s="1"/>
    </row>
    <row r="1449" spans="1:23" x14ac:dyDescent="0.3">
      <c r="A1449">
        <v>1448</v>
      </c>
      <c r="B1449" t="s">
        <v>1558</v>
      </c>
      <c r="C1449" t="s">
        <v>15</v>
      </c>
      <c r="D1449" s="13">
        <v>26166</v>
      </c>
      <c r="E1449">
        <v>49</v>
      </c>
      <c r="F1449" t="s">
        <v>26</v>
      </c>
      <c r="G1449" t="s">
        <v>84</v>
      </c>
      <c r="H1449" t="s">
        <v>32</v>
      </c>
      <c r="I1449" t="s">
        <v>49</v>
      </c>
      <c r="J1449" t="s">
        <v>56</v>
      </c>
      <c r="K1449" s="13">
        <v>33471</v>
      </c>
      <c r="L1449" t="s">
        <v>58</v>
      </c>
      <c r="M1449" t="s">
        <v>86</v>
      </c>
      <c r="N1449">
        <v>29</v>
      </c>
      <c r="O1449" t="s">
        <v>65</v>
      </c>
      <c r="P1449" s="6">
        <v>50000</v>
      </c>
      <c r="Q1449">
        <v>3</v>
      </c>
      <c r="R1449" t="s">
        <v>70</v>
      </c>
      <c r="S1449">
        <v>12</v>
      </c>
      <c r="T1449">
        <v>7</v>
      </c>
      <c r="U1449">
        <v>5</v>
      </c>
      <c r="W1449" s="1"/>
    </row>
    <row r="1450" spans="1:23" x14ac:dyDescent="0.3">
      <c r="A1450">
        <v>1449</v>
      </c>
      <c r="B1450" t="s">
        <v>1559</v>
      </c>
      <c r="C1450" t="s">
        <v>14</v>
      </c>
      <c r="D1450" s="13">
        <v>28856</v>
      </c>
      <c r="E1450">
        <v>42</v>
      </c>
      <c r="F1450" t="s">
        <v>18</v>
      </c>
      <c r="G1450" t="s">
        <v>84</v>
      </c>
      <c r="H1450" t="s">
        <v>48</v>
      </c>
      <c r="I1450" t="s">
        <v>54</v>
      </c>
      <c r="J1450" t="s">
        <v>56</v>
      </c>
      <c r="K1450" s="13">
        <v>36161</v>
      </c>
      <c r="L1450" t="s">
        <v>58</v>
      </c>
      <c r="M1450" t="s">
        <v>86</v>
      </c>
      <c r="N1450">
        <v>22</v>
      </c>
      <c r="O1450" t="s">
        <v>63</v>
      </c>
      <c r="P1450" s="6">
        <v>30000</v>
      </c>
      <c r="Q1450">
        <v>1</v>
      </c>
      <c r="R1450" t="s">
        <v>73</v>
      </c>
      <c r="S1450">
        <v>9</v>
      </c>
      <c r="T1450">
        <v>4</v>
      </c>
      <c r="U1450">
        <v>5</v>
      </c>
      <c r="W1450" s="1"/>
    </row>
    <row r="1451" spans="1:23" x14ac:dyDescent="0.3">
      <c r="A1451">
        <v>1450</v>
      </c>
      <c r="B1451" t="s">
        <v>1560</v>
      </c>
      <c r="C1451" t="s">
        <v>14</v>
      </c>
      <c r="D1451" s="13">
        <v>29617</v>
      </c>
      <c r="E1451">
        <v>40</v>
      </c>
      <c r="F1451" t="s">
        <v>66</v>
      </c>
      <c r="G1451" t="s">
        <v>84</v>
      </c>
      <c r="H1451" t="s">
        <v>35</v>
      </c>
      <c r="I1451" t="s">
        <v>50</v>
      </c>
      <c r="J1451" t="s">
        <v>57</v>
      </c>
      <c r="K1451" s="13">
        <v>36922</v>
      </c>
      <c r="L1451" t="s">
        <v>58</v>
      </c>
      <c r="M1451" t="s">
        <v>86</v>
      </c>
      <c r="N1451">
        <v>20</v>
      </c>
      <c r="O1451" t="s">
        <v>63</v>
      </c>
      <c r="P1451" s="6">
        <v>30000</v>
      </c>
      <c r="Q1451">
        <v>2</v>
      </c>
      <c r="R1451" t="s">
        <v>71</v>
      </c>
      <c r="S1451">
        <v>3</v>
      </c>
      <c r="T1451">
        <v>3</v>
      </c>
      <c r="U1451">
        <v>0</v>
      </c>
      <c r="W1451" s="1"/>
    </row>
    <row r="1452" spans="1:23" x14ac:dyDescent="0.3">
      <c r="A1452">
        <v>1451</v>
      </c>
      <c r="B1452" t="s">
        <v>1561</v>
      </c>
      <c r="C1452" t="s">
        <v>14</v>
      </c>
      <c r="D1452" s="13">
        <v>31583</v>
      </c>
      <c r="E1452">
        <v>34</v>
      </c>
      <c r="F1452" t="s">
        <v>16</v>
      </c>
      <c r="G1452" t="s">
        <v>80</v>
      </c>
      <c r="H1452" t="s">
        <v>34</v>
      </c>
      <c r="I1452" t="s">
        <v>50</v>
      </c>
      <c r="J1452" t="s">
        <v>56</v>
      </c>
      <c r="K1452" s="13">
        <v>38888</v>
      </c>
      <c r="L1452" t="s">
        <v>58</v>
      </c>
      <c r="M1452" t="s">
        <v>86</v>
      </c>
      <c r="N1452">
        <v>14</v>
      </c>
      <c r="O1452" t="s">
        <v>4</v>
      </c>
      <c r="P1452" s="6">
        <v>60000</v>
      </c>
      <c r="Q1452">
        <v>3</v>
      </c>
      <c r="R1452" t="s">
        <v>70</v>
      </c>
      <c r="S1452">
        <v>14</v>
      </c>
      <c r="T1452">
        <v>4</v>
      </c>
      <c r="U1452">
        <v>10</v>
      </c>
    </row>
    <row r="1453" spans="1:23" x14ac:dyDescent="0.3">
      <c r="A1453">
        <v>1452</v>
      </c>
      <c r="B1453" t="s">
        <v>1562</v>
      </c>
      <c r="C1453" t="s">
        <v>14</v>
      </c>
      <c r="D1453" s="13">
        <v>28211</v>
      </c>
      <c r="E1453">
        <v>44</v>
      </c>
      <c r="F1453" t="s">
        <v>13</v>
      </c>
      <c r="G1453" t="s">
        <v>84</v>
      </c>
      <c r="H1453" t="s">
        <v>44</v>
      </c>
      <c r="I1453" t="s">
        <v>53</v>
      </c>
      <c r="J1453" t="s">
        <v>57</v>
      </c>
      <c r="K1453" s="13">
        <v>35516</v>
      </c>
      <c r="L1453" t="s">
        <v>58</v>
      </c>
      <c r="M1453" t="s">
        <v>86</v>
      </c>
      <c r="N1453">
        <v>24</v>
      </c>
      <c r="O1453" t="s">
        <v>63</v>
      </c>
      <c r="P1453" s="6">
        <v>30000</v>
      </c>
      <c r="Q1453">
        <v>2</v>
      </c>
      <c r="R1453" t="s">
        <v>67</v>
      </c>
      <c r="S1453">
        <v>11</v>
      </c>
      <c r="T1453">
        <v>6</v>
      </c>
      <c r="U1453">
        <v>5</v>
      </c>
      <c r="W1453" s="1"/>
    </row>
    <row r="1454" spans="1:23" x14ac:dyDescent="0.3">
      <c r="A1454">
        <v>1453</v>
      </c>
      <c r="B1454" t="s">
        <v>1563</v>
      </c>
      <c r="C1454" t="s">
        <v>14</v>
      </c>
      <c r="D1454" s="13">
        <v>33025</v>
      </c>
      <c r="E1454">
        <v>30</v>
      </c>
      <c r="F1454" t="s">
        <v>67</v>
      </c>
      <c r="G1454" t="s">
        <v>84</v>
      </c>
      <c r="H1454" t="s">
        <v>31</v>
      </c>
      <c r="I1454" t="s">
        <v>49</v>
      </c>
      <c r="J1454" t="s">
        <v>57</v>
      </c>
      <c r="K1454" s="13">
        <v>40330</v>
      </c>
      <c r="L1454" t="s">
        <v>58</v>
      </c>
      <c r="M1454" t="s">
        <v>86</v>
      </c>
      <c r="N1454">
        <v>10</v>
      </c>
      <c r="O1454" t="s">
        <v>4</v>
      </c>
      <c r="P1454" s="6">
        <v>60000</v>
      </c>
      <c r="Q1454">
        <v>2</v>
      </c>
      <c r="R1454" t="s">
        <v>72</v>
      </c>
      <c r="S1454">
        <v>12</v>
      </c>
      <c r="T1454">
        <v>7</v>
      </c>
      <c r="U1454">
        <v>5</v>
      </c>
      <c r="W1454" s="1"/>
    </row>
    <row r="1455" spans="1:23" x14ac:dyDescent="0.3">
      <c r="A1455">
        <v>1454</v>
      </c>
      <c r="B1455" t="s">
        <v>1564</v>
      </c>
      <c r="C1455" t="s">
        <v>14</v>
      </c>
      <c r="D1455" s="13">
        <v>34125</v>
      </c>
      <c r="E1455">
        <v>27</v>
      </c>
      <c r="F1455" t="s">
        <v>13</v>
      </c>
      <c r="G1455" t="s">
        <v>84</v>
      </c>
      <c r="H1455" t="s">
        <v>43</v>
      </c>
      <c r="I1455" t="s">
        <v>53</v>
      </c>
      <c r="J1455" t="s">
        <v>57</v>
      </c>
      <c r="K1455" s="13">
        <v>41430</v>
      </c>
      <c r="L1455" t="s">
        <v>58</v>
      </c>
      <c r="M1455" t="s">
        <v>86</v>
      </c>
      <c r="N1455">
        <v>7</v>
      </c>
      <c r="O1455" t="s">
        <v>65</v>
      </c>
      <c r="P1455" s="6">
        <v>50000</v>
      </c>
      <c r="Q1455">
        <v>4</v>
      </c>
      <c r="R1455" t="s">
        <v>67</v>
      </c>
      <c r="S1455">
        <v>4</v>
      </c>
      <c r="T1455">
        <v>4</v>
      </c>
      <c r="U1455">
        <v>0</v>
      </c>
      <c r="W1455" s="1"/>
    </row>
    <row r="1456" spans="1:23" x14ac:dyDescent="0.3">
      <c r="A1456">
        <v>1455</v>
      </c>
      <c r="B1456" t="s">
        <v>1565</v>
      </c>
      <c r="C1456" t="s">
        <v>14</v>
      </c>
      <c r="D1456" s="13">
        <v>26472</v>
      </c>
      <c r="E1456">
        <v>48</v>
      </c>
      <c r="F1456" t="s">
        <v>27</v>
      </c>
      <c r="G1456" t="s">
        <v>83</v>
      </c>
      <c r="H1456" t="s">
        <v>37</v>
      </c>
      <c r="I1456" t="s">
        <v>51</v>
      </c>
      <c r="J1456" t="s">
        <v>56</v>
      </c>
      <c r="K1456" s="13">
        <v>33777</v>
      </c>
      <c r="L1456" t="s">
        <v>58</v>
      </c>
      <c r="M1456" t="s">
        <v>86</v>
      </c>
      <c r="N1456">
        <v>28</v>
      </c>
      <c r="O1456" t="s">
        <v>65</v>
      </c>
      <c r="P1456" s="6">
        <v>50000</v>
      </c>
      <c r="Q1456">
        <v>3</v>
      </c>
      <c r="R1456" t="s">
        <v>67</v>
      </c>
      <c r="S1456">
        <v>10</v>
      </c>
      <c r="T1456">
        <v>4</v>
      </c>
      <c r="U1456">
        <v>6</v>
      </c>
      <c r="W1456" s="1"/>
    </row>
    <row r="1457" spans="1:23" x14ac:dyDescent="0.3">
      <c r="A1457">
        <v>1456</v>
      </c>
      <c r="B1457" t="s">
        <v>1566</v>
      </c>
      <c r="C1457" t="s">
        <v>14</v>
      </c>
      <c r="D1457" s="13">
        <v>28947</v>
      </c>
      <c r="E1457">
        <v>42</v>
      </c>
      <c r="F1457" t="s">
        <v>18</v>
      </c>
      <c r="G1457" t="s">
        <v>84</v>
      </c>
      <c r="H1457" t="s">
        <v>38</v>
      </c>
      <c r="I1457" t="s">
        <v>51</v>
      </c>
      <c r="J1457" t="s">
        <v>57</v>
      </c>
      <c r="K1457" s="13">
        <v>36252</v>
      </c>
      <c r="L1457" t="s">
        <v>61</v>
      </c>
      <c r="M1457" t="s">
        <v>89</v>
      </c>
      <c r="N1457">
        <v>22</v>
      </c>
      <c r="O1457" t="s">
        <v>64</v>
      </c>
      <c r="P1457" s="6">
        <v>40000</v>
      </c>
      <c r="Q1457">
        <v>3</v>
      </c>
      <c r="R1457" t="s">
        <v>70</v>
      </c>
      <c r="S1457">
        <v>14</v>
      </c>
      <c r="T1457">
        <v>4</v>
      </c>
      <c r="U1457">
        <v>10</v>
      </c>
      <c r="W1457" s="1"/>
    </row>
    <row r="1458" spans="1:23" x14ac:dyDescent="0.3">
      <c r="A1458">
        <v>1457</v>
      </c>
      <c r="B1458" t="s">
        <v>1567</v>
      </c>
      <c r="C1458" t="s">
        <v>14</v>
      </c>
      <c r="D1458" s="13">
        <v>32826</v>
      </c>
      <c r="E1458">
        <v>31</v>
      </c>
      <c r="F1458" t="s">
        <v>21</v>
      </c>
      <c r="G1458" t="s">
        <v>84</v>
      </c>
      <c r="H1458" t="s">
        <v>47</v>
      </c>
      <c r="I1458" t="s">
        <v>52</v>
      </c>
      <c r="J1458" t="s">
        <v>56</v>
      </c>
      <c r="K1458" s="13">
        <v>40131</v>
      </c>
      <c r="L1458" t="s">
        <v>58</v>
      </c>
      <c r="M1458" t="s">
        <v>86</v>
      </c>
      <c r="N1458">
        <v>11</v>
      </c>
      <c r="O1458" t="s">
        <v>65</v>
      </c>
      <c r="P1458" s="6">
        <v>50000</v>
      </c>
      <c r="Q1458">
        <v>2</v>
      </c>
      <c r="R1458" t="s">
        <v>69</v>
      </c>
      <c r="S1458">
        <v>1</v>
      </c>
      <c r="T1458">
        <v>1</v>
      </c>
      <c r="U1458">
        <v>0</v>
      </c>
      <c r="W1458" s="1"/>
    </row>
    <row r="1459" spans="1:23" x14ac:dyDescent="0.3">
      <c r="A1459">
        <v>1458</v>
      </c>
      <c r="B1459" t="s">
        <v>1568</v>
      </c>
      <c r="C1459" t="s">
        <v>14</v>
      </c>
      <c r="D1459" s="13">
        <v>36200</v>
      </c>
      <c r="E1459">
        <v>22</v>
      </c>
      <c r="F1459" t="s">
        <v>13</v>
      </c>
      <c r="G1459" t="s">
        <v>84</v>
      </c>
      <c r="H1459" t="s">
        <v>43</v>
      </c>
      <c r="I1459" t="s">
        <v>53</v>
      </c>
      <c r="J1459" t="s">
        <v>57</v>
      </c>
      <c r="K1459" s="13">
        <v>43505</v>
      </c>
      <c r="L1459" t="s">
        <v>58</v>
      </c>
      <c r="M1459" t="s">
        <v>86</v>
      </c>
      <c r="N1459">
        <v>2</v>
      </c>
      <c r="O1459" t="s">
        <v>65</v>
      </c>
      <c r="P1459" s="6">
        <v>50000</v>
      </c>
      <c r="Q1459">
        <v>1</v>
      </c>
      <c r="R1459" t="s">
        <v>71</v>
      </c>
      <c r="S1459">
        <v>7</v>
      </c>
      <c r="T1459">
        <v>7</v>
      </c>
      <c r="U1459">
        <v>0</v>
      </c>
      <c r="W1459" s="1"/>
    </row>
    <row r="1460" spans="1:23" x14ac:dyDescent="0.3">
      <c r="A1460">
        <v>1459</v>
      </c>
      <c r="B1460" t="s">
        <v>1569</v>
      </c>
      <c r="C1460" t="s">
        <v>15</v>
      </c>
      <c r="D1460" s="13">
        <v>30984</v>
      </c>
      <c r="E1460">
        <v>36</v>
      </c>
      <c r="F1460" t="s">
        <v>22</v>
      </c>
      <c r="G1460" t="s">
        <v>83</v>
      </c>
      <c r="H1460" t="s">
        <v>44</v>
      </c>
      <c r="I1460" t="s">
        <v>53</v>
      </c>
      <c r="J1460" t="s">
        <v>57</v>
      </c>
      <c r="K1460" s="13">
        <v>38289</v>
      </c>
      <c r="L1460" t="s">
        <v>58</v>
      </c>
      <c r="M1460" t="s">
        <v>86</v>
      </c>
      <c r="N1460">
        <v>16</v>
      </c>
      <c r="O1460" t="s">
        <v>4</v>
      </c>
      <c r="P1460" s="6">
        <v>60000</v>
      </c>
      <c r="Q1460">
        <v>3</v>
      </c>
      <c r="R1460" t="s">
        <v>71</v>
      </c>
      <c r="S1460">
        <v>13</v>
      </c>
      <c r="T1460">
        <v>8</v>
      </c>
      <c r="U1460">
        <v>5</v>
      </c>
      <c r="W1460" s="1"/>
    </row>
    <row r="1461" spans="1:23" x14ac:dyDescent="0.3">
      <c r="A1461">
        <v>1460</v>
      </c>
      <c r="B1461" t="s">
        <v>1570</v>
      </c>
      <c r="C1461" t="s">
        <v>15</v>
      </c>
      <c r="D1461" s="13">
        <v>25858</v>
      </c>
      <c r="E1461">
        <v>50</v>
      </c>
      <c r="F1461" t="s">
        <v>20</v>
      </c>
      <c r="G1461" t="s">
        <v>80</v>
      </c>
      <c r="H1461" t="s">
        <v>46</v>
      </c>
      <c r="I1461" t="s">
        <v>55</v>
      </c>
      <c r="J1461" t="s">
        <v>56</v>
      </c>
      <c r="K1461" s="13">
        <v>33163</v>
      </c>
      <c r="L1461" t="s">
        <v>58</v>
      </c>
      <c r="M1461" t="s">
        <v>86</v>
      </c>
      <c r="N1461">
        <v>30</v>
      </c>
      <c r="O1461" t="s">
        <v>4</v>
      </c>
      <c r="P1461" s="6">
        <v>60000</v>
      </c>
      <c r="Q1461">
        <v>2</v>
      </c>
      <c r="R1461" t="s">
        <v>72</v>
      </c>
      <c r="S1461">
        <v>1</v>
      </c>
      <c r="T1461">
        <v>1</v>
      </c>
      <c r="U1461">
        <v>0</v>
      </c>
      <c r="W1461" s="1"/>
    </row>
    <row r="1462" spans="1:23" x14ac:dyDescent="0.3">
      <c r="A1462">
        <v>1461</v>
      </c>
      <c r="B1462" t="s">
        <v>1571</v>
      </c>
      <c r="C1462" t="s">
        <v>14</v>
      </c>
      <c r="D1462" s="13">
        <v>26914</v>
      </c>
      <c r="E1462">
        <v>47</v>
      </c>
      <c r="F1462" t="s">
        <v>23</v>
      </c>
      <c r="G1462" t="s">
        <v>84</v>
      </c>
      <c r="H1462" t="s">
        <v>41</v>
      </c>
      <c r="I1462" t="s">
        <v>52</v>
      </c>
      <c r="J1462" t="s">
        <v>56</v>
      </c>
      <c r="K1462" s="13">
        <v>34219</v>
      </c>
      <c r="L1462" t="s">
        <v>58</v>
      </c>
      <c r="M1462" t="s">
        <v>86</v>
      </c>
      <c r="N1462">
        <v>27</v>
      </c>
      <c r="O1462" t="s">
        <v>65</v>
      </c>
      <c r="P1462" s="6">
        <v>50000</v>
      </c>
      <c r="Q1462">
        <v>4</v>
      </c>
      <c r="R1462" t="s">
        <v>69</v>
      </c>
      <c r="S1462">
        <v>7</v>
      </c>
      <c r="T1462">
        <v>7</v>
      </c>
      <c r="U1462">
        <v>0</v>
      </c>
      <c r="W1462" s="1"/>
    </row>
    <row r="1463" spans="1:23" x14ac:dyDescent="0.3">
      <c r="A1463">
        <v>1462</v>
      </c>
      <c r="B1463" t="s">
        <v>1572</v>
      </c>
      <c r="C1463" t="s">
        <v>14</v>
      </c>
      <c r="D1463" s="13">
        <v>28569</v>
      </c>
      <c r="E1463">
        <v>43</v>
      </c>
      <c r="F1463" t="s">
        <v>23</v>
      </c>
      <c r="G1463" t="s">
        <v>84</v>
      </c>
      <c r="H1463" t="s">
        <v>36</v>
      </c>
      <c r="I1463" t="s">
        <v>51</v>
      </c>
      <c r="J1463" t="s">
        <v>56</v>
      </c>
      <c r="K1463" s="13">
        <v>35874</v>
      </c>
      <c r="L1463" t="s">
        <v>58</v>
      </c>
      <c r="M1463" t="s">
        <v>86</v>
      </c>
      <c r="N1463">
        <v>23</v>
      </c>
      <c r="O1463" t="s">
        <v>63</v>
      </c>
      <c r="P1463" s="6">
        <v>30000</v>
      </c>
      <c r="Q1463">
        <v>2</v>
      </c>
      <c r="R1463" t="s">
        <v>70</v>
      </c>
      <c r="S1463">
        <v>8</v>
      </c>
      <c r="T1463">
        <v>8</v>
      </c>
      <c r="U1463">
        <v>0</v>
      </c>
      <c r="W1463" s="1"/>
    </row>
    <row r="1464" spans="1:23" x14ac:dyDescent="0.3">
      <c r="A1464">
        <v>1463</v>
      </c>
      <c r="B1464" t="s">
        <v>1573</v>
      </c>
      <c r="C1464" t="s">
        <v>14</v>
      </c>
      <c r="D1464" s="13">
        <v>32053</v>
      </c>
      <c r="E1464">
        <v>33</v>
      </c>
      <c r="F1464" t="s">
        <v>21</v>
      </c>
      <c r="G1464" t="s">
        <v>84</v>
      </c>
      <c r="H1464" t="s">
        <v>32</v>
      </c>
      <c r="I1464" t="s">
        <v>49</v>
      </c>
      <c r="J1464" t="s">
        <v>56</v>
      </c>
      <c r="K1464" s="13">
        <v>39358</v>
      </c>
      <c r="L1464" t="s">
        <v>58</v>
      </c>
      <c r="M1464" t="s">
        <v>86</v>
      </c>
      <c r="N1464">
        <v>13</v>
      </c>
      <c r="O1464" t="s">
        <v>4</v>
      </c>
      <c r="P1464" s="6">
        <v>60000</v>
      </c>
      <c r="Q1464">
        <v>3</v>
      </c>
      <c r="R1464" t="s">
        <v>72</v>
      </c>
      <c r="S1464">
        <v>7</v>
      </c>
      <c r="T1464">
        <v>7</v>
      </c>
      <c r="U1464">
        <v>0</v>
      </c>
      <c r="W1464" s="1"/>
    </row>
    <row r="1465" spans="1:23" x14ac:dyDescent="0.3">
      <c r="A1465">
        <v>1464</v>
      </c>
      <c r="B1465" t="s">
        <v>1574</v>
      </c>
      <c r="C1465" t="s">
        <v>14</v>
      </c>
      <c r="D1465" s="13">
        <v>34061</v>
      </c>
      <c r="E1465">
        <v>28</v>
      </c>
      <c r="F1465" t="s">
        <v>24</v>
      </c>
      <c r="G1465" t="s">
        <v>84</v>
      </c>
      <c r="H1465" t="s">
        <v>43</v>
      </c>
      <c r="I1465" t="s">
        <v>53</v>
      </c>
      <c r="J1465" t="s">
        <v>57</v>
      </c>
      <c r="K1465" s="13">
        <v>41366</v>
      </c>
      <c r="L1465" t="s">
        <v>58</v>
      </c>
      <c r="M1465" t="s">
        <v>86</v>
      </c>
      <c r="N1465">
        <v>8</v>
      </c>
      <c r="O1465" t="s">
        <v>64</v>
      </c>
      <c r="P1465" s="6">
        <v>40000</v>
      </c>
      <c r="Q1465">
        <v>4</v>
      </c>
      <c r="R1465" t="s">
        <v>68</v>
      </c>
      <c r="S1465">
        <v>9</v>
      </c>
      <c r="T1465">
        <v>4</v>
      </c>
      <c r="U1465">
        <v>5</v>
      </c>
      <c r="W1465" s="1"/>
    </row>
    <row r="1466" spans="1:23" x14ac:dyDescent="0.3">
      <c r="A1466">
        <v>1465</v>
      </c>
      <c r="B1466" t="s">
        <v>1575</v>
      </c>
      <c r="C1466" t="s">
        <v>14</v>
      </c>
      <c r="D1466" s="13">
        <v>35979</v>
      </c>
      <c r="E1466">
        <v>22</v>
      </c>
      <c r="F1466" t="s">
        <v>17</v>
      </c>
      <c r="G1466" t="s">
        <v>82</v>
      </c>
      <c r="H1466" t="s">
        <v>48</v>
      </c>
      <c r="I1466" t="s">
        <v>54</v>
      </c>
      <c r="J1466" t="s">
        <v>56</v>
      </c>
      <c r="K1466" s="13">
        <v>43284</v>
      </c>
      <c r="L1466" t="s">
        <v>58</v>
      </c>
      <c r="M1466" t="s">
        <v>86</v>
      </c>
      <c r="N1466">
        <v>2</v>
      </c>
      <c r="O1466" t="s">
        <v>4</v>
      </c>
      <c r="P1466" s="6">
        <v>60000</v>
      </c>
      <c r="Q1466">
        <v>3</v>
      </c>
      <c r="R1466" t="s">
        <v>70</v>
      </c>
      <c r="S1466">
        <v>4</v>
      </c>
      <c r="T1466">
        <v>4</v>
      </c>
      <c r="U1466">
        <v>0</v>
      </c>
      <c r="W1466" s="1"/>
    </row>
    <row r="1467" spans="1:23" x14ac:dyDescent="0.3">
      <c r="A1467">
        <v>1466</v>
      </c>
      <c r="B1467" t="s">
        <v>1576</v>
      </c>
      <c r="C1467" t="s">
        <v>14</v>
      </c>
      <c r="D1467" s="13">
        <v>27687</v>
      </c>
      <c r="E1467">
        <v>45</v>
      </c>
      <c r="F1467" t="s">
        <v>29</v>
      </c>
      <c r="G1467" t="s">
        <v>83</v>
      </c>
      <c r="H1467" t="s">
        <v>41</v>
      </c>
      <c r="I1467" t="s">
        <v>52</v>
      </c>
      <c r="J1467" t="s">
        <v>56</v>
      </c>
      <c r="K1467" s="13">
        <v>34992</v>
      </c>
      <c r="L1467" t="s">
        <v>58</v>
      </c>
      <c r="M1467" t="s">
        <v>86</v>
      </c>
      <c r="N1467">
        <v>25</v>
      </c>
      <c r="O1467" t="s">
        <v>4</v>
      </c>
      <c r="P1467" s="6">
        <v>60000</v>
      </c>
      <c r="Q1467">
        <v>3</v>
      </c>
      <c r="R1467" t="s">
        <v>73</v>
      </c>
      <c r="S1467">
        <v>2</v>
      </c>
      <c r="T1467">
        <v>2</v>
      </c>
      <c r="U1467">
        <v>0</v>
      </c>
      <c r="W1467" s="1"/>
    </row>
    <row r="1468" spans="1:23" x14ac:dyDescent="0.3">
      <c r="A1468">
        <v>1467</v>
      </c>
      <c r="B1468" t="s">
        <v>1577</v>
      </c>
      <c r="C1468" t="s">
        <v>15</v>
      </c>
      <c r="D1468" s="13">
        <v>31883</v>
      </c>
      <c r="E1468">
        <v>34</v>
      </c>
      <c r="F1468" t="s">
        <v>28</v>
      </c>
      <c r="G1468" t="s">
        <v>80</v>
      </c>
      <c r="H1468" t="s">
        <v>48</v>
      </c>
      <c r="I1468" t="s">
        <v>54</v>
      </c>
      <c r="J1468" t="s">
        <v>56</v>
      </c>
      <c r="K1468" s="13">
        <v>39188</v>
      </c>
      <c r="L1468" t="s">
        <v>58</v>
      </c>
      <c r="M1468" t="s">
        <v>86</v>
      </c>
      <c r="N1468">
        <v>14</v>
      </c>
      <c r="O1468" t="s">
        <v>65</v>
      </c>
      <c r="P1468" s="6">
        <v>50000</v>
      </c>
      <c r="Q1468">
        <v>3</v>
      </c>
      <c r="R1468" t="s">
        <v>69</v>
      </c>
      <c r="S1468">
        <v>15</v>
      </c>
      <c r="T1468">
        <v>4</v>
      </c>
      <c r="U1468">
        <v>11</v>
      </c>
      <c r="W1468" s="1"/>
    </row>
    <row r="1469" spans="1:23" x14ac:dyDescent="0.3">
      <c r="A1469">
        <v>1468</v>
      </c>
      <c r="B1469" t="s">
        <v>1578</v>
      </c>
      <c r="C1469" t="s">
        <v>14</v>
      </c>
      <c r="D1469" s="13">
        <v>23929</v>
      </c>
      <c r="E1469">
        <v>55</v>
      </c>
      <c r="F1469" t="s">
        <v>25</v>
      </c>
      <c r="G1469" t="s">
        <v>84</v>
      </c>
      <c r="H1469" t="s">
        <v>39</v>
      </c>
      <c r="I1469" t="s">
        <v>51</v>
      </c>
      <c r="J1469" t="s">
        <v>57</v>
      </c>
      <c r="K1469" s="13">
        <v>31234</v>
      </c>
      <c r="L1469" t="s">
        <v>61</v>
      </c>
      <c r="M1469" t="s">
        <v>89</v>
      </c>
      <c r="N1469">
        <v>35</v>
      </c>
      <c r="O1469" t="s">
        <v>64</v>
      </c>
      <c r="P1469" s="6">
        <v>40000</v>
      </c>
      <c r="Q1469">
        <v>3</v>
      </c>
      <c r="R1469" t="s">
        <v>70</v>
      </c>
      <c r="S1469">
        <v>14</v>
      </c>
      <c r="T1469">
        <v>4</v>
      </c>
      <c r="U1469">
        <v>10</v>
      </c>
      <c r="W1469" s="1"/>
    </row>
    <row r="1470" spans="1:23" x14ac:dyDescent="0.3">
      <c r="A1470">
        <v>1469</v>
      </c>
      <c r="B1470" t="s">
        <v>1579</v>
      </c>
      <c r="C1470" t="s">
        <v>14</v>
      </c>
      <c r="D1470" s="13">
        <v>26256</v>
      </c>
      <c r="E1470">
        <v>49</v>
      </c>
      <c r="F1470" t="s">
        <v>29</v>
      </c>
      <c r="G1470" t="s">
        <v>83</v>
      </c>
      <c r="H1470" t="s">
        <v>37</v>
      </c>
      <c r="I1470" t="s">
        <v>51</v>
      </c>
      <c r="J1470" t="s">
        <v>56</v>
      </c>
      <c r="K1470" s="13">
        <v>33561</v>
      </c>
      <c r="L1470" t="s">
        <v>61</v>
      </c>
      <c r="M1470" t="s">
        <v>89</v>
      </c>
      <c r="N1470">
        <v>29</v>
      </c>
      <c r="O1470" t="s">
        <v>64</v>
      </c>
      <c r="P1470" s="6">
        <v>40000</v>
      </c>
      <c r="Q1470">
        <v>3</v>
      </c>
      <c r="R1470" t="s">
        <v>69</v>
      </c>
      <c r="S1470">
        <v>0</v>
      </c>
      <c r="T1470">
        <v>0</v>
      </c>
      <c r="U1470">
        <v>0</v>
      </c>
    </row>
    <row r="1471" spans="1:23" x14ac:dyDescent="0.3">
      <c r="A1471">
        <v>1470</v>
      </c>
      <c r="B1471" t="s">
        <v>1580</v>
      </c>
      <c r="C1471" t="s">
        <v>14</v>
      </c>
      <c r="D1471" s="13">
        <v>30247</v>
      </c>
      <c r="E1471">
        <v>38</v>
      </c>
      <c r="F1471" t="s">
        <v>26</v>
      </c>
      <c r="G1471" t="s">
        <v>84</v>
      </c>
      <c r="H1471" t="s">
        <v>42</v>
      </c>
      <c r="I1471" t="s">
        <v>54</v>
      </c>
      <c r="J1471" t="s">
        <v>56</v>
      </c>
      <c r="K1471" s="13">
        <v>37552</v>
      </c>
      <c r="L1471" t="s">
        <v>58</v>
      </c>
      <c r="M1471" t="s">
        <v>86</v>
      </c>
      <c r="N1471">
        <v>18</v>
      </c>
      <c r="O1471" t="s">
        <v>64</v>
      </c>
      <c r="P1471" s="6">
        <v>40000</v>
      </c>
      <c r="Q1471">
        <v>3</v>
      </c>
      <c r="R1471" t="s">
        <v>69</v>
      </c>
      <c r="S1471">
        <v>3</v>
      </c>
      <c r="T1471">
        <v>3</v>
      </c>
      <c r="U1471">
        <v>0</v>
      </c>
      <c r="W1471" s="1"/>
    </row>
    <row r="1472" spans="1:23" x14ac:dyDescent="0.3">
      <c r="A1472">
        <v>1471</v>
      </c>
      <c r="B1472" t="s">
        <v>1581</v>
      </c>
      <c r="C1472" t="s">
        <v>15</v>
      </c>
      <c r="D1472" s="13">
        <v>27467</v>
      </c>
      <c r="E1472">
        <v>46</v>
      </c>
      <c r="F1472" t="s">
        <v>19</v>
      </c>
      <c r="G1472" t="s">
        <v>80</v>
      </c>
      <c r="H1472" t="s">
        <v>41</v>
      </c>
      <c r="I1472" t="s">
        <v>52</v>
      </c>
      <c r="J1472" t="s">
        <v>56</v>
      </c>
      <c r="K1472" s="13">
        <v>34772</v>
      </c>
      <c r="L1472" t="s">
        <v>58</v>
      </c>
      <c r="M1472" t="s">
        <v>86</v>
      </c>
      <c r="N1472">
        <v>26</v>
      </c>
      <c r="O1472" t="s">
        <v>64</v>
      </c>
      <c r="P1472" s="6">
        <v>40000</v>
      </c>
      <c r="Q1472">
        <v>4</v>
      </c>
      <c r="R1472" t="s">
        <v>68</v>
      </c>
      <c r="S1472">
        <v>2</v>
      </c>
      <c r="T1472">
        <v>2</v>
      </c>
      <c r="U1472">
        <v>0</v>
      </c>
    </row>
    <row r="1473" spans="1:23" x14ac:dyDescent="0.3">
      <c r="A1473">
        <v>1472</v>
      </c>
      <c r="B1473" t="s">
        <v>1582</v>
      </c>
      <c r="C1473" t="s">
        <v>14</v>
      </c>
      <c r="D1473" s="13">
        <v>31690</v>
      </c>
      <c r="E1473">
        <v>34</v>
      </c>
      <c r="F1473" t="s">
        <v>19</v>
      </c>
      <c r="G1473" t="s">
        <v>80</v>
      </c>
      <c r="H1473" t="s">
        <v>40</v>
      </c>
      <c r="I1473" t="s">
        <v>52</v>
      </c>
      <c r="J1473" t="s">
        <v>56</v>
      </c>
      <c r="K1473" s="13">
        <v>38995</v>
      </c>
      <c r="L1473" t="s">
        <v>58</v>
      </c>
      <c r="M1473" t="s">
        <v>86</v>
      </c>
      <c r="N1473">
        <v>14</v>
      </c>
      <c r="O1473" t="s">
        <v>4</v>
      </c>
      <c r="P1473" s="6">
        <v>60000</v>
      </c>
      <c r="Q1473">
        <v>2</v>
      </c>
      <c r="R1473" t="s">
        <v>72</v>
      </c>
      <c r="S1473">
        <v>14</v>
      </c>
      <c r="T1473">
        <v>4</v>
      </c>
      <c r="U1473">
        <v>10</v>
      </c>
    </row>
    <row r="1474" spans="1:23" x14ac:dyDescent="0.3">
      <c r="A1474">
        <v>1473</v>
      </c>
      <c r="B1474" t="s">
        <v>1583</v>
      </c>
      <c r="C1474" t="s">
        <v>14</v>
      </c>
      <c r="D1474" s="13">
        <v>21076</v>
      </c>
      <c r="E1474">
        <v>63</v>
      </c>
      <c r="F1474" t="s">
        <v>29</v>
      </c>
      <c r="G1474" t="s">
        <v>83</v>
      </c>
      <c r="H1474" t="s">
        <v>44</v>
      </c>
      <c r="I1474" t="s">
        <v>53</v>
      </c>
      <c r="J1474" t="s">
        <v>57</v>
      </c>
      <c r="K1474" s="13">
        <v>28381</v>
      </c>
      <c r="L1474" t="s">
        <v>58</v>
      </c>
      <c r="M1474" t="s">
        <v>86</v>
      </c>
      <c r="N1474">
        <v>43</v>
      </c>
      <c r="O1474" t="s">
        <v>64</v>
      </c>
      <c r="P1474" s="6">
        <v>40000</v>
      </c>
      <c r="Q1474">
        <v>1</v>
      </c>
      <c r="R1474" t="s">
        <v>72</v>
      </c>
      <c r="S1474">
        <v>10</v>
      </c>
      <c r="T1474">
        <v>4</v>
      </c>
      <c r="U1474">
        <v>6</v>
      </c>
      <c r="W1474" s="1"/>
    </row>
    <row r="1475" spans="1:23" x14ac:dyDescent="0.3">
      <c r="A1475">
        <v>1474</v>
      </c>
      <c r="B1475" t="s">
        <v>1584</v>
      </c>
      <c r="C1475" t="s">
        <v>14</v>
      </c>
      <c r="D1475" s="13">
        <v>26882</v>
      </c>
      <c r="E1475">
        <v>47</v>
      </c>
      <c r="F1475" t="s">
        <v>26</v>
      </c>
      <c r="G1475" t="s">
        <v>84</v>
      </c>
      <c r="H1475" t="s">
        <v>48</v>
      </c>
      <c r="I1475" t="s">
        <v>54</v>
      </c>
      <c r="J1475" t="s">
        <v>56</v>
      </c>
      <c r="K1475" s="13">
        <v>34187</v>
      </c>
      <c r="L1475" t="s">
        <v>58</v>
      </c>
      <c r="M1475" t="s">
        <v>86</v>
      </c>
      <c r="N1475">
        <v>27</v>
      </c>
      <c r="O1475" t="s">
        <v>64</v>
      </c>
      <c r="P1475" s="6">
        <v>40000</v>
      </c>
      <c r="Q1475">
        <v>4</v>
      </c>
      <c r="R1475" t="s">
        <v>68</v>
      </c>
      <c r="S1475">
        <v>11</v>
      </c>
      <c r="T1475">
        <v>6</v>
      </c>
      <c r="U1475">
        <v>5</v>
      </c>
      <c r="W1475" s="1"/>
    </row>
    <row r="1476" spans="1:23" x14ac:dyDescent="0.3">
      <c r="A1476">
        <v>1475</v>
      </c>
      <c r="B1476" t="s">
        <v>1585</v>
      </c>
      <c r="C1476" t="s">
        <v>15</v>
      </c>
      <c r="D1476" s="13">
        <v>24472</v>
      </c>
      <c r="E1476">
        <v>54</v>
      </c>
      <c r="F1476" t="s">
        <v>18</v>
      </c>
      <c r="G1476" t="s">
        <v>84</v>
      </c>
      <c r="H1476" t="s">
        <v>41</v>
      </c>
      <c r="I1476" t="s">
        <v>52</v>
      </c>
      <c r="J1476" t="s">
        <v>56</v>
      </c>
      <c r="K1476" s="13">
        <v>31777</v>
      </c>
      <c r="L1476" t="s">
        <v>58</v>
      </c>
      <c r="M1476" t="s">
        <v>86</v>
      </c>
      <c r="N1476">
        <v>34</v>
      </c>
      <c r="O1476" t="s">
        <v>64</v>
      </c>
      <c r="P1476" s="6">
        <v>40000</v>
      </c>
      <c r="Q1476">
        <v>4</v>
      </c>
      <c r="R1476" t="s">
        <v>73</v>
      </c>
      <c r="S1476">
        <v>3</v>
      </c>
      <c r="T1476">
        <v>3</v>
      </c>
      <c r="U1476">
        <v>0</v>
      </c>
      <c r="W1476" s="1"/>
    </row>
    <row r="1477" spans="1:23" x14ac:dyDescent="0.3">
      <c r="A1477">
        <v>1476</v>
      </c>
      <c r="B1477" t="s">
        <v>1586</v>
      </c>
      <c r="C1477" t="s">
        <v>14</v>
      </c>
      <c r="D1477" s="13">
        <v>22089</v>
      </c>
      <c r="E1477">
        <v>60</v>
      </c>
      <c r="F1477" t="s">
        <v>18</v>
      </c>
      <c r="G1477" t="s">
        <v>84</v>
      </c>
      <c r="H1477" t="s">
        <v>37</v>
      </c>
      <c r="I1477" t="s">
        <v>51</v>
      </c>
      <c r="J1477" t="s">
        <v>56</v>
      </c>
      <c r="K1477" s="13">
        <v>29394</v>
      </c>
      <c r="L1477" t="s">
        <v>61</v>
      </c>
      <c r="M1477" t="s">
        <v>89</v>
      </c>
      <c r="N1477">
        <v>40</v>
      </c>
      <c r="O1477" t="s">
        <v>64</v>
      </c>
      <c r="P1477" s="6">
        <v>40000</v>
      </c>
      <c r="Q1477">
        <v>1</v>
      </c>
      <c r="R1477" t="s">
        <v>68</v>
      </c>
      <c r="S1477">
        <v>15</v>
      </c>
      <c r="T1477">
        <v>4</v>
      </c>
      <c r="U1477">
        <v>11</v>
      </c>
      <c r="W1477" s="1"/>
    </row>
    <row r="1478" spans="1:23" x14ac:dyDescent="0.3">
      <c r="A1478">
        <v>1477</v>
      </c>
      <c r="B1478" t="s">
        <v>1587</v>
      </c>
      <c r="C1478" t="s">
        <v>15</v>
      </c>
      <c r="D1478" s="13">
        <v>35797</v>
      </c>
      <c r="E1478">
        <v>23</v>
      </c>
      <c r="F1478" t="s">
        <v>18</v>
      </c>
      <c r="G1478" t="s">
        <v>84</v>
      </c>
      <c r="H1478" t="s">
        <v>36</v>
      </c>
      <c r="I1478" t="s">
        <v>51</v>
      </c>
      <c r="J1478" t="s">
        <v>56</v>
      </c>
      <c r="K1478" s="13">
        <v>43102</v>
      </c>
      <c r="L1478" t="s">
        <v>58</v>
      </c>
      <c r="M1478" t="s">
        <v>86</v>
      </c>
      <c r="N1478">
        <v>3</v>
      </c>
      <c r="O1478" t="s">
        <v>63</v>
      </c>
      <c r="P1478" s="6">
        <v>30000</v>
      </c>
      <c r="Q1478">
        <v>1</v>
      </c>
      <c r="R1478" t="s">
        <v>70</v>
      </c>
      <c r="S1478">
        <v>11</v>
      </c>
      <c r="T1478">
        <v>6</v>
      </c>
      <c r="U1478">
        <v>5</v>
      </c>
      <c r="W1478" s="1"/>
    </row>
    <row r="1479" spans="1:23" x14ac:dyDescent="0.3">
      <c r="A1479">
        <v>1478</v>
      </c>
      <c r="B1479" t="s">
        <v>1588</v>
      </c>
      <c r="C1479" t="s">
        <v>15</v>
      </c>
      <c r="D1479" s="13">
        <v>22189</v>
      </c>
      <c r="E1479">
        <v>60</v>
      </c>
      <c r="F1479" t="s">
        <v>81</v>
      </c>
      <c r="G1479" t="s">
        <v>84</v>
      </c>
      <c r="H1479" t="s">
        <v>47</v>
      </c>
      <c r="I1479" t="s">
        <v>52</v>
      </c>
      <c r="J1479" t="s">
        <v>56</v>
      </c>
      <c r="K1479" s="13">
        <v>29494</v>
      </c>
      <c r="L1479" t="s">
        <v>58</v>
      </c>
      <c r="M1479" t="s">
        <v>86</v>
      </c>
      <c r="N1479">
        <v>40</v>
      </c>
      <c r="O1479" t="s">
        <v>65</v>
      </c>
      <c r="P1479" s="6">
        <v>50000</v>
      </c>
      <c r="Q1479">
        <v>4</v>
      </c>
      <c r="R1479" t="s">
        <v>73</v>
      </c>
      <c r="S1479">
        <v>12</v>
      </c>
      <c r="T1479">
        <v>7</v>
      </c>
      <c r="U1479">
        <v>5</v>
      </c>
      <c r="W1479" s="1"/>
    </row>
    <row r="1480" spans="1:23" x14ac:dyDescent="0.3">
      <c r="A1480">
        <v>1479</v>
      </c>
      <c r="B1480" t="s">
        <v>1589</v>
      </c>
      <c r="C1480" t="s">
        <v>14</v>
      </c>
      <c r="D1480" s="13">
        <v>21225</v>
      </c>
      <c r="E1480">
        <v>63</v>
      </c>
      <c r="F1480" t="s">
        <v>21</v>
      </c>
      <c r="G1480" t="s">
        <v>84</v>
      </c>
      <c r="H1480" t="s">
        <v>33</v>
      </c>
      <c r="I1480" t="s">
        <v>50</v>
      </c>
      <c r="J1480" t="s">
        <v>56</v>
      </c>
      <c r="K1480" s="13">
        <v>28530</v>
      </c>
      <c r="L1480" t="s">
        <v>58</v>
      </c>
      <c r="M1480" t="s">
        <v>86</v>
      </c>
      <c r="N1480">
        <v>43</v>
      </c>
      <c r="O1480" t="s">
        <v>63</v>
      </c>
      <c r="P1480" s="6">
        <v>30000</v>
      </c>
      <c r="Q1480">
        <v>1</v>
      </c>
      <c r="R1480" t="s">
        <v>68</v>
      </c>
      <c r="S1480">
        <v>9</v>
      </c>
      <c r="T1480">
        <v>4</v>
      </c>
      <c r="U1480">
        <v>5</v>
      </c>
      <c r="W1480" s="1"/>
    </row>
    <row r="1481" spans="1:23" x14ac:dyDescent="0.3">
      <c r="A1481">
        <v>1480</v>
      </c>
      <c r="B1481" t="s">
        <v>1590</v>
      </c>
      <c r="C1481" t="s">
        <v>15</v>
      </c>
      <c r="D1481" s="13">
        <v>31530</v>
      </c>
      <c r="E1481">
        <v>35</v>
      </c>
      <c r="F1481" t="s">
        <v>18</v>
      </c>
      <c r="G1481" t="s">
        <v>84</v>
      </c>
      <c r="H1481" t="s">
        <v>30</v>
      </c>
      <c r="I1481" t="s">
        <v>49</v>
      </c>
      <c r="J1481" t="s">
        <v>56</v>
      </c>
      <c r="K1481" s="13">
        <v>38835</v>
      </c>
      <c r="L1481" t="s">
        <v>58</v>
      </c>
      <c r="M1481" t="s">
        <v>86</v>
      </c>
      <c r="N1481">
        <v>15</v>
      </c>
      <c r="O1481" t="s">
        <v>63</v>
      </c>
      <c r="P1481" s="6">
        <v>30000</v>
      </c>
      <c r="Q1481">
        <v>4</v>
      </c>
      <c r="R1481" t="s">
        <v>67</v>
      </c>
      <c r="S1481">
        <v>2</v>
      </c>
      <c r="T1481">
        <v>2</v>
      </c>
      <c r="U1481">
        <v>0</v>
      </c>
      <c r="W1481" s="1"/>
    </row>
    <row r="1482" spans="1:23" x14ac:dyDescent="0.3">
      <c r="A1482">
        <v>1481</v>
      </c>
      <c r="B1482" t="s">
        <v>1591</v>
      </c>
      <c r="C1482" t="s">
        <v>14</v>
      </c>
      <c r="D1482" s="13">
        <v>23555</v>
      </c>
      <c r="E1482">
        <v>56</v>
      </c>
      <c r="F1482" t="s">
        <v>66</v>
      </c>
      <c r="G1482" t="s">
        <v>84</v>
      </c>
      <c r="H1482" t="s">
        <v>45</v>
      </c>
      <c r="I1482" t="s">
        <v>53</v>
      </c>
      <c r="J1482" t="s">
        <v>57</v>
      </c>
      <c r="K1482" s="13">
        <v>30860</v>
      </c>
      <c r="L1482" t="s">
        <v>58</v>
      </c>
      <c r="M1482" t="s">
        <v>86</v>
      </c>
      <c r="N1482">
        <v>36</v>
      </c>
      <c r="O1482" t="s">
        <v>64</v>
      </c>
      <c r="P1482" s="6">
        <v>40000</v>
      </c>
      <c r="Q1482">
        <v>4</v>
      </c>
      <c r="R1482" t="s">
        <v>71</v>
      </c>
      <c r="S1482">
        <v>4</v>
      </c>
      <c r="T1482">
        <v>4</v>
      </c>
      <c r="U1482">
        <v>0</v>
      </c>
      <c r="W1482" s="1"/>
    </row>
    <row r="1483" spans="1:23" x14ac:dyDescent="0.3">
      <c r="A1483">
        <v>1482</v>
      </c>
      <c r="B1483" t="s">
        <v>1592</v>
      </c>
      <c r="C1483" t="s">
        <v>15</v>
      </c>
      <c r="D1483" s="13">
        <v>36046</v>
      </c>
      <c r="E1483">
        <v>22</v>
      </c>
      <c r="F1483" t="s">
        <v>66</v>
      </c>
      <c r="G1483" t="s">
        <v>84</v>
      </c>
      <c r="H1483" t="s">
        <v>34</v>
      </c>
      <c r="I1483" t="s">
        <v>50</v>
      </c>
      <c r="J1483" t="s">
        <v>56</v>
      </c>
      <c r="K1483" s="13">
        <v>43351</v>
      </c>
      <c r="L1483" t="s">
        <v>61</v>
      </c>
      <c r="M1483" t="s">
        <v>89</v>
      </c>
      <c r="N1483">
        <v>2</v>
      </c>
      <c r="O1483" t="s">
        <v>63</v>
      </c>
      <c r="P1483" s="6">
        <v>30000</v>
      </c>
      <c r="Q1483">
        <v>1</v>
      </c>
      <c r="R1483" t="s">
        <v>69</v>
      </c>
      <c r="S1483">
        <v>3</v>
      </c>
      <c r="T1483">
        <v>3</v>
      </c>
      <c r="U1483">
        <v>0</v>
      </c>
    </row>
    <row r="1484" spans="1:23" x14ac:dyDescent="0.3">
      <c r="A1484">
        <v>1483</v>
      </c>
      <c r="B1484" t="s">
        <v>1593</v>
      </c>
      <c r="C1484" t="s">
        <v>14</v>
      </c>
      <c r="D1484" s="13">
        <v>20705</v>
      </c>
      <c r="E1484">
        <v>64</v>
      </c>
      <c r="F1484" t="s">
        <v>22</v>
      </c>
      <c r="G1484" t="s">
        <v>83</v>
      </c>
      <c r="H1484" t="s">
        <v>47</v>
      </c>
      <c r="I1484" t="s">
        <v>52</v>
      </c>
      <c r="J1484" t="s">
        <v>56</v>
      </c>
      <c r="K1484" s="13">
        <v>28010</v>
      </c>
      <c r="L1484" t="s">
        <v>58</v>
      </c>
      <c r="M1484" t="s">
        <v>86</v>
      </c>
      <c r="N1484">
        <v>44</v>
      </c>
      <c r="O1484" t="s">
        <v>4</v>
      </c>
      <c r="P1484" s="6">
        <v>60000</v>
      </c>
      <c r="Q1484">
        <v>4</v>
      </c>
      <c r="R1484" t="s">
        <v>68</v>
      </c>
      <c r="S1484">
        <v>9</v>
      </c>
      <c r="T1484">
        <v>4</v>
      </c>
      <c r="U1484">
        <v>5</v>
      </c>
      <c r="W1484" s="1"/>
    </row>
    <row r="1485" spans="1:23" x14ac:dyDescent="0.3">
      <c r="A1485">
        <v>1484</v>
      </c>
      <c r="B1485" t="s">
        <v>1594</v>
      </c>
      <c r="C1485" t="s">
        <v>14</v>
      </c>
      <c r="D1485" s="13">
        <v>26172</v>
      </c>
      <c r="E1485">
        <v>49</v>
      </c>
      <c r="F1485" t="s">
        <v>22</v>
      </c>
      <c r="G1485" t="s">
        <v>83</v>
      </c>
      <c r="H1485" t="s">
        <v>31</v>
      </c>
      <c r="I1485" t="s">
        <v>49</v>
      </c>
      <c r="J1485" t="s">
        <v>57</v>
      </c>
      <c r="K1485" s="13">
        <v>33477</v>
      </c>
      <c r="L1485" t="s">
        <v>58</v>
      </c>
      <c r="M1485" t="s">
        <v>86</v>
      </c>
      <c r="N1485">
        <v>29</v>
      </c>
      <c r="O1485" t="s">
        <v>64</v>
      </c>
      <c r="P1485" s="6">
        <v>40000</v>
      </c>
      <c r="Q1485">
        <v>3</v>
      </c>
      <c r="R1485" t="s">
        <v>72</v>
      </c>
      <c r="S1485">
        <v>12</v>
      </c>
      <c r="T1485">
        <v>7</v>
      </c>
      <c r="U1485">
        <v>5</v>
      </c>
      <c r="W1485" s="1"/>
    </row>
    <row r="1486" spans="1:23" x14ac:dyDescent="0.3">
      <c r="A1486">
        <v>1485</v>
      </c>
      <c r="B1486" t="s">
        <v>1595</v>
      </c>
      <c r="C1486" t="s">
        <v>14</v>
      </c>
      <c r="D1486" s="13">
        <v>34436</v>
      </c>
      <c r="E1486">
        <v>27</v>
      </c>
      <c r="F1486" t="s">
        <v>67</v>
      </c>
      <c r="G1486" t="s">
        <v>84</v>
      </c>
      <c r="H1486" t="s">
        <v>43</v>
      </c>
      <c r="I1486" t="s">
        <v>53</v>
      </c>
      <c r="J1486" t="s">
        <v>57</v>
      </c>
      <c r="K1486" s="13">
        <v>41741</v>
      </c>
      <c r="L1486" t="s">
        <v>58</v>
      </c>
      <c r="M1486" t="s">
        <v>86</v>
      </c>
      <c r="N1486">
        <v>7</v>
      </c>
      <c r="O1486" t="s">
        <v>64</v>
      </c>
      <c r="P1486" s="6">
        <v>40000</v>
      </c>
      <c r="Q1486">
        <v>1</v>
      </c>
      <c r="R1486" t="s">
        <v>72</v>
      </c>
      <c r="S1486">
        <v>4</v>
      </c>
      <c r="T1486">
        <v>4</v>
      </c>
      <c r="U1486">
        <v>0</v>
      </c>
      <c r="W1486" s="1"/>
    </row>
    <row r="1487" spans="1:23" x14ac:dyDescent="0.3">
      <c r="A1487">
        <v>1486</v>
      </c>
      <c r="B1487" t="s">
        <v>1596</v>
      </c>
      <c r="C1487" t="s">
        <v>15</v>
      </c>
      <c r="D1487" s="13">
        <v>25490</v>
      </c>
      <c r="E1487">
        <v>51</v>
      </c>
      <c r="F1487" t="s">
        <v>21</v>
      </c>
      <c r="G1487" t="s">
        <v>84</v>
      </c>
      <c r="H1487" t="s">
        <v>48</v>
      </c>
      <c r="I1487" t="s">
        <v>54</v>
      </c>
      <c r="J1487" t="s">
        <v>56</v>
      </c>
      <c r="K1487" s="13">
        <v>32795</v>
      </c>
      <c r="L1487" t="s">
        <v>58</v>
      </c>
      <c r="M1487" t="s">
        <v>86</v>
      </c>
      <c r="N1487">
        <v>31</v>
      </c>
      <c r="O1487" t="s">
        <v>64</v>
      </c>
      <c r="P1487" s="6">
        <v>40000</v>
      </c>
      <c r="Q1487">
        <v>4</v>
      </c>
      <c r="R1487" t="s">
        <v>70</v>
      </c>
      <c r="S1487">
        <v>2</v>
      </c>
      <c r="T1487">
        <v>2</v>
      </c>
      <c r="U1487">
        <v>0</v>
      </c>
      <c r="W1487" s="1"/>
    </row>
    <row r="1488" spans="1:23" x14ac:dyDescent="0.3">
      <c r="A1488">
        <v>1487</v>
      </c>
      <c r="B1488" t="s">
        <v>1597</v>
      </c>
      <c r="C1488" t="s">
        <v>15</v>
      </c>
      <c r="D1488" s="13">
        <v>28972</v>
      </c>
      <c r="E1488">
        <v>42</v>
      </c>
      <c r="F1488" t="s">
        <v>18</v>
      </c>
      <c r="G1488" t="s">
        <v>84</v>
      </c>
      <c r="H1488" t="s">
        <v>35</v>
      </c>
      <c r="I1488" t="s">
        <v>50</v>
      </c>
      <c r="J1488" t="s">
        <v>57</v>
      </c>
      <c r="K1488" s="13">
        <v>36277</v>
      </c>
      <c r="L1488" t="s">
        <v>61</v>
      </c>
      <c r="M1488" t="s">
        <v>89</v>
      </c>
      <c r="N1488">
        <v>22</v>
      </c>
      <c r="O1488" t="s">
        <v>63</v>
      </c>
      <c r="P1488" s="6">
        <v>30000</v>
      </c>
      <c r="Q1488">
        <v>1</v>
      </c>
      <c r="R1488" t="s">
        <v>73</v>
      </c>
      <c r="S1488">
        <v>2</v>
      </c>
      <c r="T1488">
        <v>2</v>
      </c>
      <c r="U1488">
        <v>0</v>
      </c>
      <c r="W1488" s="1"/>
    </row>
    <row r="1489" spans="1:23" x14ac:dyDescent="0.3">
      <c r="A1489">
        <v>1488</v>
      </c>
      <c r="B1489" t="s">
        <v>1598</v>
      </c>
      <c r="C1489" t="s">
        <v>14</v>
      </c>
      <c r="D1489" s="13">
        <v>29408</v>
      </c>
      <c r="E1489">
        <v>40</v>
      </c>
      <c r="F1489" t="s">
        <v>67</v>
      </c>
      <c r="G1489" t="s">
        <v>84</v>
      </c>
      <c r="H1489" t="s">
        <v>42</v>
      </c>
      <c r="I1489" t="s">
        <v>54</v>
      </c>
      <c r="J1489" t="s">
        <v>56</v>
      </c>
      <c r="K1489" s="13">
        <v>36713</v>
      </c>
      <c r="L1489" t="s">
        <v>58</v>
      </c>
      <c r="M1489" t="s">
        <v>86</v>
      </c>
      <c r="N1489">
        <v>20</v>
      </c>
      <c r="O1489" t="s">
        <v>63</v>
      </c>
      <c r="P1489" s="6">
        <v>30000</v>
      </c>
      <c r="Q1489">
        <v>3</v>
      </c>
      <c r="R1489" t="s">
        <v>68</v>
      </c>
      <c r="S1489">
        <v>2</v>
      </c>
      <c r="T1489">
        <v>2</v>
      </c>
      <c r="U1489">
        <v>0</v>
      </c>
      <c r="W1489" s="1"/>
    </row>
    <row r="1490" spans="1:23" x14ac:dyDescent="0.3">
      <c r="A1490">
        <v>1489</v>
      </c>
      <c r="B1490" t="s">
        <v>1599</v>
      </c>
      <c r="C1490" t="s">
        <v>14</v>
      </c>
      <c r="D1490" s="13">
        <v>34525</v>
      </c>
      <c r="E1490">
        <v>26</v>
      </c>
      <c r="F1490" t="s">
        <v>19</v>
      </c>
      <c r="G1490" t="s">
        <v>80</v>
      </c>
      <c r="H1490" t="s">
        <v>32</v>
      </c>
      <c r="I1490" t="s">
        <v>49</v>
      </c>
      <c r="J1490" t="s">
        <v>56</v>
      </c>
      <c r="K1490" s="13">
        <v>41830</v>
      </c>
      <c r="L1490" t="s">
        <v>58</v>
      </c>
      <c r="M1490" t="s">
        <v>86</v>
      </c>
      <c r="N1490">
        <v>6</v>
      </c>
      <c r="O1490" t="s">
        <v>65</v>
      </c>
      <c r="P1490" s="6">
        <v>50000</v>
      </c>
      <c r="Q1490">
        <v>2</v>
      </c>
      <c r="R1490" t="s">
        <v>67</v>
      </c>
      <c r="S1490">
        <v>4</v>
      </c>
      <c r="T1490">
        <v>4</v>
      </c>
      <c r="U1490">
        <v>0</v>
      </c>
      <c r="W1490" s="1"/>
    </row>
    <row r="1491" spans="1:23" x14ac:dyDescent="0.3">
      <c r="A1491">
        <v>1490</v>
      </c>
      <c r="B1491" t="s">
        <v>1600</v>
      </c>
      <c r="C1491" t="s">
        <v>15</v>
      </c>
      <c r="D1491" s="13">
        <v>22581</v>
      </c>
      <c r="E1491">
        <v>59</v>
      </c>
      <c r="F1491" t="s">
        <v>24</v>
      </c>
      <c r="G1491" t="s">
        <v>84</v>
      </c>
      <c r="H1491" t="s">
        <v>32</v>
      </c>
      <c r="I1491" t="s">
        <v>49</v>
      </c>
      <c r="J1491" t="s">
        <v>56</v>
      </c>
      <c r="K1491" s="13">
        <v>29886</v>
      </c>
      <c r="L1491" t="s">
        <v>58</v>
      </c>
      <c r="M1491" t="s">
        <v>86</v>
      </c>
      <c r="N1491">
        <v>39</v>
      </c>
      <c r="O1491" t="s">
        <v>65</v>
      </c>
      <c r="P1491" s="6">
        <v>50000</v>
      </c>
      <c r="Q1491">
        <v>3</v>
      </c>
      <c r="R1491" t="s">
        <v>73</v>
      </c>
      <c r="S1491">
        <v>5</v>
      </c>
      <c r="T1491">
        <v>5</v>
      </c>
      <c r="U1491">
        <v>0</v>
      </c>
      <c r="W1491" s="1"/>
    </row>
    <row r="1492" spans="1:23" x14ac:dyDescent="0.3">
      <c r="A1492">
        <v>1491</v>
      </c>
      <c r="B1492" t="s">
        <v>1601</v>
      </c>
      <c r="C1492" t="s">
        <v>14</v>
      </c>
      <c r="D1492" s="13">
        <v>35070</v>
      </c>
      <c r="E1492">
        <v>25</v>
      </c>
      <c r="F1492" t="s">
        <v>24</v>
      </c>
      <c r="G1492" t="s">
        <v>84</v>
      </c>
      <c r="H1492" t="s">
        <v>32</v>
      </c>
      <c r="I1492" t="s">
        <v>49</v>
      </c>
      <c r="J1492" t="s">
        <v>56</v>
      </c>
      <c r="K1492" s="13">
        <v>42375</v>
      </c>
      <c r="L1492" t="s">
        <v>58</v>
      </c>
      <c r="M1492" t="s">
        <v>86</v>
      </c>
      <c r="N1492">
        <v>5</v>
      </c>
      <c r="O1492" t="s">
        <v>63</v>
      </c>
      <c r="P1492" s="6">
        <v>30000</v>
      </c>
      <c r="Q1492">
        <v>2</v>
      </c>
      <c r="R1492" t="s">
        <v>67</v>
      </c>
      <c r="S1492">
        <v>7</v>
      </c>
      <c r="T1492">
        <v>7</v>
      </c>
      <c r="U1492">
        <v>0</v>
      </c>
      <c r="W1492" s="1"/>
    </row>
    <row r="1493" spans="1:23" x14ac:dyDescent="0.3">
      <c r="A1493">
        <v>1492</v>
      </c>
      <c r="B1493" t="s">
        <v>1602</v>
      </c>
      <c r="C1493" t="s">
        <v>15</v>
      </c>
      <c r="D1493" s="13">
        <v>20313</v>
      </c>
      <c r="E1493">
        <v>65</v>
      </c>
      <c r="F1493" t="s">
        <v>16</v>
      </c>
      <c r="G1493" t="s">
        <v>80</v>
      </c>
      <c r="H1493" t="s">
        <v>47</v>
      </c>
      <c r="I1493" t="s">
        <v>52</v>
      </c>
      <c r="J1493" t="s">
        <v>56</v>
      </c>
      <c r="K1493" s="13">
        <v>27618</v>
      </c>
      <c r="L1493" t="s">
        <v>61</v>
      </c>
      <c r="M1493" t="s">
        <v>89</v>
      </c>
      <c r="N1493">
        <v>45</v>
      </c>
      <c r="O1493" t="s">
        <v>64</v>
      </c>
      <c r="P1493" s="6">
        <v>40000</v>
      </c>
      <c r="Q1493">
        <v>3</v>
      </c>
      <c r="R1493" t="s">
        <v>71</v>
      </c>
      <c r="S1493">
        <v>0</v>
      </c>
      <c r="T1493">
        <v>0</v>
      </c>
      <c r="U1493">
        <v>0</v>
      </c>
      <c r="W1493" s="1"/>
    </row>
    <row r="1494" spans="1:23" x14ac:dyDescent="0.3">
      <c r="A1494">
        <v>1493</v>
      </c>
      <c r="B1494" t="s">
        <v>1603</v>
      </c>
      <c r="C1494" t="s">
        <v>14</v>
      </c>
      <c r="D1494" s="13">
        <v>23252</v>
      </c>
      <c r="E1494">
        <v>57</v>
      </c>
      <c r="F1494" t="s">
        <v>16</v>
      </c>
      <c r="G1494" t="s">
        <v>80</v>
      </c>
      <c r="H1494" t="s">
        <v>45</v>
      </c>
      <c r="I1494" t="s">
        <v>53</v>
      </c>
      <c r="J1494" t="s">
        <v>57</v>
      </c>
      <c r="K1494" s="13">
        <v>30557</v>
      </c>
      <c r="L1494" t="s">
        <v>58</v>
      </c>
      <c r="M1494" t="s">
        <v>86</v>
      </c>
      <c r="N1494">
        <v>37</v>
      </c>
      <c r="O1494" t="s">
        <v>63</v>
      </c>
      <c r="P1494" s="6">
        <v>30000</v>
      </c>
      <c r="Q1494">
        <v>2</v>
      </c>
      <c r="R1494" t="s">
        <v>73</v>
      </c>
      <c r="S1494">
        <v>2</v>
      </c>
      <c r="T1494">
        <v>2</v>
      </c>
      <c r="U1494">
        <v>0</v>
      </c>
      <c r="W1494" s="1"/>
    </row>
    <row r="1495" spans="1:23" x14ac:dyDescent="0.3">
      <c r="A1495">
        <v>1494</v>
      </c>
      <c r="B1495" t="s">
        <v>1604</v>
      </c>
      <c r="C1495" t="s">
        <v>15</v>
      </c>
      <c r="D1495" s="13">
        <v>27441</v>
      </c>
      <c r="E1495">
        <v>46</v>
      </c>
      <c r="F1495" t="s">
        <v>16</v>
      </c>
      <c r="G1495" t="s">
        <v>80</v>
      </c>
      <c r="H1495" t="s">
        <v>44</v>
      </c>
      <c r="I1495" t="s">
        <v>53</v>
      </c>
      <c r="J1495" t="s">
        <v>57</v>
      </c>
      <c r="K1495" s="13">
        <v>34746</v>
      </c>
      <c r="L1495" t="s">
        <v>58</v>
      </c>
      <c r="M1495" t="s">
        <v>86</v>
      </c>
      <c r="N1495">
        <v>26</v>
      </c>
      <c r="O1495" t="s">
        <v>65</v>
      </c>
      <c r="P1495" s="6">
        <v>50000</v>
      </c>
      <c r="Q1495">
        <v>2</v>
      </c>
      <c r="R1495" t="s">
        <v>72</v>
      </c>
      <c r="S1495">
        <v>0</v>
      </c>
      <c r="T1495">
        <v>0</v>
      </c>
      <c r="U1495">
        <v>0</v>
      </c>
      <c r="W1495" s="1"/>
    </row>
    <row r="1496" spans="1:23" x14ac:dyDescent="0.3">
      <c r="A1496">
        <v>1495</v>
      </c>
      <c r="B1496" t="s">
        <v>1605</v>
      </c>
      <c r="C1496" t="s">
        <v>14</v>
      </c>
      <c r="D1496" s="13">
        <v>31302</v>
      </c>
      <c r="E1496">
        <v>35</v>
      </c>
      <c r="F1496" t="s">
        <v>28</v>
      </c>
      <c r="G1496" t="s">
        <v>80</v>
      </c>
      <c r="H1496" t="s">
        <v>43</v>
      </c>
      <c r="I1496" t="s">
        <v>53</v>
      </c>
      <c r="J1496" t="s">
        <v>57</v>
      </c>
      <c r="K1496" s="13">
        <v>38607</v>
      </c>
      <c r="L1496" t="s">
        <v>58</v>
      </c>
      <c r="M1496" t="s">
        <v>86</v>
      </c>
      <c r="N1496">
        <v>15</v>
      </c>
      <c r="O1496" t="s">
        <v>63</v>
      </c>
      <c r="P1496" s="6">
        <v>30000</v>
      </c>
      <c r="Q1496">
        <v>2</v>
      </c>
      <c r="R1496" t="s">
        <v>73</v>
      </c>
      <c r="S1496">
        <v>13</v>
      </c>
      <c r="T1496">
        <v>8</v>
      </c>
      <c r="U1496">
        <v>5</v>
      </c>
      <c r="W1496" s="1"/>
    </row>
    <row r="1497" spans="1:23" x14ac:dyDescent="0.3">
      <c r="A1497">
        <v>1496</v>
      </c>
      <c r="B1497" t="s">
        <v>1606</v>
      </c>
      <c r="C1497" t="s">
        <v>14</v>
      </c>
      <c r="D1497" s="13">
        <v>21477</v>
      </c>
      <c r="E1497">
        <v>62</v>
      </c>
      <c r="F1497" t="s">
        <v>28</v>
      </c>
      <c r="G1497" t="s">
        <v>80</v>
      </c>
      <c r="H1497" t="s">
        <v>38</v>
      </c>
      <c r="I1497" t="s">
        <v>51</v>
      </c>
      <c r="J1497" t="s">
        <v>57</v>
      </c>
      <c r="K1497" s="13">
        <v>28782</v>
      </c>
      <c r="L1497" t="s">
        <v>61</v>
      </c>
      <c r="M1497" t="s">
        <v>89</v>
      </c>
      <c r="N1497">
        <v>42</v>
      </c>
      <c r="O1497" t="s">
        <v>63</v>
      </c>
      <c r="P1497" s="6">
        <v>30000</v>
      </c>
      <c r="Q1497">
        <v>2</v>
      </c>
      <c r="R1497" t="s">
        <v>71</v>
      </c>
      <c r="S1497">
        <v>8</v>
      </c>
      <c r="T1497">
        <v>8</v>
      </c>
      <c r="U1497">
        <v>0</v>
      </c>
      <c r="W1497" s="1"/>
    </row>
    <row r="1498" spans="1:23" x14ac:dyDescent="0.3">
      <c r="A1498">
        <v>1497</v>
      </c>
      <c r="B1498" t="s">
        <v>1607</v>
      </c>
      <c r="C1498" t="s">
        <v>14</v>
      </c>
      <c r="D1498" s="13">
        <v>22895</v>
      </c>
      <c r="E1498">
        <v>58</v>
      </c>
      <c r="F1498" t="s">
        <v>17</v>
      </c>
      <c r="G1498" t="s">
        <v>82</v>
      </c>
      <c r="H1498" t="s">
        <v>44</v>
      </c>
      <c r="I1498" t="s">
        <v>53</v>
      </c>
      <c r="J1498" t="s">
        <v>57</v>
      </c>
      <c r="K1498" s="13">
        <v>30200</v>
      </c>
      <c r="L1498" t="s">
        <v>58</v>
      </c>
      <c r="M1498" t="s">
        <v>86</v>
      </c>
      <c r="N1498">
        <v>38</v>
      </c>
      <c r="O1498" t="s">
        <v>65</v>
      </c>
      <c r="P1498" s="6">
        <v>50000</v>
      </c>
      <c r="Q1498">
        <v>1</v>
      </c>
      <c r="R1498" t="s">
        <v>69</v>
      </c>
      <c r="S1498">
        <v>6</v>
      </c>
      <c r="T1498">
        <v>6</v>
      </c>
      <c r="U1498">
        <v>0</v>
      </c>
      <c r="W1498" s="1"/>
    </row>
    <row r="1499" spans="1:23" x14ac:dyDescent="0.3">
      <c r="A1499">
        <v>1498</v>
      </c>
      <c r="B1499" t="s">
        <v>1608</v>
      </c>
      <c r="C1499" t="s">
        <v>15</v>
      </c>
      <c r="D1499" s="13">
        <v>33149</v>
      </c>
      <c r="E1499">
        <v>30</v>
      </c>
      <c r="F1499" t="s">
        <v>23</v>
      </c>
      <c r="G1499" t="s">
        <v>84</v>
      </c>
      <c r="H1499" t="s">
        <v>34</v>
      </c>
      <c r="I1499" t="s">
        <v>50</v>
      </c>
      <c r="J1499" t="s">
        <v>56</v>
      </c>
      <c r="K1499" s="13">
        <v>40454</v>
      </c>
      <c r="L1499" t="s">
        <v>58</v>
      </c>
      <c r="M1499" t="s">
        <v>86</v>
      </c>
      <c r="N1499">
        <v>10</v>
      </c>
      <c r="O1499" t="s">
        <v>64</v>
      </c>
      <c r="P1499" s="6">
        <v>40000</v>
      </c>
      <c r="Q1499">
        <v>4</v>
      </c>
      <c r="R1499" t="s">
        <v>72</v>
      </c>
      <c r="S1499">
        <v>5</v>
      </c>
      <c r="T1499">
        <v>5</v>
      </c>
      <c r="U1499">
        <v>0</v>
      </c>
      <c r="W1499" s="1"/>
    </row>
    <row r="1500" spans="1:23" x14ac:dyDescent="0.3">
      <c r="A1500">
        <v>1499</v>
      </c>
      <c r="B1500" t="s">
        <v>1609</v>
      </c>
      <c r="C1500" t="s">
        <v>14</v>
      </c>
      <c r="D1500" s="13">
        <v>30495</v>
      </c>
      <c r="E1500">
        <v>37</v>
      </c>
      <c r="F1500" t="s">
        <v>23</v>
      </c>
      <c r="G1500" t="s">
        <v>84</v>
      </c>
      <c r="H1500" t="s">
        <v>37</v>
      </c>
      <c r="I1500" t="s">
        <v>51</v>
      </c>
      <c r="J1500" t="s">
        <v>56</v>
      </c>
      <c r="K1500" s="13">
        <v>37800</v>
      </c>
      <c r="L1500" t="s">
        <v>58</v>
      </c>
      <c r="M1500" t="s">
        <v>86</v>
      </c>
      <c r="N1500">
        <v>17</v>
      </c>
      <c r="O1500" t="s">
        <v>4</v>
      </c>
      <c r="P1500" s="6">
        <v>60000</v>
      </c>
      <c r="Q1500">
        <v>2</v>
      </c>
      <c r="R1500" t="s">
        <v>73</v>
      </c>
      <c r="S1500">
        <v>1</v>
      </c>
      <c r="T1500">
        <v>1</v>
      </c>
      <c r="U1500">
        <v>0</v>
      </c>
      <c r="W1500" s="1"/>
    </row>
    <row r="1501" spans="1:23" x14ac:dyDescent="0.3">
      <c r="A1501">
        <v>1500</v>
      </c>
      <c r="B1501" t="s">
        <v>1610</v>
      </c>
      <c r="C1501" t="s">
        <v>15</v>
      </c>
      <c r="D1501" s="13">
        <v>29011</v>
      </c>
      <c r="E1501">
        <v>41</v>
      </c>
      <c r="F1501" t="s">
        <v>29</v>
      </c>
      <c r="G1501" t="s">
        <v>83</v>
      </c>
      <c r="H1501" t="s">
        <v>39</v>
      </c>
      <c r="I1501" t="s">
        <v>51</v>
      </c>
      <c r="J1501" t="s">
        <v>57</v>
      </c>
      <c r="K1501" s="13">
        <v>36316</v>
      </c>
      <c r="L1501" t="s">
        <v>58</v>
      </c>
      <c r="M1501" t="s">
        <v>88</v>
      </c>
      <c r="N1501">
        <v>21</v>
      </c>
      <c r="O1501" t="s">
        <v>4</v>
      </c>
      <c r="P1501" s="6">
        <v>60000</v>
      </c>
      <c r="Q1501">
        <v>2</v>
      </c>
      <c r="R1501" t="s">
        <v>71</v>
      </c>
      <c r="S1501">
        <v>3</v>
      </c>
      <c r="T1501">
        <v>3</v>
      </c>
      <c r="U1501">
        <v>0</v>
      </c>
      <c r="W1501" s="1"/>
    </row>
    <row r="1502" spans="1:23" x14ac:dyDescent="0.3">
      <c r="A1502">
        <v>1501</v>
      </c>
      <c r="B1502" t="s">
        <v>1611</v>
      </c>
      <c r="C1502" t="s">
        <v>15</v>
      </c>
      <c r="D1502" s="13">
        <v>34066</v>
      </c>
      <c r="E1502">
        <v>28</v>
      </c>
      <c r="F1502" t="s">
        <v>13</v>
      </c>
      <c r="G1502" t="s">
        <v>84</v>
      </c>
      <c r="H1502" t="s">
        <v>45</v>
      </c>
      <c r="I1502" t="s">
        <v>53</v>
      </c>
      <c r="J1502" t="s">
        <v>57</v>
      </c>
      <c r="K1502" s="13">
        <v>41371</v>
      </c>
      <c r="L1502" t="s">
        <v>58</v>
      </c>
      <c r="M1502" t="s">
        <v>88</v>
      </c>
      <c r="N1502">
        <v>8</v>
      </c>
      <c r="O1502" t="s">
        <v>4</v>
      </c>
      <c r="P1502" s="6">
        <v>60000</v>
      </c>
      <c r="Q1502">
        <v>2</v>
      </c>
      <c r="R1502" t="s">
        <v>71</v>
      </c>
      <c r="S1502">
        <v>0</v>
      </c>
      <c r="T1502">
        <v>0</v>
      </c>
      <c r="U1502">
        <v>0</v>
      </c>
      <c r="W1502" s="1"/>
    </row>
    <row r="1503" spans="1:23" x14ac:dyDescent="0.3">
      <c r="A1503">
        <v>1502</v>
      </c>
      <c r="B1503" t="s">
        <v>1612</v>
      </c>
      <c r="C1503" t="s">
        <v>14</v>
      </c>
      <c r="D1503" s="13">
        <v>27301</v>
      </c>
      <c r="E1503">
        <v>46</v>
      </c>
      <c r="F1503" t="s">
        <v>27</v>
      </c>
      <c r="G1503" t="s">
        <v>83</v>
      </c>
      <c r="H1503" t="s">
        <v>33</v>
      </c>
      <c r="I1503" t="s">
        <v>50</v>
      </c>
      <c r="J1503" t="s">
        <v>56</v>
      </c>
      <c r="K1503" s="13">
        <v>34606</v>
      </c>
      <c r="L1503" t="s">
        <v>58</v>
      </c>
      <c r="M1503" t="s">
        <v>88</v>
      </c>
      <c r="N1503">
        <v>26</v>
      </c>
      <c r="O1503" t="s">
        <v>65</v>
      </c>
      <c r="P1503" s="6">
        <v>50000</v>
      </c>
      <c r="Q1503">
        <v>2</v>
      </c>
      <c r="R1503" t="s">
        <v>70</v>
      </c>
      <c r="S1503">
        <v>3</v>
      </c>
      <c r="T1503">
        <v>3</v>
      </c>
      <c r="U1503">
        <v>0</v>
      </c>
      <c r="W1503" s="1"/>
    </row>
    <row r="1504" spans="1:23" x14ac:dyDescent="0.3">
      <c r="A1504">
        <v>1503</v>
      </c>
      <c r="B1504" t="s">
        <v>1613</v>
      </c>
      <c r="C1504" t="s">
        <v>15</v>
      </c>
      <c r="D1504" s="13">
        <v>20197</v>
      </c>
      <c r="E1504">
        <v>66</v>
      </c>
      <c r="F1504" t="s">
        <v>23</v>
      </c>
      <c r="G1504" t="s">
        <v>84</v>
      </c>
      <c r="H1504" t="s">
        <v>33</v>
      </c>
      <c r="I1504" t="s">
        <v>50</v>
      </c>
      <c r="J1504" t="s">
        <v>56</v>
      </c>
      <c r="K1504" s="13">
        <v>27502</v>
      </c>
      <c r="L1504" t="s">
        <v>61</v>
      </c>
      <c r="M1504" t="s">
        <v>89</v>
      </c>
      <c r="N1504">
        <v>46</v>
      </c>
      <c r="O1504" t="s">
        <v>4</v>
      </c>
      <c r="P1504" s="6">
        <v>60000</v>
      </c>
      <c r="Q1504">
        <v>2</v>
      </c>
      <c r="R1504" t="s">
        <v>69</v>
      </c>
      <c r="S1504">
        <v>1</v>
      </c>
      <c r="T1504">
        <v>1</v>
      </c>
      <c r="U1504">
        <v>0</v>
      </c>
      <c r="W1504" s="1"/>
    </row>
    <row r="1505" spans="1:23" x14ac:dyDescent="0.3">
      <c r="A1505">
        <v>1504</v>
      </c>
      <c r="B1505" t="s">
        <v>1614</v>
      </c>
      <c r="C1505" t="s">
        <v>14</v>
      </c>
      <c r="D1505" s="13">
        <v>25094</v>
      </c>
      <c r="E1505">
        <v>52</v>
      </c>
      <c r="F1505" t="s">
        <v>21</v>
      </c>
      <c r="G1505" t="s">
        <v>84</v>
      </c>
      <c r="H1505" t="s">
        <v>46</v>
      </c>
      <c r="I1505" t="s">
        <v>55</v>
      </c>
      <c r="J1505" t="s">
        <v>56</v>
      </c>
      <c r="K1505" s="13">
        <v>32399</v>
      </c>
      <c r="L1505" t="s">
        <v>58</v>
      </c>
      <c r="M1505" t="s">
        <v>88</v>
      </c>
      <c r="N1505">
        <v>32</v>
      </c>
      <c r="O1505" t="s">
        <v>4</v>
      </c>
      <c r="P1505" s="6">
        <v>60000</v>
      </c>
      <c r="Q1505">
        <v>3</v>
      </c>
      <c r="R1505" t="s">
        <v>73</v>
      </c>
      <c r="S1505">
        <v>13</v>
      </c>
      <c r="T1505">
        <v>8</v>
      </c>
      <c r="U1505">
        <v>5</v>
      </c>
    </row>
    <row r="1506" spans="1:23" x14ac:dyDescent="0.3">
      <c r="A1506">
        <v>1505</v>
      </c>
      <c r="B1506" t="s">
        <v>1615</v>
      </c>
      <c r="C1506" t="s">
        <v>14</v>
      </c>
      <c r="D1506" s="13">
        <v>28859</v>
      </c>
      <c r="E1506">
        <v>42</v>
      </c>
      <c r="F1506" t="s">
        <v>29</v>
      </c>
      <c r="G1506" t="s">
        <v>83</v>
      </c>
      <c r="H1506" t="s">
        <v>43</v>
      </c>
      <c r="I1506" t="s">
        <v>53</v>
      </c>
      <c r="J1506" t="s">
        <v>57</v>
      </c>
      <c r="K1506" s="13">
        <v>36164</v>
      </c>
      <c r="L1506" t="s">
        <v>58</v>
      </c>
      <c r="M1506" t="s">
        <v>88</v>
      </c>
      <c r="N1506">
        <v>22</v>
      </c>
      <c r="O1506" t="s">
        <v>63</v>
      </c>
      <c r="P1506" s="6">
        <v>30000</v>
      </c>
      <c r="Q1506">
        <v>2</v>
      </c>
      <c r="R1506" t="s">
        <v>68</v>
      </c>
      <c r="S1506">
        <v>12</v>
      </c>
      <c r="T1506">
        <v>7</v>
      </c>
      <c r="U1506">
        <v>5</v>
      </c>
      <c r="W1506" s="1"/>
    </row>
    <row r="1507" spans="1:23" x14ac:dyDescent="0.3">
      <c r="A1507">
        <v>1506</v>
      </c>
      <c r="B1507" t="s">
        <v>1616</v>
      </c>
      <c r="C1507" t="s">
        <v>15</v>
      </c>
      <c r="D1507" s="13">
        <v>25661</v>
      </c>
      <c r="E1507">
        <v>51</v>
      </c>
      <c r="F1507" t="s">
        <v>20</v>
      </c>
      <c r="G1507" t="s">
        <v>80</v>
      </c>
      <c r="H1507" t="s">
        <v>45</v>
      </c>
      <c r="I1507" t="s">
        <v>53</v>
      </c>
      <c r="J1507" t="s">
        <v>57</v>
      </c>
      <c r="K1507" s="13">
        <v>32966</v>
      </c>
      <c r="L1507" t="s">
        <v>61</v>
      </c>
      <c r="M1507" t="s">
        <v>89</v>
      </c>
      <c r="N1507">
        <v>31</v>
      </c>
      <c r="O1507" t="s">
        <v>4</v>
      </c>
      <c r="P1507" s="6">
        <v>60000</v>
      </c>
      <c r="Q1507">
        <v>2</v>
      </c>
      <c r="R1507" t="s">
        <v>69</v>
      </c>
      <c r="S1507">
        <v>15</v>
      </c>
      <c r="T1507">
        <v>4</v>
      </c>
      <c r="U1507">
        <v>11</v>
      </c>
      <c r="W1507" s="1"/>
    </row>
    <row r="1508" spans="1:23" x14ac:dyDescent="0.3">
      <c r="A1508">
        <v>1507</v>
      </c>
      <c r="B1508" t="s">
        <v>1617</v>
      </c>
      <c r="C1508" t="s">
        <v>14</v>
      </c>
      <c r="D1508" s="13">
        <v>26544</v>
      </c>
      <c r="E1508">
        <v>48</v>
      </c>
      <c r="F1508" t="s">
        <v>66</v>
      </c>
      <c r="G1508" t="s">
        <v>84</v>
      </c>
      <c r="H1508" t="s">
        <v>35</v>
      </c>
      <c r="I1508" t="s">
        <v>50</v>
      </c>
      <c r="J1508" t="s">
        <v>57</v>
      </c>
      <c r="K1508" s="13">
        <v>33849</v>
      </c>
      <c r="L1508" t="s">
        <v>58</v>
      </c>
      <c r="M1508" t="s">
        <v>88</v>
      </c>
      <c r="N1508">
        <v>28</v>
      </c>
      <c r="O1508" t="s">
        <v>63</v>
      </c>
      <c r="P1508" s="6">
        <v>30000</v>
      </c>
      <c r="Q1508">
        <v>2</v>
      </c>
      <c r="R1508" t="s">
        <v>68</v>
      </c>
      <c r="S1508">
        <v>11</v>
      </c>
      <c r="T1508">
        <v>6</v>
      </c>
      <c r="U1508">
        <v>5</v>
      </c>
      <c r="W1508" s="1"/>
    </row>
    <row r="1509" spans="1:23" x14ac:dyDescent="0.3">
      <c r="A1509">
        <v>1508</v>
      </c>
      <c r="B1509" t="s">
        <v>1618</v>
      </c>
      <c r="C1509" t="s">
        <v>14</v>
      </c>
      <c r="D1509" s="13">
        <v>34250</v>
      </c>
      <c r="E1509">
        <v>27</v>
      </c>
      <c r="F1509" t="s">
        <v>81</v>
      </c>
      <c r="G1509" t="s">
        <v>84</v>
      </c>
      <c r="H1509" t="s">
        <v>40</v>
      </c>
      <c r="I1509" t="s">
        <v>52</v>
      </c>
      <c r="J1509" t="s">
        <v>56</v>
      </c>
      <c r="K1509" s="13">
        <v>41555</v>
      </c>
      <c r="L1509" t="s">
        <v>58</v>
      </c>
      <c r="M1509" t="s">
        <v>88</v>
      </c>
      <c r="N1509">
        <v>7</v>
      </c>
      <c r="O1509" t="s">
        <v>65</v>
      </c>
      <c r="P1509" s="6">
        <v>50000</v>
      </c>
      <c r="Q1509">
        <v>2</v>
      </c>
      <c r="R1509" t="s">
        <v>73</v>
      </c>
      <c r="S1509">
        <v>1</v>
      </c>
      <c r="T1509">
        <v>1</v>
      </c>
      <c r="U1509">
        <v>0</v>
      </c>
      <c r="W1509" s="1"/>
    </row>
    <row r="1510" spans="1:23" x14ac:dyDescent="0.3">
      <c r="A1510">
        <v>1509</v>
      </c>
      <c r="B1510" t="s">
        <v>1619</v>
      </c>
      <c r="C1510" t="s">
        <v>14</v>
      </c>
      <c r="D1510" s="13">
        <v>22121</v>
      </c>
      <c r="E1510">
        <v>60</v>
      </c>
      <c r="F1510" t="s">
        <v>28</v>
      </c>
      <c r="G1510" t="s">
        <v>80</v>
      </c>
      <c r="H1510" t="s">
        <v>48</v>
      </c>
      <c r="I1510" t="s">
        <v>54</v>
      </c>
      <c r="J1510" t="s">
        <v>56</v>
      </c>
      <c r="K1510" s="13">
        <v>29426</v>
      </c>
      <c r="L1510" t="s">
        <v>58</v>
      </c>
      <c r="M1510" t="s">
        <v>88</v>
      </c>
      <c r="N1510">
        <v>40</v>
      </c>
      <c r="O1510" t="s">
        <v>4</v>
      </c>
      <c r="P1510" s="6">
        <v>60000</v>
      </c>
      <c r="Q1510">
        <v>3</v>
      </c>
      <c r="R1510" t="s">
        <v>72</v>
      </c>
      <c r="S1510">
        <v>6</v>
      </c>
      <c r="T1510">
        <v>6</v>
      </c>
      <c r="U1510">
        <v>0</v>
      </c>
      <c r="W1510" s="1"/>
    </row>
    <row r="1511" spans="1:23" x14ac:dyDescent="0.3">
      <c r="A1511">
        <v>1510</v>
      </c>
      <c r="B1511" t="s">
        <v>1620</v>
      </c>
      <c r="C1511" t="s">
        <v>15</v>
      </c>
      <c r="D1511" s="13">
        <v>36313</v>
      </c>
      <c r="E1511">
        <v>21</v>
      </c>
      <c r="F1511" t="s">
        <v>23</v>
      </c>
      <c r="G1511" t="s">
        <v>84</v>
      </c>
      <c r="H1511" t="s">
        <v>38</v>
      </c>
      <c r="I1511" t="s">
        <v>51</v>
      </c>
      <c r="J1511" t="s">
        <v>57</v>
      </c>
      <c r="K1511" s="13">
        <v>43618</v>
      </c>
      <c r="L1511" t="s">
        <v>61</v>
      </c>
      <c r="M1511" t="s">
        <v>89</v>
      </c>
      <c r="N1511">
        <v>1</v>
      </c>
      <c r="O1511" t="s">
        <v>63</v>
      </c>
      <c r="P1511" s="6">
        <v>30000</v>
      </c>
      <c r="Q1511">
        <v>2</v>
      </c>
      <c r="R1511" t="s">
        <v>71</v>
      </c>
      <c r="S1511">
        <v>12</v>
      </c>
      <c r="T1511">
        <v>7</v>
      </c>
      <c r="U1511">
        <v>5</v>
      </c>
      <c r="W1511" s="1"/>
    </row>
    <row r="1512" spans="1:23" x14ac:dyDescent="0.3">
      <c r="A1512">
        <v>1511</v>
      </c>
      <c r="B1512" t="s">
        <v>1621</v>
      </c>
      <c r="C1512" t="s">
        <v>15</v>
      </c>
      <c r="D1512" s="13">
        <v>31477</v>
      </c>
      <c r="E1512">
        <v>35</v>
      </c>
      <c r="F1512" t="s">
        <v>17</v>
      </c>
      <c r="G1512" t="s">
        <v>82</v>
      </c>
      <c r="H1512" t="s">
        <v>30</v>
      </c>
      <c r="I1512" t="s">
        <v>49</v>
      </c>
      <c r="J1512" t="s">
        <v>56</v>
      </c>
      <c r="K1512" s="13">
        <v>38782</v>
      </c>
      <c r="L1512" t="s">
        <v>58</v>
      </c>
      <c r="M1512" t="s">
        <v>88</v>
      </c>
      <c r="N1512">
        <v>15</v>
      </c>
      <c r="O1512" t="s">
        <v>65</v>
      </c>
      <c r="P1512" s="6">
        <v>50000</v>
      </c>
      <c r="Q1512">
        <v>4</v>
      </c>
      <c r="R1512" t="s">
        <v>73</v>
      </c>
      <c r="S1512">
        <v>5</v>
      </c>
      <c r="T1512">
        <v>5</v>
      </c>
      <c r="U1512">
        <v>0</v>
      </c>
    </row>
    <row r="1513" spans="1:23" x14ac:dyDescent="0.3">
      <c r="A1513">
        <v>1512</v>
      </c>
      <c r="B1513" t="s">
        <v>1622</v>
      </c>
      <c r="C1513" t="s">
        <v>14</v>
      </c>
      <c r="D1513" s="13">
        <v>20457</v>
      </c>
      <c r="E1513">
        <v>65</v>
      </c>
      <c r="F1513" t="s">
        <v>21</v>
      </c>
      <c r="G1513" t="s">
        <v>84</v>
      </c>
      <c r="H1513" t="s">
        <v>48</v>
      </c>
      <c r="I1513" t="s">
        <v>54</v>
      </c>
      <c r="J1513" t="s">
        <v>56</v>
      </c>
      <c r="K1513" s="13">
        <v>27762</v>
      </c>
      <c r="L1513" t="s">
        <v>58</v>
      </c>
      <c r="M1513" t="s">
        <v>88</v>
      </c>
      <c r="N1513">
        <v>45</v>
      </c>
      <c r="O1513" t="s">
        <v>63</v>
      </c>
      <c r="P1513" s="6">
        <v>30000</v>
      </c>
      <c r="Q1513">
        <v>2</v>
      </c>
      <c r="R1513" t="s">
        <v>69</v>
      </c>
      <c r="S1513">
        <v>10</v>
      </c>
      <c r="T1513">
        <v>4</v>
      </c>
      <c r="U1513">
        <v>6</v>
      </c>
      <c r="W1513" s="1"/>
    </row>
    <row r="1514" spans="1:23" x14ac:dyDescent="0.3">
      <c r="A1514">
        <v>1513</v>
      </c>
      <c r="B1514" t="s">
        <v>1623</v>
      </c>
      <c r="C1514" t="s">
        <v>15</v>
      </c>
      <c r="D1514" s="13">
        <v>21469</v>
      </c>
      <c r="E1514">
        <v>62</v>
      </c>
      <c r="F1514" t="s">
        <v>29</v>
      </c>
      <c r="G1514" t="s">
        <v>83</v>
      </c>
      <c r="H1514" t="s">
        <v>33</v>
      </c>
      <c r="I1514" t="s">
        <v>50</v>
      </c>
      <c r="J1514" t="s">
        <v>56</v>
      </c>
      <c r="K1514" s="13">
        <v>28774</v>
      </c>
      <c r="L1514" t="s">
        <v>58</v>
      </c>
      <c r="M1514" t="s">
        <v>88</v>
      </c>
      <c r="N1514">
        <v>42</v>
      </c>
      <c r="O1514" t="s">
        <v>63</v>
      </c>
      <c r="P1514" s="6">
        <v>30000</v>
      </c>
      <c r="Q1514">
        <v>2</v>
      </c>
      <c r="R1514" t="s">
        <v>73</v>
      </c>
      <c r="S1514">
        <v>15</v>
      </c>
      <c r="T1514">
        <v>4</v>
      </c>
      <c r="U1514">
        <v>11</v>
      </c>
      <c r="W1514" s="1"/>
    </row>
    <row r="1515" spans="1:23" x14ac:dyDescent="0.3">
      <c r="A1515">
        <v>1514</v>
      </c>
      <c r="B1515" t="s">
        <v>1624</v>
      </c>
      <c r="C1515" t="s">
        <v>14</v>
      </c>
      <c r="D1515" s="13">
        <v>24837</v>
      </c>
      <c r="E1515">
        <v>53</v>
      </c>
      <c r="F1515" t="s">
        <v>16</v>
      </c>
      <c r="G1515" t="s">
        <v>80</v>
      </c>
      <c r="H1515" t="s">
        <v>37</v>
      </c>
      <c r="I1515" t="s">
        <v>51</v>
      </c>
      <c r="J1515" t="s">
        <v>56</v>
      </c>
      <c r="K1515" s="13">
        <v>32142</v>
      </c>
      <c r="L1515" t="s">
        <v>61</v>
      </c>
      <c r="M1515" t="s">
        <v>89</v>
      </c>
      <c r="N1515">
        <v>33</v>
      </c>
      <c r="O1515" t="s">
        <v>4</v>
      </c>
      <c r="P1515" s="6">
        <v>60000</v>
      </c>
      <c r="Q1515">
        <v>1</v>
      </c>
      <c r="R1515" t="s">
        <v>67</v>
      </c>
      <c r="S1515">
        <v>7</v>
      </c>
      <c r="T1515">
        <v>7</v>
      </c>
      <c r="U1515">
        <v>0</v>
      </c>
      <c r="W1515" s="1"/>
    </row>
    <row r="1516" spans="1:23" x14ac:dyDescent="0.3">
      <c r="A1516">
        <v>1515</v>
      </c>
      <c r="B1516" t="s">
        <v>1625</v>
      </c>
      <c r="C1516" t="s">
        <v>15</v>
      </c>
      <c r="D1516" s="13">
        <v>30103</v>
      </c>
      <c r="E1516">
        <v>38</v>
      </c>
      <c r="F1516" t="s">
        <v>24</v>
      </c>
      <c r="G1516" t="s">
        <v>84</v>
      </c>
      <c r="H1516" t="s">
        <v>39</v>
      </c>
      <c r="I1516" t="s">
        <v>51</v>
      </c>
      <c r="J1516" t="s">
        <v>57</v>
      </c>
      <c r="K1516" s="13">
        <v>37408</v>
      </c>
      <c r="L1516" t="s">
        <v>58</v>
      </c>
      <c r="M1516" t="s">
        <v>88</v>
      </c>
      <c r="N1516">
        <v>18</v>
      </c>
      <c r="O1516" t="s">
        <v>4</v>
      </c>
      <c r="P1516" s="6">
        <v>60000</v>
      </c>
      <c r="Q1516">
        <v>4</v>
      </c>
      <c r="R1516" t="s">
        <v>71</v>
      </c>
      <c r="S1516">
        <v>1</v>
      </c>
      <c r="T1516">
        <v>1</v>
      </c>
      <c r="U1516">
        <v>0</v>
      </c>
      <c r="W1516" s="1"/>
    </row>
    <row r="1517" spans="1:23" x14ac:dyDescent="0.3">
      <c r="A1517">
        <v>1516</v>
      </c>
      <c r="B1517" t="s">
        <v>1626</v>
      </c>
      <c r="C1517" t="s">
        <v>15</v>
      </c>
      <c r="D1517" s="13">
        <v>25455</v>
      </c>
      <c r="E1517">
        <v>51</v>
      </c>
      <c r="F1517" t="s">
        <v>67</v>
      </c>
      <c r="G1517" t="s">
        <v>84</v>
      </c>
      <c r="H1517" t="s">
        <v>32</v>
      </c>
      <c r="I1517" t="s">
        <v>49</v>
      </c>
      <c r="J1517" t="s">
        <v>56</v>
      </c>
      <c r="K1517" s="13">
        <v>32760</v>
      </c>
      <c r="L1517" t="s">
        <v>58</v>
      </c>
      <c r="M1517" t="s">
        <v>88</v>
      </c>
      <c r="N1517">
        <v>31</v>
      </c>
      <c r="O1517" t="s">
        <v>64</v>
      </c>
      <c r="P1517" s="6">
        <v>40000</v>
      </c>
      <c r="Q1517">
        <v>3</v>
      </c>
      <c r="R1517" t="s">
        <v>72</v>
      </c>
      <c r="S1517">
        <v>6</v>
      </c>
      <c r="T1517">
        <v>6</v>
      </c>
      <c r="U1517">
        <v>0</v>
      </c>
      <c r="W1517" s="1"/>
    </row>
    <row r="1518" spans="1:23" x14ac:dyDescent="0.3">
      <c r="A1518">
        <v>1517</v>
      </c>
      <c r="B1518" t="s">
        <v>1627</v>
      </c>
      <c r="C1518" t="s">
        <v>14</v>
      </c>
      <c r="D1518" s="13">
        <v>29279</v>
      </c>
      <c r="E1518">
        <v>41</v>
      </c>
      <c r="F1518" t="s">
        <v>21</v>
      </c>
      <c r="G1518" t="s">
        <v>84</v>
      </c>
      <c r="H1518" t="s">
        <v>40</v>
      </c>
      <c r="I1518" t="s">
        <v>52</v>
      </c>
      <c r="J1518" t="s">
        <v>56</v>
      </c>
      <c r="K1518" s="13">
        <v>36584</v>
      </c>
      <c r="L1518" t="s">
        <v>61</v>
      </c>
      <c r="M1518" t="s">
        <v>89</v>
      </c>
      <c r="N1518">
        <v>21</v>
      </c>
      <c r="O1518" t="s">
        <v>64</v>
      </c>
      <c r="P1518" s="6">
        <v>40000</v>
      </c>
      <c r="Q1518">
        <v>2</v>
      </c>
      <c r="R1518" t="s">
        <v>73</v>
      </c>
      <c r="S1518">
        <v>15</v>
      </c>
      <c r="T1518">
        <v>4</v>
      </c>
      <c r="U1518">
        <v>11</v>
      </c>
      <c r="W1518" s="1"/>
    </row>
    <row r="1519" spans="1:23" x14ac:dyDescent="0.3">
      <c r="A1519">
        <v>1518</v>
      </c>
      <c r="B1519" t="s">
        <v>1628</v>
      </c>
      <c r="C1519" t="s">
        <v>15</v>
      </c>
      <c r="D1519" s="13">
        <v>34060</v>
      </c>
      <c r="E1519">
        <v>28</v>
      </c>
      <c r="F1519" t="s">
        <v>66</v>
      </c>
      <c r="G1519" t="s">
        <v>84</v>
      </c>
      <c r="H1519" t="s">
        <v>43</v>
      </c>
      <c r="I1519" t="s">
        <v>53</v>
      </c>
      <c r="J1519" t="s">
        <v>57</v>
      </c>
      <c r="K1519" s="13">
        <v>41365</v>
      </c>
      <c r="L1519" t="s">
        <v>58</v>
      </c>
      <c r="M1519" t="s">
        <v>88</v>
      </c>
      <c r="N1519">
        <v>8</v>
      </c>
      <c r="O1519" t="s">
        <v>63</v>
      </c>
      <c r="P1519" s="6">
        <v>30000</v>
      </c>
      <c r="Q1519">
        <v>1</v>
      </c>
      <c r="R1519" t="s">
        <v>68</v>
      </c>
      <c r="S1519">
        <v>6</v>
      </c>
      <c r="T1519">
        <v>6</v>
      </c>
      <c r="U1519">
        <v>0</v>
      </c>
      <c r="W1519" s="1"/>
    </row>
    <row r="1520" spans="1:23" x14ac:dyDescent="0.3">
      <c r="A1520">
        <v>1519</v>
      </c>
      <c r="B1520" t="s">
        <v>1629</v>
      </c>
      <c r="C1520" t="s">
        <v>14</v>
      </c>
      <c r="D1520" s="13">
        <v>22886</v>
      </c>
      <c r="E1520">
        <v>58</v>
      </c>
      <c r="F1520" t="s">
        <v>22</v>
      </c>
      <c r="G1520" t="s">
        <v>83</v>
      </c>
      <c r="H1520" t="s">
        <v>31</v>
      </c>
      <c r="I1520" t="s">
        <v>49</v>
      </c>
      <c r="J1520" t="s">
        <v>57</v>
      </c>
      <c r="K1520" s="13">
        <v>30191</v>
      </c>
      <c r="L1520" t="s">
        <v>58</v>
      </c>
      <c r="M1520" t="s">
        <v>88</v>
      </c>
      <c r="N1520">
        <v>38</v>
      </c>
      <c r="O1520" t="s">
        <v>65</v>
      </c>
      <c r="P1520" s="6">
        <v>50000</v>
      </c>
      <c r="Q1520">
        <v>4</v>
      </c>
      <c r="R1520" t="s">
        <v>67</v>
      </c>
      <c r="S1520">
        <v>6</v>
      </c>
      <c r="T1520">
        <v>6</v>
      </c>
      <c r="U1520">
        <v>0</v>
      </c>
      <c r="W1520" s="1"/>
    </row>
    <row r="1521" spans="1:23" x14ac:dyDescent="0.3">
      <c r="A1521">
        <v>1520</v>
      </c>
      <c r="B1521" t="s">
        <v>1630</v>
      </c>
      <c r="C1521" t="s">
        <v>15</v>
      </c>
      <c r="D1521" s="13">
        <v>34757</v>
      </c>
      <c r="E1521">
        <v>26</v>
      </c>
      <c r="F1521" t="s">
        <v>81</v>
      </c>
      <c r="G1521" t="s">
        <v>84</v>
      </c>
      <c r="H1521" t="s">
        <v>41</v>
      </c>
      <c r="I1521" t="s">
        <v>52</v>
      </c>
      <c r="J1521" t="s">
        <v>56</v>
      </c>
      <c r="K1521" s="13">
        <v>42062</v>
      </c>
      <c r="L1521" t="s">
        <v>58</v>
      </c>
      <c r="M1521" t="s">
        <v>88</v>
      </c>
      <c r="N1521">
        <v>6</v>
      </c>
      <c r="O1521" t="s">
        <v>65</v>
      </c>
      <c r="P1521" s="6">
        <v>50000</v>
      </c>
      <c r="Q1521">
        <v>3</v>
      </c>
      <c r="R1521" t="s">
        <v>71</v>
      </c>
      <c r="S1521">
        <v>10</v>
      </c>
      <c r="T1521">
        <v>4</v>
      </c>
      <c r="U1521">
        <v>6</v>
      </c>
      <c r="W1521" s="1"/>
    </row>
    <row r="1522" spans="1:23" x14ac:dyDescent="0.3">
      <c r="A1522">
        <v>1521</v>
      </c>
      <c r="B1522" t="s">
        <v>1631</v>
      </c>
      <c r="C1522" t="s">
        <v>14</v>
      </c>
      <c r="D1522" s="13">
        <v>20663</v>
      </c>
      <c r="E1522">
        <v>64</v>
      </c>
      <c r="F1522" t="s">
        <v>20</v>
      </c>
      <c r="G1522" t="s">
        <v>80</v>
      </c>
      <c r="H1522" t="s">
        <v>32</v>
      </c>
      <c r="I1522" t="s">
        <v>49</v>
      </c>
      <c r="J1522" t="s">
        <v>56</v>
      </c>
      <c r="K1522" s="13">
        <v>27968</v>
      </c>
      <c r="L1522" t="s">
        <v>58</v>
      </c>
      <c r="M1522" t="s">
        <v>88</v>
      </c>
      <c r="N1522">
        <v>44</v>
      </c>
      <c r="O1522" t="s">
        <v>65</v>
      </c>
      <c r="P1522" s="6">
        <v>50000</v>
      </c>
      <c r="Q1522">
        <v>2</v>
      </c>
      <c r="R1522" t="s">
        <v>69</v>
      </c>
      <c r="S1522">
        <v>7</v>
      </c>
      <c r="T1522">
        <v>7</v>
      </c>
      <c r="U1522">
        <v>0</v>
      </c>
      <c r="W1522" s="1"/>
    </row>
    <row r="1523" spans="1:23" x14ac:dyDescent="0.3">
      <c r="A1523">
        <v>1522</v>
      </c>
      <c r="B1523" t="s">
        <v>1632</v>
      </c>
      <c r="C1523" t="s">
        <v>14</v>
      </c>
      <c r="D1523" s="13">
        <v>31743</v>
      </c>
      <c r="E1523">
        <v>34</v>
      </c>
      <c r="F1523" t="s">
        <v>28</v>
      </c>
      <c r="G1523" t="s">
        <v>80</v>
      </c>
      <c r="H1523" t="s">
        <v>38</v>
      </c>
      <c r="I1523" t="s">
        <v>51</v>
      </c>
      <c r="J1523" t="s">
        <v>57</v>
      </c>
      <c r="K1523" s="13">
        <v>39048</v>
      </c>
      <c r="L1523" t="s">
        <v>58</v>
      </c>
      <c r="M1523" t="s">
        <v>86</v>
      </c>
      <c r="N1523">
        <v>14</v>
      </c>
      <c r="O1523" t="s">
        <v>64</v>
      </c>
      <c r="P1523" s="6">
        <v>40000</v>
      </c>
      <c r="Q1523">
        <v>3</v>
      </c>
      <c r="R1523" t="s">
        <v>70</v>
      </c>
      <c r="S1523">
        <v>12</v>
      </c>
      <c r="T1523">
        <v>7</v>
      </c>
      <c r="U1523">
        <v>5</v>
      </c>
      <c r="W1523" s="1"/>
    </row>
    <row r="1524" spans="1:23" x14ac:dyDescent="0.3">
      <c r="A1524">
        <v>1523</v>
      </c>
      <c r="B1524" t="s">
        <v>1633</v>
      </c>
      <c r="C1524" t="s">
        <v>14</v>
      </c>
      <c r="D1524" s="13">
        <v>34140</v>
      </c>
      <c r="E1524">
        <v>27</v>
      </c>
      <c r="F1524" t="s">
        <v>67</v>
      </c>
      <c r="G1524" t="s">
        <v>84</v>
      </c>
      <c r="H1524" t="s">
        <v>48</v>
      </c>
      <c r="I1524" t="s">
        <v>54</v>
      </c>
      <c r="J1524" t="s">
        <v>56</v>
      </c>
      <c r="K1524" s="13">
        <v>41445</v>
      </c>
      <c r="L1524" t="s">
        <v>58</v>
      </c>
      <c r="M1524" t="s">
        <v>86</v>
      </c>
      <c r="N1524">
        <v>7</v>
      </c>
      <c r="O1524" t="s">
        <v>65</v>
      </c>
      <c r="P1524" s="6">
        <v>50000</v>
      </c>
      <c r="Q1524">
        <v>4</v>
      </c>
      <c r="R1524" t="s">
        <v>70</v>
      </c>
      <c r="S1524">
        <v>6</v>
      </c>
      <c r="T1524">
        <v>6</v>
      </c>
      <c r="U1524">
        <v>0</v>
      </c>
      <c r="W1524" s="1"/>
    </row>
    <row r="1525" spans="1:23" x14ac:dyDescent="0.3">
      <c r="A1525">
        <v>1524</v>
      </c>
      <c r="B1525" t="s">
        <v>1634</v>
      </c>
      <c r="C1525" t="s">
        <v>14</v>
      </c>
      <c r="D1525" s="13">
        <v>20384</v>
      </c>
      <c r="E1525">
        <v>65</v>
      </c>
      <c r="F1525" t="s">
        <v>21</v>
      </c>
      <c r="G1525" t="s">
        <v>84</v>
      </c>
      <c r="H1525" t="s">
        <v>47</v>
      </c>
      <c r="I1525" t="s">
        <v>52</v>
      </c>
      <c r="J1525" t="s">
        <v>56</v>
      </c>
      <c r="K1525" s="13">
        <v>27689</v>
      </c>
      <c r="L1525" t="s">
        <v>61</v>
      </c>
      <c r="M1525" t="s">
        <v>89</v>
      </c>
      <c r="N1525">
        <v>45</v>
      </c>
      <c r="O1525" t="s">
        <v>65</v>
      </c>
      <c r="P1525" s="6">
        <v>50000</v>
      </c>
      <c r="Q1525">
        <v>3</v>
      </c>
      <c r="R1525" t="s">
        <v>71</v>
      </c>
      <c r="S1525">
        <v>3</v>
      </c>
      <c r="T1525">
        <v>3</v>
      </c>
      <c r="U1525">
        <v>0</v>
      </c>
      <c r="W1525" s="1"/>
    </row>
    <row r="1526" spans="1:23" x14ac:dyDescent="0.3">
      <c r="A1526">
        <v>1525</v>
      </c>
      <c r="B1526" t="s">
        <v>1635</v>
      </c>
      <c r="C1526" t="s">
        <v>14</v>
      </c>
      <c r="D1526" s="13">
        <v>34611</v>
      </c>
      <c r="E1526">
        <v>26</v>
      </c>
      <c r="F1526" t="s">
        <v>13</v>
      </c>
      <c r="G1526" t="s">
        <v>84</v>
      </c>
      <c r="H1526" t="s">
        <v>48</v>
      </c>
      <c r="I1526" t="s">
        <v>54</v>
      </c>
      <c r="J1526" t="s">
        <v>56</v>
      </c>
      <c r="K1526" s="13">
        <v>41916</v>
      </c>
      <c r="L1526" t="s">
        <v>61</v>
      </c>
      <c r="M1526" t="s">
        <v>89</v>
      </c>
      <c r="N1526">
        <v>6</v>
      </c>
      <c r="O1526" t="s">
        <v>63</v>
      </c>
      <c r="P1526" s="6">
        <v>30000</v>
      </c>
      <c r="Q1526">
        <v>4</v>
      </c>
      <c r="R1526" t="s">
        <v>67</v>
      </c>
      <c r="S1526">
        <v>11</v>
      </c>
      <c r="T1526">
        <v>6</v>
      </c>
      <c r="U1526">
        <v>5</v>
      </c>
      <c r="W1526" s="1"/>
    </row>
    <row r="1527" spans="1:23" x14ac:dyDescent="0.3">
      <c r="A1527">
        <v>1526</v>
      </c>
      <c r="B1527" t="s">
        <v>1636</v>
      </c>
      <c r="C1527" t="s">
        <v>15</v>
      </c>
      <c r="D1527" s="13">
        <v>22554</v>
      </c>
      <c r="E1527">
        <v>59</v>
      </c>
      <c r="F1527" t="s">
        <v>16</v>
      </c>
      <c r="G1527" t="s">
        <v>80</v>
      </c>
      <c r="H1527" t="s">
        <v>41</v>
      </c>
      <c r="I1527" t="s">
        <v>52</v>
      </c>
      <c r="J1527" t="s">
        <v>56</v>
      </c>
      <c r="K1527" s="13">
        <v>29859</v>
      </c>
      <c r="L1527" t="s">
        <v>58</v>
      </c>
      <c r="M1527" t="s">
        <v>86</v>
      </c>
      <c r="N1527">
        <v>39</v>
      </c>
      <c r="O1527" t="s">
        <v>65</v>
      </c>
      <c r="P1527" s="6">
        <v>50000</v>
      </c>
      <c r="Q1527">
        <v>4</v>
      </c>
      <c r="R1527" t="s">
        <v>67</v>
      </c>
      <c r="S1527">
        <v>1</v>
      </c>
      <c r="T1527">
        <v>1</v>
      </c>
      <c r="U1527">
        <v>0</v>
      </c>
      <c r="W1527" s="1"/>
    </row>
    <row r="1528" spans="1:23" x14ac:dyDescent="0.3">
      <c r="A1528">
        <v>1527</v>
      </c>
      <c r="B1528" t="s">
        <v>1637</v>
      </c>
      <c r="C1528" t="s">
        <v>15</v>
      </c>
      <c r="D1528" s="13">
        <v>20797</v>
      </c>
      <c r="E1528">
        <v>64</v>
      </c>
      <c r="F1528" t="s">
        <v>29</v>
      </c>
      <c r="G1528" t="s">
        <v>83</v>
      </c>
      <c r="H1528" t="s">
        <v>40</v>
      </c>
      <c r="I1528" t="s">
        <v>52</v>
      </c>
      <c r="J1528" t="s">
        <v>56</v>
      </c>
      <c r="K1528" s="13">
        <v>28102</v>
      </c>
      <c r="L1528" t="s">
        <v>58</v>
      </c>
      <c r="M1528" t="s">
        <v>86</v>
      </c>
      <c r="N1528">
        <v>44</v>
      </c>
      <c r="O1528" t="s">
        <v>4</v>
      </c>
      <c r="P1528" s="6">
        <v>60000</v>
      </c>
      <c r="Q1528">
        <v>4</v>
      </c>
      <c r="R1528" t="s">
        <v>73</v>
      </c>
      <c r="S1528">
        <v>11</v>
      </c>
      <c r="T1528">
        <v>6</v>
      </c>
      <c r="U1528">
        <v>5</v>
      </c>
      <c r="W1528" s="1"/>
    </row>
    <row r="1529" spans="1:23" x14ac:dyDescent="0.3">
      <c r="A1529">
        <v>1528</v>
      </c>
      <c r="B1529" t="s">
        <v>1638</v>
      </c>
      <c r="C1529" t="s">
        <v>14</v>
      </c>
      <c r="D1529" s="13">
        <v>27577</v>
      </c>
      <c r="E1529">
        <v>45</v>
      </c>
      <c r="F1529" t="s">
        <v>23</v>
      </c>
      <c r="G1529" t="s">
        <v>84</v>
      </c>
      <c r="H1529" t="s">
        <v>46</v>
      </c>
      <c r="I1529" t="s">
        <v>55</v>
      </c>
      <c r="J1529" t="s">
        <v>56</v>
      </c>
      <c r="K1529" s="13">
        <v>34882</v>
      </c>
      <c r="L1529" t="s">
        <v>58</v>
      </c>
      <c r="M1529" t="s">
        <v>86</v>
      </c>
      <c r="N1529">
        <v>25</v>
      </c>
      <c r="O1529" t="s">
        <v>64</v>
      </c>
      <c r="P1529" s="6">
        <v>40000</v>
      </c>
      <c r="Q1529">
        <v>4</v>
      </c>
      <c r="R1529" t="s">
        <v>71</v>
      </c>
      <c r="S1529">
        <v>6</v>
      </c>
      <c r="T1529">
        <v>6</v>
      </c>
      <c r="U1529">
        <v>0</v>
      </c>
      <c r="W1529" s="1"/>
    </row>
    <row r="1530" spans="1:23" x14ac:dyDescent="0.3">
      <c r="A1530">
        <v>1529</v>
      </c>
      <c r="B1530" t="s">
        <v>1639</v>
      </c>
      <c r="C1530" t="s">
        <v>14</v>
      </c>
      <c r="D1530" s="13">
        <v>28711</v>
      </c>
      <c r="E1530">
        <v>42</v>
      </c>
      <c r="F1530" t="s">
        <v>25</v>
      </c>
      <c r="G1530" t="s">
        <v>84</v>
      </c>
      <c r="H1530" t="s">
        <v>44</v>
      </c>
      <c r="I1530" t="s">
        <v>53</v>
      </c>
      <c r="J1530" t="s">
        <v>57</v>
      </c>
      <c r="K1530" s="13">
        <v>36016</v>
      </c>
      <c r="L1530" t="s">
        <v>58</v>
      </c>
      <c r="M1530" t="s">
        <v>86</v>
      </c>
      <c r="N1530">
        <v>22</v>
      </c>
      <c r="O1530" t="s">
        <v>65</v>
      </c>
      <c r="P1530" s="6">
        <v>50000</v>
      </c>
      <c r="Q1530">
        <v>2</v>
      </c>
      <c r="R1530" t="s">
        <v>73</v>
      </c>
      <c r="S1530">
        <v>6</v>
      </c>
      <c r="T1530">
        <v>6</v>
      </c>
      <c r="U1530">
        <v>0</v>
      </c>
    </row>
    <row r="1531" spans="1:23" x14ac:dyDescent="0.3">
      <c r="A1531">
        <v>1530</v>
      </c>
      <c r="B1531" t="s">
        <v>1640</v>
      </c>
      <c r="C1531" t="s">
        <v>15</v>
      </c>
      <c r="D1531" s="13">
        <v>30958</v>
      </c>
      <c r="E1531">
        <v>36</v>
      </c>
      <c r="F1531" t="s">
        <v>19</v>
      </c>
      <c r="G1531" t="s">
        <v>80</v>
      </c>
      <c r="H1531" t="s">
        <v>44</v>
      </c>
      <c r="I1531" t="s">
        <v>53</v>
      </c>
      <c r="J1531" t="s">
        <v>57</v>
      </c>
      <c r="K1531" s="13">
        <v>38263</v>
      </c>
      <c r="L1531" t="s">
        <v>58</v>
      </c>
      <c r="M1531" t="s">
        <v>86</v>
      </c>
      <c r="N1531">
        <v>16</v>
      </c>
      <c r="O1531" t="s">
        <v>65</v>
      </c>
      <c r="P1531" s="6">
        <v>50000</v>
      </c>
      <c r="Q1531">
        <v>2</v>
      </c>
      <c r="R1531" t="s">
        <v>69</v>
      </c>
      <c r="S1531">
        <v>1</v>
      </c>
      <c r="T1531">
        <v>1</v>
      </c>
      <c r="U1531">
        <v>0</v>
      </c>
    </row>
    <row r="1532" spans="1:23" x14ac:dyDescent="0.3">
      <c r="A1532">
        <v>1531</v>
      </c>
      <c r="B1532" t="s">
        <v>1641</v>
      </c>
      <c r="C1532" t="s">
        <v>15</v>
      </c>
      <c r="D1532" s="13">
        <v>27029</v>
      </c>
      <c r="E1532">
        <v>47</v>
      </c>
      <c r="F1532" t="s">
        <v>23</v>
      </c>
      <c r="G1532" t="s">
        <v>84</v>
      </c>
      <c r="H1532" t="s">
        <v>44</v>
      </c>
      <c r="I1532" t="s">
        <v>53</v>
      </c>
      <c r="J1532" t="s">
        <v>57</v>
      </c>
      <c r="K1532" s="13">
        <v>34334</v>
      </c>
      <c r="L1532" t="s">
        <v>58</v>
      </c>
      <c r="M1532" t="s">
        <v>86</v>
      </c>
      <c r="N1532">
        <v>27</v>
      </c>
      <c r="O1532" t="s">
        <v>64</v>
      </c>
      <c r="P1532" s="6">
        <v>40000</v>
      </c>
      <c r="Q1532">
        <v>4</v>
      </c>
      <c r="R1532" t="s">
        <v>70</v>
      </c>
      <c r="S1532">
        <v>4</v>
      </c>
      <c r="T1532">
        <v>4</v>
      </c>
      <c r="U1532">
        <v>0</v>
      </c>
      <c r="W1532" s="1"/>
    </row>
    <row r="1533" spans="1:23" x14ac:dyDescent="0.3">
      <c r="A1533">
        <v>1532</v>
      </c>
      <c r="B1533" t="s">
        <v>1642</v>
      </c>
      <c r="C1533" t="s">
        <v>14</v>
      </c>
      <c r="D1533" s="13">
        <v>26629</v>
      </c>
      <c r="E1533">
        <v>48</v>
      </c>
      <c r="F1533" t="s">
        <v>20</v>
      </c>
      <c r="G1533" t="s">
        <v>80</v>
      </c>
      <c r="H1533" t="s">
        <v>42</v>
      </c>
      <c r="I1533" t="s">
        <v>54</v>
      </c>
      <c r="J1533" t="s">
        <v>56</v>
      </c>
      <c r="K1533" s="13">
        <v>33934</v>
      </c>
      <c r="L1533" t="s">
        <v>61</v>
      </c>
      <c r="M1533" t="s">
        <v>89</v>
      </c>
      <c r="N1533">
        <v>28</v>
      </c>
      <c r="O1533" t="s">
        <v>64</v>
      </c>
      <c r="P1533" s="6">
        <v>40000</v>
      </c>
      <c r="Q1533">
        <v>2</v>
      </c>
      <c r="R1533" t="s">
        <v>71</v>
      </c>
      <c r="S1533">
        <v>14</v>
      </c>
      <c r="T1533">
        <v>4</v>
      </c>
      <c r="U1533">
        <v>10</v>
      </c>
      <c r="W1533" s="1"/>
    </row>
    <row r="1534" spans="1:23" x14ac:dyDescent="0.3">
      <c r="A1534">
        <v>1533</v>
      </c>
      <c r="B1534" t="s">
        <v>1643</v>
      </c>
      <c r="C1534" t="s">
        <v>14</v>
      </c>
      <c r="D1534" s="13">
        <v>30173</v>
      </c>
      <c r="E1534">
        <v>38</v>
      </c>
      <c r="F1534" t="s">
        <v>20</v>
      </c>
      <c r="G1534" t="s">
        <v>80</v>
      </c>
      <c r="H1534" t="s">
        <v>41</v>
      </c>
      <c r="I1534" t="s">
        <v>52</v>
      </c>
      <c r="J1534" t="s">
        <v>56</v>
      </c>
      <c r="K1534" s="13">
        <v>37478</v>
      </c>
      <c r="L1534" t="s">
        <v>61</v>
      </c>
      <c r="M1534" t="s">
        <v>89</v>
      </c>
      <c r="N1534">
        <v>18</v>
      </c>
      <c r="O1534" t="s">
        <v>65</v>
      </c>
      <c r="P1534" s="6">
        <v>50000</v>
      </c>
      <c r="Q1534">
        <v>3</v>
      </c>
      <c r="R1534" t="s">
        <v>73</v>
      </c>
      <c r="S1534">
        <v>13</v>
      </c>
      <c r="T1534">
        <v>8</v>
      </c>
      <c r="U1534">
        <v>5</v>
      </c>
      <c r="W1534" s="1"/>
    </row>
    <row r="1535" spans="1:23" x14ac:dyDescent="0.3">
      <c r="A1535">
        <v>1534</v>
      </c>
      <c r="B1535" t="s">
        <v>1644</v>
      </c>
      <c r="C1535" t="s">
        <v>14</v>
      </c>
      <c r="D1535" s="13">
        <v>26417</v>
      </c>
      <c r="E1535">
        <v>49</v>
      </c>
      <c r="F1535" t="s">
        <v>18</v>
      </c>
      <c r="G1535" t="s">
        <v>84</v>
      </c>
      <c r="H1535" t="s">
        <v>42</v>
      </c>
      <c r="I1535" t="s">
        <v>54</v>
      </c>
      <c r="J1535" t="s">
        <v>56</v>
      </c>
      <c r="K1535" s="13">
        <v>33722</v>
      </c>
      <c r="L1535" t="s">
        <v>58</v>
      </c>
      <c r="M1535" t="s">
        <v>86</v>
      </c>
      <c r="N1535">
        <v>29</v>
      </c>
      <c r="O1535" t="s">
        <v>4</v>
      </c>
      <c r="P1535" s="6">
        <v>60000</v>
      </c>
      <c r="Q1535">
        <v>2</v>
      </c>
      <c r="R1535" t="s">
        <v>73</v>
      </c>
      <c r="S1535">
        <v>11</v>
      </c>
      <c r="T1535">
        <v>6</v>
      </c>
      <c r="U1535">
        <v>5</v>
      </c>
      <c r="W1535" s="1"/>
    </row>
    <row r="1536" spans="1:23" x14ac:dyDescent="0.3">
      <c r="A1536">
        <v>1535</v>
      </c>
      <c r="B1536" t="s">
        <v>1645</v>
      </c>
      <c r="C1536" t="s">
        <v>15</v>
      </c>
      <c r="D1536" s="13">
        <v>28085</v>
      </c>
      <c r="E1536">
        <v>44</v>
      </c>
      <c r="F1536" t="s">
        <v>16</v>
      </c>
      <c r="G1536" t="s">
        <v>80</v>
      </c>
      <c r="H1536" t="s">
        <v>46</v>
      </c>
      <c r="I1536" t="s">
        <v>55</v>
      </c>
      <c r="J1536" t="s">
        <v>56</v>
      </c>
      <c r="K1536" s="13">
        <v>35390</v>
      </c>
      <c r="L1536" t="s">
        <v>58</v>
      </c>
      <c r="M1536" t="s">
        <v>86</v>
      </c>
      <c r="N1536">
        <v>24</v>
      </c>
      <c r="O1536" t="s">
        <v>65</v>
      </c>
      <c r="P1536" s="6">
        <v>50000</v>
      </c>
      <c r="Q1536">
        <v>1</v>
      </c>
      <c r="R1536" t="s">
        <v>67</v>
      </c>
      <c r="S1536">
        <v>1</v>
      </c>
      <c r="T1536">
        <v>1</v>
      </c>
      <c r="U1536">
        <v>0</v>
      </c>
      <c r="W1536" s="1"/>
    </row>
    <row r="1537" spans="1:23" x14ac:dyDescent="0.3">
      <c r="A1537">
        <v>1536</v>
      </c>
      <c r="B1537" t="s">
        <v>1646</v>
      </c>
      <c r="C1537" t="s">
        <v>15</v>
      </c>
      <c r="D1537" s="13">
        <v>36334</v>
      </c>
      <c r="E1537">
        <v>21</v>
      </c>
      <c r="F1537" t="s">
        <v>21</v>
      </c>
      <c r="G1537" t="s">
        <v>84</v>
      </c>
      <c r="H1537" t="s">
        <v>30</v>
      </c>
      <c r="I1537" t="s">
        <v>49</v>
      </c>
      <c r="J1537" t="s">
        <v>56</v>
      </c>
      <c r="K1537" s="13">
        <v>43639</v>
      </c>
      <c r="L1537" t="s">
        <v>58</v>
      </c>
      <c r="M1537" t="s">
        <v>86</v>
      </c>
      <c r="N1537">
        <v>1</v>
      </c>
      <c r="O1537" t="s">
        <v>64</v>
      </c>
      <c r="P1537" s="6">
        <v>40000</v>
      </c>
      <c r="Q1537">
        <v>1</v>
      </c>
      <c r="R1537" t="s">
        <v>71</v>
      </c>
      <c r="S1537">
        <v>8</v>
      </c>
      <c r="T1537">
        <v>8</v>
      </c>
      <c r="U1537">
        <v>0</v>
      </c>
      <c r="W1537" s="1"/>
    </row>
    <row r="1538" spans="1:23" x14ac:dyDescent="0.3">
      <c r="A1538">
        <v>1537</v>
      </c>
      <c r="B1538" t="s">
        <v>1647</v>
      </c>
      <c r="C1538" t="s">
        <v>15</v>
      </c>
      <c r="D1538" s="13">
        <v>30285</v>
      </c>
      <c r="E1538">
        <v>38</v>
      </c>
      <c r="F1538" t="s">
        <v>13</v>
      </c>
      <c r="G1538" t="s">
        <v>84</v>
      </c>
      <c r="H1538" t="s">
        <v>31</v>
      </c>
      <c r="I1538" t="s">
        <v>49</v>
      </c>
      <c r="J1538" t="s">
        <v>57</v>
      </c>
      <c r="K1538" s="13">
        <v>37590</v>
      </c>
      <c r="L1538" t="s">
        <v>61</v>
      </c>
      <c r="M1538" t="s">
        <v>89</v>
      </c>
      <c r="N1538">
        <v>18</v>
      </c>
      <c r="O1538" t="s">
        <v>4</v>
      </c>
      <c r="P1538" s="6">
        <v>60000</v>
      </c>
      <c r="Q1538">
        <v>1</v>
      </c>
      <c r="R1538" t="s">
        <v>72</v>
      </c>
      <c r="S1538">
        <v>15</v>
      </c>
      <c r="T1538">
        <v>4</v>
      </c>
      <c r="U1538">
        <v>11</v>
      </c>
      <c r="W1538" s="1"/>
    </row>
    <row r="1539" spans="1:23" x14ac:dyDescent="0.3">
      <c r="A1539">
        <v>1538</v>
      </c>
      <c r="B1539" t="s">
        <v>1648</v>
      </c>
      <c r="C1539" t="s">
        <v>14</v>
      </c>
      <c r="D1539" s="13">
        <v>36592</v>
      </c>
      <c r="E1539">
        <v>21</v>
      </c>
      <c r="F1539" t="s">
        <v>19</v>
      </c>
      <c r="G1539" t="s">
        <v>80</v>
      </c>
      <c r="H1539" t="s">
        <v>35</v>
      </c>
      <c r="I1539" t="s">
        <v>50</v>
      </c>
      <c r="J1539" t="s">
        <v>57</v>
      </c>
      <c r="K1539" s="13">
        <v>43897</v>
      </c>
      <c r="L1539" t="s">
        <v>58</v>
      </c>
      <c r="M1539" t="s">
        <v>86</v>
      </c>
      <c r="N1539">
        <v>1</v>
      </c>
      <c r="O1539" t="s">
        <v>63</v>
      </c>
      <c r="P1539" s="6">
        <v>30000</v>
      </c>
      <c r="Q1539">
        <v>1</v>
      </c>
      <c r="R1539" t="s">
        <v>69</v>
      </c>
      <c r="S1539">
        <v>13</v>
      </c>
      <c r="T1539">
        <v>8</v>
      </c>
      <c r="U1539">
        <v>5</v>
      </c>
      <c r="W1539" s="1"/>
    </row>
    <row r="1540" spans="1:23" x14ac:dyDescent="0.3">
      <c r="A1540">
        <v>1539</v>
      </c>
      <c r="B1540" t="s">
        <v>1649</v>
      </c>
      <c r="C1540" t="s">
        <v>14</v>
      </c>
      <c r="D1540" s="13">
        <v>35458</v>
      </c>
      <c r="E1540">
        <v>24</v>
      </c>
      <c r="F1540" t="s">
        <v>25</v>
      </c>
      <c r="G1540" t="s">
        <v>84</v>
      </c>
      <c r="H1540" t="s">
        <v>37</v>
      </c>
      <c r="I1540" t="s">
        <v>51</v>
      </c>
      <c r="J1540" t="s">
        <v>56</v>
      </c>
      <c r="K1540" s="13">
        <v>42763</v>
      </c>
      <c r="L1540" t="s">
        <v>58</v>
      </c>
      <c r="M1540" t="s">
        <v>86</v>
      </c>
      <c r="N1540">
        <v>4</v>
      </c>
      <c r="O1540" t="s">
        <v>4</v>
      </c>
      <c r="P1540" s="6">
        <v>60000</v>
      </c>
      <c r="Q1540">
        <v>1</v>
      </c>
      <c r="R1540" t="s">
        <v>70</v>
      </c>
      <c r="S1540">
        <v>5</v>
      </c>
      <c r="T1540">
        <v>5</v>
      </c>
      <c r="U1540">
        <v>0</v>
      </c>
      <c r="W1540" s="1"/>
    </row>
    <row r="1541" spans="1:23" x14ac:dyDescent="0.3">
      <c r="A1541">
        <v>1540</v>
      </c>
      <c r="B1541" t="s">
        <v>1650</v>
      </c>
      <c r="C1541" t="s">
        <v>14</v>
      </c>
      <c r="D1541" s="13">
        <v>33862</v>
      </c>
      <c r="E1541">
        <v>28</v>
      </c>
      <c r="F1541" t="s">
        <v>13</v>
      </c>
      <c r="G1541" t="s">
        <v>84</v>
      </c>
      <c r="H1541" t="s">
        <v>34</v>
      </c>
      <c r="I1541" t="s">
        <v>50</v>
      </c>
      <c r="J1541" t="s">
        <v>56</v>
      </c>
      <c r="K1541" s="13">
        <v>41167</v>
      </c>
      <c r="L1541" t="s">
        <v>58</v>
      </c>
      <c r="M1541" t="s">
        <v>86</v>
      </c>
      <c r="N1541">
        <v>8</v>
      </c>
      <c r="O1541" t="s">
        <v>63</v>
      </c>
      <c r="P1541" s="6">
        <v>30000</v>
      </c>
      <c r="Q1541">
        <v>1</v>
      </c>
      <c r="R1541" t="s">
        <v>67</v>
      </c>
      <c r="S1541">
        <v>13</v>
      </c>
      <c r="T1541">
        <v>8</v>
      </c>
      <c r="U1541">
        <v>5</v>
      </c>
    </row>
    <row r="1542" spans="1:23" x14ac:dyDescent="0.3">
      <c r="A1542">
        <v>1541</v>
      </c>
      <c r="B1542" t="s">
        <v>1651</v>
      </c>
      <c r="C1542" t="s">
        <v>14</v>
      </c>
      <c r="D1542" s="13">
        <v>33461</v>
      </c>
      <c r="E1542">
        <v>29</v>
      </c>
      <c r="F1542" t="s">
        <v>27</v>
      </c>
      <c r="G1542" t="s">
        <v>83</v>
      </c>
      <c r="H1542" t="s">
        <v>32</v>
      </c>
      <c r="I1542" t="s">
        <v>49</v>
      </c>
      <c r="J1542" t="s">
        <v>56</v>
      </c>
      <c r="K1542" s="13">
        <v>40766</v>
      </c>
      <c r="L1542" t="s">
        <v>58</v>
      </c>
      <c r="M1542" t="s">
        <v>86</v>
      </c>
      <c r="N1542">
        <v>9</v>
      </c>
      <c r="O1542" t="s">
        <v>64</v>
      </c>
      <c r="P1542" s="6">
        <v>40000</v>
      </c>
      <c r="Q1542">
        <v>4</v>
      </c>
      <c r="R1542" t="s">
        <v>72</v>
      </c>
      <c r="S1542">
        <v>2</v>
      </c>
      <c r="T1542">
        <v>2</v>
      </c>
      <c r="U1542">
        <v>0</v>
      </c>
      <c r="W1542" s="1"/>
    </row>
    <row r="1543" spans="1:23" x14ac:dyDescent="0.3">
      <c r="A1543">
        <v>1542</v>
      </c>
      <c r="B1543" t="s">
        <v>1652</v>
      </c>
      <c r="C1543" t="s">
        <v>15</v>
      </c>
      <c r="D1543" s="13">
        <v>27094</v>
      </c>
      <c r="E1543">
        <v>47</v>
      </c>
      <c r="F1543" t="s">
        <v>66</v>
      </c>
      <c r="G1543" t="s">
        <v>84</v>
      </c>
      <c r="H1543" t="s">
        <v>42</v>
      </c>
      <c r="I1543" t="s">
        <v>54</v>
      </c>
      <c r="J1543" t="s">
        <v>56</v>
      </c>
      <c r="K1543" s="13">
        <v>34399</v>
      </c>
      <c r="L1543" t="s">
        <v>58</v>
      </c>
      <c r="M1543" t="s">
        <v>86</v>
      </c>
      <c r="N1543">
        <v>27</v>
      </c>
      <c r="O1543" t="s">
        <v>63</v>
      </c>
      <c r="P1543" s="6">
        <v>30000</v>
      </c>
      <c r="Q1543">
        <v>1</v>
      </c>
      <c r="R1543" t="s">
        <v>72</v>
      </c>
      <c r="S1543">
        <v>3</v>
      </c>
      <c r="T1543">
        <v>3</v>
      </c>
      <c r="U1543">
        <v>0</v>
      </c>
      <c r="W1543" s="1"/>
    </row>
    <row r="1544" spans="1:23" x14ac:dyDescent="0.3">
      <c r="A1544">
        <v>1543</v>
      </c>
      <c r="B1544" t="s">
        <v>1653</v>
      </c>
      <c r="C1544" t="s">
        <v>15</v>
      </c>
      <c r="D1544" s="13">
        <v>36194</v>
      </c>
      <c r="E1544">
        <v>22</v>
      </c>
      <c r="F1544" t="s">
        <v>29</v>
      </c>
      <c r="G1544" t="s">
        <v>83</v>
      </c>
      <c r="H1544" t="s">
        <v>48</v>
      </c>
      <c r="I1544" t="s">
        <v>54</v>
      </c>
      <c r="J1544" t="s">
        <v>56</v>
      </c>
      <c r="K1544" s="13">
        <v>43499</v>
      </c>
      <c r="L1544" t="s">
        <v>58</v>
      </c>
      <c r="M1544" t="s">
        <v>86</v>
      </c>
      <c r="N1544">
        <v>2</v>
      </c>
      <c r="O1544" t="s">
        <v>64</v>
      </c>
      <c r="P1544" s="6">
        <v>40000</v>
      </c>
      <c r="Q1544">
        <v>3</v>
      </c>
      <c r="R1544" t="s">
        <v>67</v>
      </c>
      <c r="S1544">
        <v>15</v>
      </c>
      <c r="T1544">
        <v>4</v>
      </c>
      <c r="U1544">
        <v>11</v>
      </c>
      <c r="W1544" s="1"/>
    </row>
    <row r="1545" spans="1:23" x14ac:dyDescent="0.3">
      <c r="A1545">
        <v>1544</v>
      </c>
      <c r="B1545" t="s">
        <v>1654</v>
      </c>
      <c r="C1545" t="s">
        <v>14</v>
      </c>
      <c r="D1545" s="13">
        <v>26737</v>
      </c>
      <c r="E1545">
        <v>48</v>
      </c>
      <c r="F1545" t="s">
        <v>81</v>
      </c>
      <c r="G1545" t="s">
        <v>84</v>
      </c>
      <c r="H1545" t="s">
        <v>47</v>
      </c>
      <c r="I1545" t="s">
        <v>52</v>
      </c>
      <c r="J1545" t="s">
        <v>56</v>
      </c>
      <c r="K1545" s="13">
        <v>34042</v>
      </c>
      <c r="L1545" t="s">
        <v>58</v>
      </c>
      <c r="M1545" t="s">
        <v>86</v>
      </c>
      <c r="N1545">
        <v>28</v>
      </c>
      <c r="O1545" t="s">
        <v>65</v>
      </c>
      <c r="P1545" s="6">
        <v>50000</v>
      </c>
      <c r="Q1545">
        <v>2</v>
      </c>
      <c r="R1545" t="s">
        <v>69</v>
      </c>
      <c r="S1545">
        <v>4</v>
      </c>
      <c r="T1545">
        <v>4</v>
      </c>
      <c r="U1545">
        <v>0</v>
      </c>
    </row>
    <row r="1546" spans="1:23" x14ac:dyDescent="0.3">
      <c r="A1546">
        <v>1545</v>
      </c>
      <c r="B1546" t="s">
        <v>1655</v>
      </c>
      <c r="C1546" t="s">
        <v>14</v>
      </c>
      <c r="D1546" s="13">
        <v>30411</v>
      </c>
      <c r="E1546">
        <v>38</v>
      </c>
      <c r="F1546" t="s">
        <v>21</v>
      </c>
      <c r="G1546" t="s">
        <v>84</v>
      </c>
      <c r="H1546" t="s">
        <v>45</v>
      </c>
      <c r="I1546" t="s">
        <v>53</v>
      </c>
      <c r="J1546" t="s">
        <v>57</v>
      </c>
      <c r="K1546" s="13">
        <v>37716</v>
      </c>
      <c r="L1546" t="s">
        <v>58</v>
      </c>
      <c r="M1546" t="s">
        <v>86</v>
      </c>
      <c r="N1546">
        <v>18</v>
      </c>
      <c r="O1546" t="s">
        <v>4</v>
      </c>
      <c r="P1546" s="6">
        <v>60000</v>
      </c>
      <c r="Q1546">
        <v>3</v>
      </c>
      <c r="R1546" t="s">
        <v>73</v>
      </c>
      <c r="S1546">
        <v>5</v>
      </c>
      <c r="T1546">
        <v>5</v>
      </c>
      <c r="U1546">
        <v>0</v>
      </c>
      <c r="W1546" s="1"/>
    </row>
    <row r="1547" spans="1:23" x14ac:dyDescent="0.3">
      <c r="A1547">
        <v>1546</v>
      </c>
      <c r="B1547" t="s">
        <v>1656</v>
      </c>
      <c r="C1547" t="s">
        <v>15</v>
      </c>
      <c r="D1547" s="13">
        <v>36588</v>
      </c>
      <c r="E1547">
        <v>21</v>
      </c>
      <c r="F1547" t="s">
        <v>29</v>
      </c>
      <c r="G1547" t="s">
        <v>83</v>
      </c>
      <c r="H1547" t="s">
        <v>36</v>
      </c>
      <c r="I1547" t="s">
        <v>51</v>
      </c>
      <c r="J1547" t="s">
        <v>56</v>
      </c>
      <c r="K1547" s="13">
        <v>43893</v>
      </c>
      <c r="L1547" t="s">
        <v>58</v>
      </c>
      <c r="M1547" t="s">
        <v>86</v>
      </c>
      <c r="N1547">
        <v>1</v>
      </c>
      <c r="O1547" t="s">
        <v>4</v>
      </c>
      <c r="P1547" s="6">
        <v>60000</v>
      </c>
      <c r="Q1547">
        <v>4</v>
      </c>
      <c r="R1547" t="s">
        <v>72</v>
      </c>
      <c r="S1547">
        <v>7</v>
      </c>
      <c r="T1547">
        <v>7</v>
      </c>
      <c r="U1547">
        <v>0</v>
      </c>
      <c r="W1547" s="1"/>
    </row>
    <row r="1548" spans="1:23" x14ac:dyDescent="0.3">
      <c r="A1548">
        <v>1547</v>
      </c>
      <c r="B1548" t="s">
        <v>1657</v>
      </c>
      <c r="C1548" t="s">
        <v>15</v>
      </c>
      <c r="D1548" s="13">
        <v>24439</v>
      </c>
      <c r="E1548">
        <v>54</v>
      </c>
      <c r="F1548" t="s">
        <v>67</v>
      </c>
      <c r="G1548" t="s">
        <v>84</v>
      </c>
      <c r="H1548" t="s">
        <v>45</v>
      </c>
      <c r="I1548" t="s">
        <v>53</v>
      </c>
      <c r="J1548" t="s">
        <v>57</v>
      </c>
      <c r="K1548" s="13">
        <v>31744</v>
      </c>
      <c r="L1548" t="s">
        <v>58</v>
      </c>
      <c r="M1548" t="s">
        <v>86</v>
      </c>
      <c r="N1548">
        <v>34</v>
      </c>
      <c r="O1548" t="s">
        <v>4</v>
      </c>
      <c r="P1548" s="6">
        <v>60000</v>
      </c>
      <c r="Q1548">
        <v>1</v>
      </c>
      <c r="R1548" t="s">
        <v>72</v>
      </c>
      <c r="S1548">
        <v>6</v>
      </c>
      <c r="T1548">
        <v>6</v>
      </c>
      <c r="U1548">
        <v>0</v>
      </c>
      <c r="W1548" s="1"/>
    </row>
    <row r="1549" spans="1:23" x14ac:dyDescent="0.3">
      <c r="A1549">
        <v>1548</v>
      </c>
      <c r="B1549" t="s">
        <v>1658</v>
      </c>
      <c r="C1549" t="s">
        <v>15</v>
      </c>
      <c r="D1549" s="13">
        <v>25666</v>
      </c>
      <c r="E1549">
        <v>51</v>
      </c>
      <c r="F1549" t="s">
        <v>13</v>
      </c>
      <c r="G1549" t="s">
        <v>84</v>
      </c>
      <c r="H1549" t="s">
        <v>33</v>
      </c>
      <c r="I1549" t="s">
        <v>50</v>
      </c>
      <c r="J1549" t="s">
        <v>56</v>
      </c>
      <c r="K1549" s="13">
        <v>32971</v>
      </c>
      <c r="L1549" t="s">
        <v>58</v>
      </c>
      <c r="M1549" t="s">
        <v>86</v>
      </c>
      <c r="N1549">
        <v>31</v>
      </c>
      <c r="O1549" t="s">
        <v>64</v>
      </c>
      <c r="P1549" s="6">
        <v>40000</v>
      </c>
      <c r="Q1549">
        <v>1</v>
      </c>
      <c r="R1549" t="s">
        <v>70</v>
      </c>
      <c r="S1549">
        <v>13</v>
      </c>
      <c r="T1549">
        <v>8</v>
      </c>
      <c r="U1549">
        <v>5</v>
      </c>
      <c r="W1549" s="1"/>
    </row>
    <row r="1550" spans="1:23" x14ac:dyDescent="0.3">
      <c r="A1550">
        <v>1549</v>
      </c>
      <c r="B1550" t="s">
        <v>1659</v>
      </c>
      <c r="C1550" t="s">
        <v>14</v>
      </c>
      <c r="D1550" s="13">
        <v>30799</v>
      </c>
      <c r="E1550">
        <v>37</v>
      </c>
      <c r="F1550" t="s">
        <v>16</v>
      </c>
      <c r="G1550" t="s">
        <v>80</v>
      </c>
      <c r="H1550" t="s">
        <v>45</v>
      </c>
      <c r="I1550" t="s">
        <v>53</v>
      </c>
      <c r="J1550" t="s">
        <v>57</v>
      </c>
      <c r="K1550" s="13">
        <v>38104</v>
      </c>
      <c r="L1550" t="s">
        <v>58</v>
      </c>
      <c r="M1550" t="s">
        <v>86</v>
      </c>
      <c r="N1550">
        <v>17</v>
      </c>
      <c r="O1550" t="s">
        <v>65</v>
      </c>
      <c r="P1550" s="6">
        <v>50000</v>
      </c>
      <c r="Q1550">
        <v>4</v>
      </c>
      <c r="R1550" t="s">
        <v>72</v>
      </c>
      <c r="S1550">
        <v>8</v>
      </c>
      <c r="T1550">
        <v>8</v>
      </c>
      <c r="U1550">
        <v>0</v>
      </c>
      <c r="W1550" s="1"/>
    </row>
    <row r="1551" spans="1:23" x14ac:dyDescent="0.3">
      <c r="A1551">
        <v>1550</v>
      </c>
      <c r="B1551" t="s">
        <v>1660</v>
      </c>
      <c r="C1551" t="s">
        <v>15</v>
      </c>
      <c r="D1551" s="13">
        <v>22653</v>
      </c>
      <c r="E1551">
        <v>59</v>
      </c>
      <c r="F1551" t="s">
        <v>22</v>
      </c>
      <c r="G1551" t="s">
        <v>83</v>
      </c>
      <c r="H1551" t="s">
        <v>45</v>
      </c>
      <c r="I1551" t="s">
        <v>53</v>
      </c>
      <c r="J1551" t="s">
        <v>57</v>
      </c>
      <c r="K1551" s="13">
        <v>29958</v>
      </c>
      <c r="L1551" t="s">
        <v>61</v>
      </c>
      <c r="M1551" t="s">
        <v>89</v>
      </c>
      <c r="N1551">
        <v>39</v>
      </c>
      <c r="O1551" t="s">
        <v>64</v>
      </c>
      <c r="P1551" s="6">
        <v>40000</v>
      </c>
      <c r="Q1551">
        <v>1</v>
      </c>
      <c r="R1551" t="s">
        <v>68</v>
      </c>
      <c r="S1551">
        <v>5</v>
      </c>
      <c r="T1551">
        <v>5</v>
      </c>
      <c r="U1551">
        <v>0</v>
      </c>
      <c r="W1551" s="1"/>
    </row>
    <row r="1552" spans="1:23" x14ac:dyDescent="0.3">
      <c r="A1552">
        <v>1551</v>
      </c>
      <c r="B1552" t="s">
        <v>1661</v>
      </c>
      <c r="C1552" t="s">
        <v>15</v>
      </c>
      <c r="D1552" s="13">
        <v>30989</v>
      </c>
      <c r="E1552">
        <v>36</v>
      </c>
      <c r="F1552" t="s">
        <v>25</v>
      </c>
      <c r="G1552" t="s">
        <v>84</v>
      </c>
      <c r="H1552" t="s">
        <v>47</v>
      </c>
      <c r="I1552" t="s">
        <v>52</v>
      </c>
      <c r="J1552" t="s">
        <v>56</v>
      </c>
      <c r="K1552" s="13">
        <v>38294</v>
      </c>
      <c r="L1552" t="s">
        <v>58</v>
      </c>
      <c r="M1552" t="s">
        <v>86</v>
      </c>
      <c r="N1552">
        <v>16</v>
      </c>
      <c r="O1552" t="s">
        <v>64</v>
      </c>
      <c r="P1552" s="6">
        <v>40000</v>
      </c>
      <c r="Q1552">
        <v>3</v>
      </c>
      <c r="R1552" t="s">
        <v>70</v>
      </c>
      <c r="S1552">
        <v>15</v>
      </c>
      <c r="T1552">
        <v>4</v>
      </c>
      <c r="U1552">
        <v>11</v>
      </c>
      <c r="W1552" s="1"/>
    </row>
    <row r="1553" spans="1:23" x14ac:dyDescent="0.3">
      <c r="A1553">
        <v>1552</v>
      </c>
      <c r="B1553" t="s">
        <v>1662</v>
      </c>
      <c r="C1553" t="s">
        <v>14</v>
      </c>
      <c r="D1553" s="13">
        <v>22050</v>
      </c>
      <c r="E1553">
        <v>60</v>
      </c>
      <c r="F1553" t="s">
        <v>26</v>
      </c>
      <c r="G1553" t="s">
        <v>84</v>
      </c>
      <c r="H1553" t="s">
        <v>35</v>
      </c>
      <c r="I1553" t="s">
        <v>50</v>
      </c>
      <c r="J1553" t="s">
        <v>57</v>
      </c>
      <c r="K1553" s="13">
        <v>29355</v>
      </c>
      <c r="L1553" t="s">
        <v>61</v>
      </c>
      <c r="M1553" t="s">
        <v>89</v>
      </c>
      <c r="N1553">
        <v>40</v>
      </c>
      <c r="O1553" t="s">
        <v>4</v>
      </c>
      <c r="P1553" s="6">
        <v>60000</v>
      </c>
      <c r="Q1553">
        <v>1</v>
      </c>
      <c r="R1553" t="s">
        <v>68</v>
      </c>
      <c r="S1553">
        <v>11</v>
      </c>
      <c r="T1553">
        <v>6</v>
      </c>
      <c r="U1553">
        <v>5</v>
      </c>
      <c r="W1553" s="1"/>
    </row>
    <row r="1554" spans="1:23" x14ac:dyDescent="0.3">
      <c r="A1554">
        <v>1553</v>
      </c>
      <c r="B1554" t="s">
        <v>1663</v>
      </c>
      <c r="C1554" t="s">
        <v>15</v>
      </c>
      <c r="D1554" s="13">
        <v>34531</v>
      </c>
      <c r="E1554">
        <v>26</v>
      </c>
      <c r="F1554" t="s">
        <v>66</v>
      </c>
      <c r="G1554" t="s">
        <v>84</v>
      </c>
      <c r="H1554" t="s">
        <v>39</v>
      </c>
      <c r="I1554" t="s">
        <v>51</v>
      </c>
      <c r="J1554" t="s">
        <v>57</v>
      </c>
      <c r="K1554" s="13">
        <v>41836</v>
      </c>
      <c r="L1554" t="s">
        <v>58</v>
      </c>
      <c r="M1554" t="s">
        <v>86</v>
      </c>
      <c r="N1554">
        <v>6</v>
      </c>
      <c r="O1554" t="s">
        <v>64</v>
      </c>
      <c r="P1554" s="6">
        <v>40000</v>
      </c>
      <c r="Q1554">
        <v>1</v>
      </c>
      <c r="R1554" t="s">
        <v>67</v>
      </c>
      <c r="S1554">
        <v>1</v>
      </c>
      <c r="T1554">
        <v>1</v>
      </c>
      <c r="U1554">
        <v>0</v>
      </c>
    </row>
    <row r="1555" spans="1:23" x14ac:dyDescent="0.3">
      <c r="A1555">
        <v>1554</v>
      </c>
      <c r="B1555" t="s">
        <v>1664</v>
      </c>
      <c r="C1555" t="s">
        <v>15</v>
      </c>
      <c r="D1555" s="13">
        <v>33487</v>
      </c>
      <c r="E1555">
        <v>29</v>
      </c>
      <c r="F1555" t="s">
        <v>20</v>
      </c>
      <c r="G1555" t="s">
        <v>80</v>
      </c>
      <c r="H1555" t="s">
        <v>46</v>
      </c>
      <c r="I1555" t="s">
        <v>55</v>
      </c>
      <c r="J1555" t="s">
        <v>56</v>
      </c>
      <c r="K1555" s="13">
        <v>40792</v>
      </c>
      <c r="L1555" t="s">
        <v>61</v>
      </c>
      <c r="M1555" t="s">
        <v>89</v>
      </c>
      <c r="N1555">
        <v>9</v>
      </c>
      <c r="O1555" t="s">
        <v>64</v>
      </c>
      <c r="P1555" s="6">
        <v>40000</v>
      </c>
      <c r="Q1555">
        <v>2</v>
      </c>
      <c r="R1555" t="s">
        <v>67</v>
      </c>
      <c r="S1555">
        <v>5</v>
      </c>
      <c r="T1555">
        <v>5</v>
      </c>
      <c r="U1555">
        <v>0</v>
      </c>
    </row>
    <row r="1556" spans="1:23" x14ac:dyDescent="0.3">
      <c r="A1556">
        <v>1555</v>
      </c>
      <c r="B1556" t="s">
        <v>1665</v>
      </c>
      <c r="C1556" t="s">
        <v>14</v>
      </c>
      <c r="D1556" s="13">
        <v>23045</v>
      </c>
      <c r="E1556">
        <v>58</v>
      </c>
      <c r="F1556" t="s">
        <v>16</v>
      </c>
      <c r="G1556" t="s">
        <v>80</v>
      </c>
      <c r="H1556" t="s">
        <v>38</v>
      </c>
      <c r="I1556" t="s">
        <v>51</v>
      </c>
      <c r="J1556" t="s">
        <v>57</v>
      </c>
      <c r="K1556" s="13">
        <v>30350</v>
      </c>
      <c r="L1556" t="s">
        <v>58</v>
      </c>
      <c r="M1556" t="s">
        <v>86</v>
      </c>
      <c r="N1556">
        <v>38</v>
      </c>
      <c r="O1556" t="s">
        <v>4</v>
      </c>
      <c r="P1556" s="6">
        <v>60000</v>
      </c>
      <c r="Q1556">
        <v>4</v>
      </c>
      <c r="R1556" t="s">
        <v>72</v>
      </c>
      <c r="S1556">
        <v>15</v>
      </c>
      <c r="T1556">
        <v>4</v>
      </c>
      <c r="U1556">
        <v>11</v>
      </c>
      <c r="W1556" s="1"/>
    </row>
    <row r="1557" spans="1:23" x14ac:dyDescent="0.3">
      <c r="A1557">
        <v>1556</v>
      </c>
      <c r="B1557" t="s">
        <v>1666</v>
      </c>
      <c r="C1557" t="s">
        <v>14</v>
      </c>
      <c r="D1557" s="13">
        <v>21596</v>
      </c>
      <c r="E1557">
        <v>62</v>
      </c>
      <c r="F1557" t="s">
        <v>25</v>
      </c>
      <c r="G1557" t="s">
        <v>84</v>
      </c>
      <c r="H1557" t="s">
        <v>47</v>
      </c>
      <c r="I1557" t="s">
        <v>52</v>
      </c>
      <c r="J1557" t="s">
        <v>56</v>
      </c>
      <c r="K1557" s="13">
        <v>28901</v>
      </c>
      <c r="L1557" t="s">
        <v>58</v>
      </c>
      <c r="M1557" t="s">
        <v>86</v>
      </c>
      <c r="N1557">
        <v>42</v>
      </c>
      <c r="O1557" t="s">
        <v>65</v>
      </c>
      <c r="P1557" s="6">
        <v>50000</v>
      </c>
      <c r="Q1557">
        <v>2</v>
      </c>
      <c r="R1557" t="s">
        <v>67</v>
      </c>
      <c r="S1557">
        <v>1</v>
      </c>
      <c r="T1557">
        <v>1</v>
      </c>
      <c r="U1557">
        <v>0</v>
      </c>
      <c r="W1557" s="1"/>
    </row>
    <row r="1558" spans="1:23" x14ac:dyDescent="0.3">
      <c r="A1558">
        <v>1557</v>
      </c>
      <c r="B1558" t="s">
        <v>1667</v>
      </c>
      <c r="C1558" t="s">
        <v>14</v>
      </c>
      <c r="D1558" s="13">
        <v>34037</v>
      </c>
      <c r="E1558">
        <v>28</v>
      </c>
      <c r="F1558" t="s">
        <v>22</v>
      </c>
      <c r="G1558" t="s">
        <v>83</v>
      </c>
      <c r="H1558" t="s">
        <v>46</v>
      </c>
      <c r="I1558" t="s">
        <v>55</v>
      </c>
      <c r="J1558" t="s">
        <v>56</v>
      </c>
      <c r="K1558" s="13">
        <v>41342</v>
      </c>
      <c r="L1558" t="s">
        <v>58</v>
      </c>
      <c r="M1558" t="s">
        <v>86</v>
      </c>
      <c r="N1558">
        <v>8</v>
      </c>
      <c r="O1558" t="s">
        <v>63</v>
      </c>
      <c r="P1558" s="6">
        <v>30000</v>
      </c>
      <c r="Q1558">
        <v>2</v>
      </c>
      <c r="R1558" t="s">
        <v>69</v>
      </c>
      <c r="S1558">
        <v>13</v>
      </c>
      <c r="T1558">
        <v>8</v>
      </c>
      <c r="U1558">
        <v>5</v>
      </c>
      <c r="W1558" s="1"/>
    </row>
    <row r="1559" spans="1:23" x14ac:dyDescent="0.3">
      <c r="A1559">
        <v>1558</v>
      </c>
      <c r="B1559" t="s">
        <v>1668</v>
      </c>
      <c r="C1559" t="s">
        <v>14</v>
      </c>
      <c r="D1559" s="13">
        <v>31784</v>
      </c>
      <c r="E1559">
        <v>34</v>
      </c>
      <c r="F1559" t="s">
        <v>18</v>
      </c>
      <c r="G1559" t="s">
        <v>84</v>
      </c>
      <c r="H1559" t="s">
        <v>36</v>
      </c>
      <c r="I1559" t="s">
        <v>51</v>
      </c>
      <c r="J1559" t="s">
        <v>56</v>
      </c>
      <c r="K1559" s="13">
        <v>39089</v>
      </c>
      <c r="L1559" t="s">
        <v>61</v>
      </c>
      <c r="M1559" t="s">
        <v>89</v>
      </c>
      <c r="N1559">
        <v>14</v>
      </c>
      <c r="O1559" t="s">
        <v>64</v>
      </c>
      <c r="P1559" s="6">
        <v>40000</v>
      </c>
      <c r="Q1559">
        <v>1</v>
      </c>
      <c r="R1559" t="s">
        <v>69</v>
      </c>
      <c r="S1559">
        <v>4</v>
      </c>
      <c r="T1559">
        <v>4</v>
      </c>
      <c r="U1559">
        <v>0</v>
      </c>
      <c r="W1559" s="1"/>
    </row>
    <row r="1560" spans="1:23" x14ac:dyDescent="0.3">
      <c r="A1560">
        <v>1559</v>
      </c>
      <c r="B1560" t="s">
        <v>1669</v>
      </c>
      <c r="C1560" t="s">
        <v>14</v>
      </c>
      <c r="D1560" s="13">
        <v>30309</v>
      </c>
      <c r="E1560">
        <v>38</v>
      </c>
      <c r="F1560" t="s">
        <v>22</v>
      </c>
      <c r="G1560" t="s">
        <v>83</v>
      </c>
      <c r="H1560" t="s">
        <v>44</v>
      </c>
      <c r="I1560" t="s">
        <v>53</v>
      </c>
      <c r="J1560" t="s">
        <v>57</v>
      </c>
      <c r="K1560" s="13">
        <v>37614</v>
      </c>
      <c r="L1560" t="s">
        <v>58</v>
      </c>
      <c r="M1560" t="s">
        <v>86</v>
      </c>
      <c r="N1560">
        <v>18</v>
      </c>
      <c r="O1560" t="s">
        <v>63</v>
      </c>
      <c r="P1560" s="6">
        <v>30000</v>
      </c>
      <c r="Q1560">
        <v>2</v>
      </c>
      <c r="R1560" t="s">
        <v>68</v>
      </c>
      <c r="S1560">
        <v>1</v>
      </c>
      <c r="T1560">
        <v>1</v>
      </c>
      <c r="U1560">
        <v>0</v>
      </c>
      <c r="W1560" s="1"/>
    </row>
    <row r="1561" spans="1:23" x14ac:dyDescent="0.3">
      <c r="A1561">
        <v>1560</v>
      </c>
      <c r="B1561" t="s">
        <v>1670</v>
      </c>
      <c r="C1561" t="s">
        <v>14</v>
      </c>
      <c r="D1561" s="13">
        <v>23196</v>
      </c>
      <c r="E1561">
        <v>57</v>
      </c>
      <c r="F1561" t="s">
        <v>25</v>
      </c>
      <c r="G1561" t="s">
        <v>84</v>
      </c>
      <c r="H1561" t="s">
        <v>45</v>
      </c>
      <c r="I1561" t="s">
        <v>53</v>
      </c>
      <c r="J1561" t="s">
        <v>57</v>
      </c>
      <c r="K1561" s="13">
        <v>30501</v>
      </c>
      <c r="L1561" t="s">
        <v>58</v>
      </c>
      <c r="M1561" t="s">
        <v>86</v>
      </c>
      <c r="N1561">
        <v>37</v>
      </c>
      <c r="O1561" t="s">
        <v>65</v>
      </c>
      <c r="P1561" s="6">
        <v>50000</v>
      </c>
      <c r="Q1561">
        <v>4</v>
      </c>
      <c r="R1561" t="s">
        <v>67</v>
      </c>
      <c r="S1561">
        <v>10</v>
      </c>
      <c r="T1561">
        <v>4</v>
      </c>
      <c r="U1561">
        <v>6</v>
      </c>
      <c r="W1561" s="1"/>
    </row>
    <row r="1562" spans="1:23" x14ac:dyDescent="0.3">
      <c r="A1562">
        <v>1561</v>
      </c>
      <c r="B1562" t="s">
        <v>1671</v>
      </c>
      <c r="C1562" t="s">
        <v>14</v>
      </c>
      <c r="D1562" s="13">
        <v>24679</v>
      </c>
      <c r="E1562">
        <v>53</v>
      </c>
      <c r="F1562" t="s">
        <v>13</v>
      </c>
      <c r="G1562" t="s">
        <v>84</v>
      </c>
      <c r="H1562" t="s">
        <v>32</v>
      </c>
      <c r="I1562" t="s">
        <v>49</v>
      </c>
      <c r="J1562" t="s">
        <v>56</v>
      </c>
      <c r="K1562" s="13">
        <v>31984</v>
      </c>
      <c r="L1562" t="s">
        <v>61</v>
      </c>
      <c r="M1562" t="s">
        <v>89</v>
      </c>
      <c r="N1562">
        <v>33</v>
      </c>
      <c r="O1562" t="s">
        <v>63</v>
      </c>
      <c r="P1562" s="6">
        <v>30000</v>
      </c>
      <c r="Q1562">
        <v>2</v>
      </c>
      <c r="R1562" t="s">
        <v>73</v>
      </c>
      <c r="S1562">
        <v>6</v>
      </c>
      <c r="T1562">
        <v>6</v>
      </c>
      <c r="U1562">
        <v>0</v>
      </c>
      <c r="W1562" s="1"/>
    </row>
    <row r="1563" spans="1:23" x14ac:dyDescent="0.3">
      <c r="A1563">
        <v>1562</v>
      </c>
      <c r="B1563" t="s">
        <v>1672</v>
      </c>
      <c r="C1563" t="s">
        <v>14</v>
      </c>
      <c r="D1563" s="13">
        <v>30907</v>
      </c>
      <c r="E1563">
        <v>36</v>
      </c>
      <c r="F1563" t="s">
        <v>21</v>
      </c>
      <c r="G1563" t="s">
        <v>84</v>
      </c>
      <c r="H1563" t="s">
        <v>30</v>
      </c>
      <c r="I1563" t="s">
        <v>49</v>
      </c>
      <c r="J1563" t="s">
        <v>56</v>
      </c>
      <c r="K1563" s="13">
        <v>38212</v>
      </c>
      <c r="L1563" t="s">
        <v>58</v>
      </c>
      <c r="M1563" t="s">
        <v>86</v>
      </c>
      <c r="N1563">
        <v>16</v>
      </c>
      <c r="O1563" t="s">
        <v>4</v>
      </c>
      <c r="P1563" s="6">
        <v>60000</v>
      </c>
      <c r="Q1563">
        <v>4</v>
      </c>
      <c r="R1563" t="s">
        <v>73</v>
      </c>
      <c r="S1563">
        <v>0</v>
      </c>
      <c r="T1563">
        <v>0</v>
      </c>
      <c r="U1563">
        <v>0</v>
      </c>
    </row>
    <row r="1564" spans="1:23" x14ac:dyDescent="0.3">
      <c r="A1564">
        <v>1563</v>
      </c>
      <c r="B1564" t="s">
        <v>1673</v>
      </c>
      <c r="C1564" t="s">
        <v>14</v>
      </c>
      <c r="D1564" s="13">
        <v>25149</v>
      </c>
      <c r="E1564">
        <v>52</v>
      </c>
      <c r="F1564" t="s">
        <v>26</v>
      </c>
      <c r="G1564" t="s">
        <v>84</v>
      </c>
      <c r="H1564" t="s">
        <v>40</v>
      </c>
      <c r="I1564" t="s">
        <v>52</v>
      </c>
      <c r="J1564" t="s">
        <v>56</v>
      </c>
      <c r="K1564" s="13">
        <v>32454</v>
      </c>
      <c r="L1564" t="s">
        <v>58</v>
      </c>
      <c r="M1564" t="s">
        <v>86</v>
      </c>
      <c r="N1564">
        <v>32</v>
      </c>
      <c r="O1564" t="s">
        <v>63</v>
      </c>
      <c r="P1564" s="6">
        <v>30000</v>
      </c>
      <c r="Q1564">
        <v>2</v>
      </c>
      <c r="R1564" t="s">
        <v>72</v>
      </c>
      <c r="S1564">
        <v>14</v>
      </c>
      <c r="T1564">
        <v>4</v>
      </c>
      <c r="U1564">
        <v>10</v>
      </c>
      <c r="W1564" s="1"/>
    </row>
    <row r="1565" spans="1:23" x14ac:dyDescent="0.3">
      <c r="A1565">
        <v>1564</v>
      </c>
      <c r="B1565" t="s">
        <v>1674</v>
      </c>
      <c r="C1565" t="s">
        <v>14</v>
      </c>
      <c r="D1565" s="13">
        <v>27810</v>
      </c>
      <c r="E1565">
        <v>45</v>
      </c>
      <c r="F1565" t="s">
        <v>66</v>
      </c>
      <c r="G1565" t="s">
        <v>84</v>
      </c>
      <c r="H1565" t="s">
        <v>35</v>
      </c>
      <c r="I1565" t="s">
        <v>50</v>
      </c>
      <c r="J1565" t="s">
        <v>57</v>
      </c>
      <c r="K1565" s="13">
        <v>35115</v>
      </c>
      <c r="L1565" t="s">
        <v>61</v>
      </c>
      <c r="M1565" t="s">
        <v>89</v>
      </c>
      <c r="N1565">
        <v>25</v>
      </c>
      <c r="O1565" t="s">
        <v>64</v>
      </c>
      <c r="P1565" s="6">
        <v>40000</v>
      </c>
      <c r="Q1565">
        <v>2</v>
      </c>
      <c r="R1565" t="s">
        <v>73</v>
      </c>
      <c r="S1565">
        <v>2</v>
      </c>
      <c r="T1565">
        <v>2</v>
      </c>
      <c r="U1565">
        <v>0</v>
      </c>
      <c r="W1565" s="1"/>
    </row>
    <row r="1566" spans="1:23" x14ac:dyDescent="0.3">
      <c r="A1566">
        <v>1565</v>
      </c>
      <c r="B1566" t="s">
        <v>1675</v>
      </c>
      <c r="C1566" t="s">
        <v>15</v>
      </c>
      <c r="D1566" s="13">
        <v>24871</v>
      </c>
      <c r="E1566">
        <v>53</v>
      </c>
      <c r="F1566" t="s">
        <v>18</v>
      </c>
      <c r="G1566" t="s">
        <v>84</v>
      </c>
      <c r="H1566" t="s">
        <v>33</v>
      </c>
      <c r="I1566" t="s">
        <v>50</v>
      </c>
      <c r="J1566" t="s">
        <v>56</v>
      </c>
      <c r="K1566" s="13">
        <v>32176</v>
      </c>
      <c r="L1566" t="s">
        <v>58</v>
      </c>
      <c r="M1566" t="s">
        <v>86</v>
      </c>
      <c r="N1566">
        <v>33</v>
      </c>
      <c r="O1566" t="s">
        <v>4</v>
      </c>
      <c r="P1566" s="6">
        <v>60000</v>
      </c>
      <c r="Q1566">
        <v>1</v>
      </c>
      <c r="R1566" t="s">
        <v>72</v>
      </c>
      <c r="S1566">
        <v>15</v>
      </c>
      <c r="T1566">
        <v>4</v>
      </c>
      <c r="U1566">
        <v>11</v>
      </c>
      <c r="W1566" s="1"/>
    </row>
    <row r="1567" spans="1:23" x14ac:dyDescent="0.3">
      <c r="A1567">
        <v>1566</v>
      </c>
      <c r="B1567" t="s">
        <v>1676</v>
      </c>
      <c r="C1567" t="s">
        <v>14</v>
      </c>
      <c r="D1567" s="13">
        <v>20289</v>
      </c>
      <c r="E1567">
        <v>65</v>
      </c>
      <c r="F1567" t="s">
        <v>13</v>
      </c>
      <c r="G1567" t="s">
        <v>84</v>
      </c>
      <c r="H1567" t="s">
        <v>39</v>
      </c>
      <c r="I1567" t="s">
        <v>51</v>
      </c>
      <c r="J1567" t="s">
        <v>57</v>
      </c>
      <c r="K1567" s="13">
        <v>27594</v>
      </c>
      <c r="L1567" t="s">
        <v>61</v>
      </c>
      <c r="M1567" t="s">
        <v>89</v>
      </c>
      <c r="N1567">
        <v>45</v>
      </c>
      <c r="O1567" t="s">
        <v>63</v>
      </c>
      <c r="P1567" s="6">
        <v>30000</v>
      </c>
      <c r="Q1567">
        <v>1</v>
      </c>
      <c r="R1567" t="s">
        <v>70</v>
      </c>
      <c r="S1567">
        <v>7</v>
      </c>
      <c r="T1567">
        <v>7</v>
      </c>
      <c r="U1567">
        <v>0</v>
      </c>
      <c r="W1567" s="1"/>
    </row>
    <row r="1568" spans="1:23" x14ac:dyDescent="0.3">
      <c r="A1568">
        <v>1567</v>
      </c>
      <c r="B1568" t="s">
        <v>1677</v>
      </c>
      <c r="C1568" t="s">
        <v>15</v>
      </c>
      <c r="D1568" s="13">
        <v>32217</v>
      </c>
      <c r="E1568">
        <v>33</v>
      </c>
      <c r="F1568" t="s">
        <v>67</v>
      </c>
      <c r="G1568" t="s">
        <v>84</v>
      </c>
      <c r="H1568" t="s">
        <v>35</v>
      </c>
      <c r="I1568" t="s">
        <v>50</v>
      </c>
      <c r="J1568" t="s">
        <v>57</v>
      </c>
      <c r="K1568" s="13">
        <v>39522</v>
      </c>
      <c r="L1568" t="s">
        <v>58</v>
      </c>
      <c r="M1568" t="s">
        <v>86</v>
      </c>
      <c r="N1568">
        <v>13</v>
      </c>
      <c r="O1568" t="s">
        <v>4</v>
      </c>
      <c r="P1568" s="6">
        <v>60000</v>
      </c>
      <c r="Q1568">
        <v>4</v>
      </c>
      <c r="R1568" t="s">
        <v>71</v>
      </c>
      <c r="S1568">
        <v>11</v>
      </c>
      <c r="T1568">
        <v>6</v>
      </c>
      <c r="U1568">
        <v>5</v>
      </c>
      <c r="W1568" s="1"/>
    </row>
    <row r="1569" spans="1:23" x14ac:dyDescent="0.3">
      <c r="A1569">
        <v>1568</v>
      </c>
      <c r="B1569" t="s">
        <v>1678</v>
      </c>
      <c r="C1569" t="s">
        <v>14</v>
      </c>
      <c r="D1569" s="13">
        <v>32710</v>
      </c>
      <c r="E1569">
        <v>31</v>
      </c>
      <c r="F1569" t="s">
        <v>13</v>
      </c>
      <c r="G1569" t="s">
        <v>84</v>
      </c>
      <c r="H1569" t="s">
        <v>38</v>
      </c>
      <c r="I1569" t="s">
        <v>51</v>
      </c>
      <c r="J1569" t="s">
        <v>57</v>
      </c>
      <c r="K1569" s="13">
        <v>40015</v>
      </c>
      <c r="L1569" t="s">
        <v>58</v>
      </c>
      <c r="M1569" t="s">
        <v>86</v>
      </c>
      <c r="N1569">
        <v>11</v>
      </c>
      <c r="O1569" t="s">
        <v>65</v>
      </c>
      <c r="P1569" s="6">
        <v>50000</v>
      </c>
      <c r="Q1569">
        <v>3</v>
      </c>
      <c r="R1569" t="s">
        <v>67</v>
      </c>
      <c r="S1569">
        <v>12</v>
      </c>
      <c r="T1569">
        <v>7</v>
      </c>
      <c r="U1569">
        <v>5</v>
      </c>
      <c r="W1569" s="1"/>
    </row>
    <row r="1570" spans="1:23" x14ac:dyDescent="0.3">
      <c r="A1570">
        <v>1569</v>
      </c>
      <c r="B1570" t="s">
        <v>1679</v>
      </c>
      <c r="C1570" t="s">
        <v>14</v>
      </c>
      <c r="D1570" s="13">
        <v>32933</v>
      </c>
      <c r="E1570">
        <v>31</v>
      </c>
      <c r="F1570" t="s">
        <v>18</v>
      </c>
      <c r="G1570" t="s">
        <v>84</v>
      </c>
      <c r="H1570" t="s">
        <v>39</v>
      </c>
      <c r="I1570" t="s">
        <v>51</v>
      </c>
      <c r="J1570" t="s">
        <v>57</v>
      </c>
      <c r="K1570" s="13">
        <v>40238</v>
      </c>
      <c r="L1570" t="s">
        <v>58</v>
      </c>
      <c r="M1570" t="s">
        <v>89</v>
      </c>
      <c r="N1570">
        <v>11</v>
      </c>
      <c r="O1570" t="s">
        <v>65</v>
      </c>
      <c r="P1570" s="6">
        <v>50000</v>
      </c>
      <c r="Q1570">
        <v>1</v>
      </c>
      <c r="R1570" t="s">
        <v>70</v>
      </c>
      <c r="S1570">
        <v>10</v>
      </c>
      <c r="T1570">
        <v>4</v>
      </c>
      <c r="U1570">
        <v>6</v>
      </c>
      <c r="W1570" s="1"/>
    </row>
    <row r="1571" spans="1:23" x14ac:dyDescent="0.3">
      <c r="A1571">
        <v>1570</v>
      </c>
      <c r="B1571" t="s">
        <v>1680</v>
      </c>
      <c r="C1571" t="s">
        <v>15</v>
      </c>
      <c r="D1571" s="13">
        <v>29942</v>
      </c>
      <c r="E1571">
        <v>39</v>
      </c>
      <c r="F1571" t="s">
        <v>24</v>
      </c>
      <c r="G1571" t="s">
        <v>84</v>
      </c>
      <c r="H1571" t="s">
        <v>38</v>
      </c>
      <c r="I1571" t="s">
        <v>51</v>
      </c>
      <c r="J1571" t="s">
        <v>57</v>
      </c>
      <c r="K1571" s="13">
        <v>37247</v>
      </c>
      <c r="L1571" t="s">
        <v>58</v>
      </c>
      <c r="M1571" t="s">
        <v>86</v>
      </c>
      <c r="N1571">
        <v>19</v>
      </c>
      <c r="O1571" t="s">
        <v>63</v>
      </c>
      <c r="P1571" s="6">
        <v>30000</v>
      </c>
      <c r="Q1571">
        <v>4</v>
      </c>
      <c r="R1571" t="s">
        <v>69</v>
      </c>
      <c r="S1571">
        <v>2</v>
      </c>
      <c r="T1571">
        <v>2</v>
      </c>
      <c r="U1571">
        <v>0</v>
      </c>
      <c r="W1571" s="1"/>
    </row>
    <row r="1572" spans="1:23" x14ac:dyDescent="0.3">
      <c r="A1572">
        <v>1571</v>
      </c>
      <c r="B1572" t="s">
        <v>1681</v>
      </c>
      <c r="C1572" t="s">
        <v>14</v>
      </c>
      <c r="D1572" s="13">
        <v>31502</v>
      </c>
      <c r="E1572">
        <v>35</v>
      </c>
      <c r="F1572" t="s">
        <v>13</v>
      </c>
      <c r="G1572" t="s">
        <v>84</v>
      </c>
      <c r="H1572" t="s">
        <v>31</v>
      </c>
      <c r="I1572" t="s">
        <v>49</v>
      </c>
      <c r="J1572" t="s">
        <v>57</v>
      </c>
      <c r="K1572" s="13">
        <v>38807</v>
      </c>
      <c r="L1572" t="s">
        <v>61</v>
      </c>
      <c r="M1572" t="s">
        <v>89</v>
      </c>
      <c r="N1572">
        <v>15</v>
      </c>
      <c r="O1572" t="s">
        <v>64</v>
      </c>
      <c r="P1572" s="6">
        <v>40000</v>
      </c>
      <c r="Q1572">
        <v>2</v>
      </c>
      <c r="R1572" t="s">
        <v>71</v>
      </c>
      <c r="S1572">
        <v>2</v>
      </c>
      <c r="T1572">
        <v>2</v>
      </c>
      <c r="U1572">
        <v>0</v>
      </c>
      <c r="W1572" s="1"/>
    </row>
    <row r="1573" spans="1:23" x14ac:dyDescent="0.3">
      <c r="A1573">
        <v>1572</v>
      </c>
      <c r="B1573" t="s">
        <v>1682</v>
      </c>
      <c r="C1573" t="s">
        <v>15</v>
      </c>
      <c r="D1573" s="13">
        <v>27121</v>
      </c>
      <c r="E1573">
        <v>47</v>
      </c>
      <c r="F1573" t="s">
        <v>13</v>
      </c>
      <c r="G1573" t="s">
        <v>84</v>
      </c>
      <c r="H1573" t="s">
        <v>36</v>
      </c>
      <c r="I1573" t="s">
        <v>51</v>
      </c>
      <c r="J1573" t="s">
        <v>56</v>
      </c>
      <c r="K1573" s="13">
        <v>34426</v>
      </c>
      <c r="L1573" t="s">
        <v>58</v>
      </c>
      <c r="M1573" t="s">
        <v>86</v>
      </c>
      <c r="N1573">
        <v>27</v>
      </c>
      <c r="O1573" t="s">
        <v>4</v>
      </c>
      <c r="P1573" s="6">
        <v>60000</v>
      </c>
      <c r="Q1573">
        <v>4</v>
      </c>
      <c r="R1573" t="s">
        <v>68</v>
      </c>
      <c r="S1573">
        <v>1</v>
      </c>
      <c r="T1573">
        <v>1</v>
      </c>
      <c r="U1573">
        <v>0</v>
      </c>
    </row>
    <row r="1574" spans="1:23" x14ac:dyDescent="0.3">
      <c r="A1574">
        <v>1573</v>
      </c>
      <c r="B1574" t="s">
        <v>1683</v>
      </c>
      <c r="C1574" t="s">
        <v>15</v>
      </c>
      <c r="D1574" s="13">
        <v>28295</v>
      </c>
      <c r="E1574">
        <v>43</v>
      </c>
      <c r="F1574" t="s">
        <v>26</v>
      </c>
      <c r="G1574" t="s">
        <v>84</v>
      </c>
      <c r="H1574" t="s">
        <v>43</v>
      </c>
      <c r="I1574" t="s">
        <v>53</v>
      </c>
      <c r="J1574" t="s">
        <v>57</v>
      </c>
      <c r="K1574" s="13">
        <v>35600</v>
      </c>
      <c r="L1574" t="s">
        <v>61</v>
      </c>
      <c r="M1574" t="s">
        <v>89</v>
      </c>
      <c r="N1574">
        <v>23</v>
      </c>
      <c r="O1574" t="s">
        <v>4</v>
      </c>
      <c r="P1574" s="6">
        <v>60000</v>
      </c>
      <c r="Q1574">
        <v>3</v>
      </c>
      <c r="R1574" t="s">
        <v>68</v>
      </c>
      <c r="S1574">
        <v>3</v>
      </c>
      <c r="T1574">
        <v>3</v>
      </c>
      <c r="U1574">
        <v>0</v>
      </c>
      <c r="W1574" s="1"/>
    </row>
    <row r="1575" spans="1:23" x14ac:dyDescent="0.3">
      <c r="A1575">
        <v>1574</v>
      </c>
      <c r="B1575" t="s">
        <v>1684</v>
      </c>
      <c r="C1575" t="s">
        <v>15</v>
      </c>
      <c r="D1575" s="13">
        <v>25235</v>
      </c>
      <c r="E1575">
        <v>52</v>
      </c>
      <c r="F1575" t="s">
        <v>27</v>
      </c>
      <c r="G1575" t="s">
        <v>83</v>
      </c>
      <c r="H1575" t="s">
        <v>31</v>
      </c>
      <c r="I1575" t="s">
        <v>49</v>
      </c>
      <c r="J1575" t="s">
        <v>57</v>
      </c>
      <c r="K1575" s="13">
        <v>32540</v>
      </c>
      <c r="L1575" t="s">
        <v>58</v>
      </c>
      <c r="M1575" t="s">
        <v>86</v>
      </c>
      <c r="N1575">
        <v>32</v>
      </c>
      <c r="O1575" t="s">
        <v>64</v>
      </c>
      <c r="P1575" s="6">
        <v>40000</v>
      </c>
      <c r="Q1575">
        <v>1</v>
      </c>
      <c r="R1575" t="s">
        <v>70</v>
      </c>
      <c r="S1575">
        <v>9</v>
      </c>
      <c r="T1575">
        <v>4</v>
      </c>
      <c r="U1575">
        <v>5</v>
      </c>
      <c r="W1575" s="1"/>
    </row>
    <row r="1576" spans="1:23" x14ac:dyDescent="0.3">
      <c r="A1576">
        <v>1575</v>
      </c>
      <c r="B1576" t="s">
        <v>1685</v>
      </c>
      <c r="C1576" t="s">
        <v>15</v>
      </c>
      <c r="D1576" s="13">
        <v>27945</v>
      </c>
      <c r="E1576">
        <v>44</v>
      </c>
      <c r="F1576" t="s">
        <v>81</v>
      </c>
      <c r="G1576" t="s">
        <v>84</v>
      </c>
      <c r="H1576" t="s">
        <v>37</v>
      </c>
      <c r="I1576" t="s">
        <v>51</v>
      </c>
      <c r="J1576" t="s">
        <v>56</v>
      </c>
      <c r="K1576" s="13">
        <v>35250</v>
      </c>
      <c r="L1576" t="s">
        <v>58</v>
      </c>
      <c r="M1576" t="s">
        <v>86</v>
      </c>
      <c r="N1576">
        <v>24</v>
      </c>
      <c r="O1576" t="s">
        <v>63</v>
      </c>
      <c r="P1576" s="6">
        <v>30000</v>
      </c>
      <c r="Q1576">
        <v>2</v>
      </c>
      <c r="R1576" t="s">
        <v>72</v>
      </c>
      <c r="S1576">
        <v>13</v>
      </c>
      <c r="T1576">
        <v>8</v>
      </c>
      <c r="U1576">
        <v>5</v>
      </c>
      <c r="W1576" s="1"/>
    </row>
    <row r="1577" spans="1:23" x14ac:dyDescent="0.3">
      <c r="A1577">
        <v>1576</v>
      </c>
      <c r="B1577" t="s">
        <v>1686</v>
      </c>
      <c r="C1577" t="s">
        <v>14</v>
      </c>
      <c r="D1577" s="13">
        <v>34486</v>
      </c>
      <c r="E1577">
        <v>26</v>
      </c>
      <c r="F1577" t="s">
        <v>24</v>
      </c>
      <c r="G1577" t="s">
        <v>84</v>
      </c>
      <c r="H1577" t="s">
        <v>39</v>
      </c>
      <c r="I1577" t="s">
        <v>51</v>
      </c>
      <c r="J1577" t="s">
        <v>57</v>
      </c>
      <c r="K1577" s="13">
        <v>41791</v>
      </c>
      <c r="L1577" t="s">
        <v>58</v>
      </c>
      <c r="M1577" t="s">
        <v>86</v>
      </c>
      <c r="N1577">
        <v>6</v>
      </c>
      <c r="O1577" t="s">
        <v>4</v>
      </c>
      <c r="P1577" s="6">
        <v>60000</v>
      </c>
      <c r="Q1577">
        <v>4</v>
      </c>
      <c r="R1577" t="s">
        <v>67</v>
      </c>
      <c r="S1577">
        <v>14</v>
      </c>
      <c r="T1577">
        <v>4</v>
      </c>
      <c r="U1577">
        <v>10</v>
      </c>
      <c r="W1577" s="1"/>
    </row>
    <row r="1578" spans="1:23" x14ac:dyDescent="0.3">
      <c r="A1578">
        <v>1577</v>
      </c>
      <c r="B1578" t="s">
        <v>1687</v>
      </c>
      <c r="C1578" t="s">
        <v>15</v>
      </c>
      <c r="D1578" s="13">
        <v>29508</v>
      </c>
      <c r="E1578">
        <v>40</v>
      </c>
      <c r="F1578" t="s">
        <v>18</v>
      </c>
      <c r="G1578" t="s">
        <v>84</v>
      </c>
      <c r="H1578" t="s">
        <v>48</v>
      </c>
      <c r="I1578" t="s">
        <v>54</v>
      </c>
      <c r="J1578" t="s">
        <v>56</v>
      </c>
      <c r="K1578" s="13">
        <v>36813</v>
      </c>
      <c r="L1578" t="s">
        <v>58</v>
      </c>
      <c r="M1578" t="s">
        <v>86</v>
      </c>
      <c r="N1578">
        <v>20</v>
      </c>
      <c r="O1578" t="s">
        <v>65</v>
      </c>
      <c r="P1578" s="6">
        <v>50000</v>
      </c>
      <c r="Q1578">
        <v>1</v>
      </c>
      <c r="R1578" t="s">
        <v>67</v>
      </c>
      <c r="S1578">
        <v>5</v>
      </c>
      <c r="T1578">
        <v>5</v>
      </c>
      <c r="U1578">
        <v>0</v>
      </c>
      <c r="W1578" s="1"/>
    </row>
    <row r="1579" spans="1:23" x14ac:dyDescent="0.3">
      <c r="A1579">
        <v>1578</v>
      </c>
      <c r="B1579" t="s">
        <v>1688</v>
      </c>
      <c r="C1579" t="s">
        <v>14</v>
      </c>
      <c r="D1579" s="13">
        <v>26663</v>
      </c>
      <c r="E1579">
        <v>48</v>
      </c>
      <c r="F1579" t="s">
        <v>26</v>
      </c>
      <c r="G1579" t="s">
        <v>84</v>
      </c>
      <c r="H1579" t="s">
        <v>47</v>
      </c>
      <c r="I1579" t="s">
        <v>52</v>
      </c>
      <c r="J1579" t="s">
        <v>56</v>
      </c>
      <c r="K1579" s="13">
        <v>33968</v>
      </c>
      <c r="L1579" t="s">
        <v>58</v>
      </c>
      <c r="M1579" t="s">
        <v>86</v>
      </c>
      <c r="N1579">
        <v>28</v>
      </c>
      <c r="O1579" t="s">
        <v>65</v>
      </c>
      <c r="P1579" s="6">
        <v>50000</v>
      </c>
      <c r="Q1579">
        <v>4</v>
      </c>
      <c r="R1579" t="s">
        <v>68</v>
      </c>
      <c r="S1579">
        <v>11</v>
      </c>
      <c r="T1579">
        <v>6</v>
      </c>
      <c r="U1579">
        <v>5</v>
      </c>
    </row>
    <row r="1580" spans="1:23" x14ac:dyDescent="0.3">
      <c r="A1580">
        <v>1579</v>
      </c>
      <c r="B1580" t="s">
        <v>1689</v>
      </c>
      <c r="C1580" t="s">
        <v>14</v>
      </c>
      <c r="D1580" s="13">
        <v>32443</v>
      </c>
      <c r="E1580">
        <v>32</v>
      </c>
      <c r="F1580" t="s">
        <v>18</v>
      </c>
      <c r="G1580" t="s">
        <v>84</v>
      </c>
      <c r="H1580" t="s">
        <v>35</v>
      </c>
      <c r="I1580" t="s">
        <v>50</v>
      </c>
      <c r="J1580" t="s">
        <v>57</v>
      </c>
      <c r="K1580" s="13">
        <v>39748</v>
      </c>
      <c r="L1580" t="s">
        <v>58</v>
      </c>
      <c r="M1580" t="s">
        <v>86</v>
      </c>
      <c r="N1580">
        <v>12</v>
      </c>
      <c r="O1580" t="s">
        <v>64</v>
      </c>
      <c r="P1580" s="6">
        <v>40000</v>
      </c>
      <c r="Q1580">
        <v>1</v>
      </c>
      <c r="R1580" t="s">
        <v>70</v>
      </c>
      <c r="S1580">
        <v>4</v>
      </c>
      <c r="T1580">
        <v>4</v>
      </c>
      <c r="U1580">
        <v>0</v>
      </c>
      <c r="W1580" s="1"/>
    </row>
    <row r="1581" spans="1:23" x14ac:dyDescent="0.3">
      <c r="A1581">
        <v>1580</v>
      </c>
      <c r="B1581" t="s">
        <v>1690</v>
      </c>
      <c r="C1581" t="s">
        <v>14</v>
      </c>
      <c r="D1581" s="13">
        <v>29207</v>
      </c>
      <c r="E1581">
        <v>41</v>
      </c>
      <c r="F1581" t="s">
        <v>66</v>
      </c>
      <c r="G1581" t="s">
        <v>84</v>
      </c>
      <c r="H1581" t="s">
        <v>35</v>
      </c>
      <c r="I1581" t="s">
        <v>50</v>
      </c>
      <c r="J1581" t="s">
        <v>57</v>
      </c>
      <c r="K1581" s="13">
        <v>36512</v>
      </c>
      <c r="L1581" t="s">
        <v>58</v>
      </c>
      <c r="M1581" t="s">
        <v>86</v>
      </c>
      <c r="N1581">
        <v>21</v>
      </c>
      <c r="O1581" t="s">
        <v>64</v>
      </c>
      <c r="P1581" s="6">
        <v>40000</v>
      </c>
      <c r="Q1581">
        <v>2</v>
      </c>
      <c r="R1581" t="s">
        <v>70</v>
      </c>
      <c r="S1581">
        <v>12</v>
      </c>
      <c r="T1581">
        <v>7</v>
      </c>
      <c r="U1581">
        <v>5</v>
      </c>
      <c r="W1581" s="1"/>
    </row>
    <row r="1582" spans="1:23" x14ac:dyDescent="0.3">
      <c r="A1582">
        <v>1581</v>
      </c>
      <c r="B1582" t="s">
        <v>1691</v>
      </c>
      <c r="C1582" t="s">
        <v>15</v>
      </c>
      <c r="D1582" s="13">
        <v>34596</v>
      </c>
      <c r="E1582">
        <v>26</v>
      </c>
      <c r="F1582" t="s">
        <v>27</v>
      </c>
      <c r="G1582" t="s">
        <v>83</v>
      </c>
      <c r="H1582" t="s">
        <v>30</v>
      </c>
      <c r="I1582" t="s">
        <v>49</v>
      </c>
      <c r="J1582" t="s">
        <v>56</v>
      </c>
      <c r="K1582" s="13">
        <v>41901</v>
      </c>
      <c r="L1582" t="s">
        <v>58</v>
      </c>
      <c r="M1582" t="s">
        <v>89</v>
      </c>
      <c r="N1582">
        <v>6</v>
      </c>
      <c r="O1582" t="s">
        <v>4</v>
      </c>
      <c r="P1582" s="6">
        <v>60000</v>
      </c>
      <c r="Q1582">
        <v>2</v>
      </c>
      <c r="R1582" t="s">
        <v>69</v>
      </c>
      <c r="S1582">
        <v>0</v>
      </c>
      <c r="T1582">
        <v>0</v>
      </c>
      <c r="U1582">
        <v>0</v>
      </c>
      <c r="W1582" s="1"/>
    </row>
    <row r="1583" spans="1:23" x14ac:dyDescent="0.3">
      <c r="A1583">
        <v>1582</v>
      </c>
      <c r="B1583" t="s">
        <v>1692</v>
      </c>
      <c r="C1583" t="s">
        <v>15</v>
      </c>
      <c r="D1583" s="13">
        <v>26847</v>
      </c>
      <c r="E1583">
        <v>47</v>
      </c>
      <c r="F1583" t="s">
        <v>18</v>
      </c>
      <c r="G1583" t="s">
        <v>84</v>
      </c>
      <c r="H1583" t="s">
        <v>48</v>
      </c>
      <c r="I1583" t="s">
        <v>54</v>
      </c>
      <c r="J1583" t="s">
        <v>56</v>
      </c>
      <c r="K1583" s="13">
        <v>34152</v>
      </c>
      <c r="L1583" t="s">
        <v>58</v>
      </c>
      <c r="M1583" t="s">
        <v>86</v>
      </c>
      <c r="N1583">
        <v>27</v>
      </c>
      <c r="O1583" t="s">
        <v>65</v>
      </c>
      <c r="P1583" s="6">
        <v>50000</v>
      </c>
      <c r="Q1583">
        <v>3</v>
      </c>
      <c r="R1583" t="s">
        <v>71</v>
      </c>
      <c r="S1583">
        <v>3</v>
      </c>
      <c r="T1583">
        <v>3</v>
      </c>
      <c r="U1583">
        <v>0</v>
      </c>
      <c r="W1583" s="1"/>
    </row>
    <row r="1584" spans="1:23" x14ac:dyDescent="0.3">
      <c r="A1584">
        <v>1583</v>
      </c>
      <c r="B1584" t="s">
        <v>1693</v>
      </c>
      <c r="C1584" t="s">
        <v>14</v>
      </c>
      <c r="D1584" s="13">
        <v>21869</v>
      </c>
      <c r="E1584">
        <v>61</v>
      </c>
      <c r="F1584" t="s">
        <v>27</v>
      </c>
      <c r="G1584" t="s">
        <v>83</v>
      </c>
      <c r="H1584" t="s">
        <v>44</v>
      </c>
      <c r="I1584" t="s">
        <v>53</v>
      </c>
      <c r="J1584" t="s">
        <v>57</v>
      </c>
      <c r="K1584" s="13">
        <v>29174</v>
      </c>
      <c r="L1584" t="s">
        <v>58</v>
      </c>
      <c r="M1584" t="s">
        <v>86</v>
      </c>
      <c r="N1584">
        <v>41</v>
      </c>
      <c r="O1584" t="s">
        <v>4</v>
      </c>
      <c r="P1584" s="6">
        <v>60000</v>
      </c>
      <c r="Q1584">
        <v>3</v>
      </c>
      <c r="R1584" t="s">
        <v>73</v>
      </c>
      <c r="S1584">
        <v>6</v>
      </c>
      <c r="T1584">
        <v>6</v>
      </c>
      <c r="U1584">
        <v>0</v>
      </c>
      <c r="W1584" s="1"/>
    </row>
    <row r="1585" spans="1:23" x14ac:dyDescent="0.3">
      <c r="A1585">
        <v>1584</v>
      </c>
      <c r="B1585" t="s">
        <v>1694</v>
      </c>
      <c r="C1585" t="s">
        <v>14</v>
      </c>
      <c r="D1585" s="13">
        <v>34785</v>
      </c>
      <c r="E1585">
        <v>26</v>
      </c>
      <c r="F1585" t="s">
        <v>29</v>
      </c>
      <c r="G1585" t="s">
        <v>83</v>
      </c>
      <c r="H1585" t="s">
        <v>44</v>
      </c>
      <c r="I1585" t="s">
        <v>53</v>
      </c>
      <c r="J1585" t="s">
        <v>57</v>
      </c>
      <c r="K1585" s="13">
        <v>42090</v>
      </c>
      <c r="L1585" t="s">
        <v>58</v>
      </c>
      <c r="M1585" t="s">
        <v>86</v>
      </c>
      <c r="N1585">
        <v>6</v>
      </c>
      <c r="O1585" t="s">
        <v>4</v>
      </c>
      <c r="P1585" s="6">
        <v>60000</v>
      </c>
      <c r="Q1585">
        <v>3</v>
      </c>
      <c r="R1585" t="s">
        <v>67</v>
      </c>
      <c r="S1585">
        <v>5</v>
      </c>
      <c r="T1585">
        <v>5</v>
      </c>
      <c r="U1585">
        <v>0</v>
      </c>
      <c r="W1585" s="1"/>
    </row>
    <row r="1586" spans="1:23" x14ac:dyDescent="0.3">
      <c r="A1586">
        <v>1585</v>
      </c>
      <c r="B1586" t="s">
        <v>1695</v>
      </c>
      <c r="C1586" t="s">
        <v>15</v>
      </c>
      <c r="D1586" s="13">
        <v>20178</v>
      </c>
      <c r="E1586">
        <v>66</v>
      </c>
      <c r="F1586" t="s">
        <v>81</v>
      </c>
      <c r="G1586" t="s">
        <v>84</v>
      </c>
      <c r="H1586" t="s">
        <v>30</v>
      </c>
      <c r="I1586" t="s">
        <v>49</v>
      </c>
      <c r="J1586" t="s">
        <v>56</v>
      </c>
      <c r="K1586" s="13">
        <v>27483</v>
      </c>
      <c r="L1586" t="s">
        <v>61</v>
      </c>
      <c r="M1586" t="s">
        <v>89</v>
      </c>
      <c r="N1586">
        <v>46</v>
      </c>
      <c r="O1586" t="s">
        <v>64</v>
      </c>
      <c r="P1586" s="6">
        <v>40000</v>
      </c>
      <c r="Q1586">
        <v>3</v>
      </c>
      <c r="R1586" t="s">
        <v>68</v>
      </c>
      <c r="S1586">
        <v>4</v>
      </c>
      <c r="T1586">
        <v>4</v>
      </c>
      <c r="U1586">
        <v>0</v>
      </c>
      <c r="W1586" s="1"/>
    </row>
    <row r="1587" spans="1:23" x14ac:dyDescent="0.3">
      <c r="A1587">
        <v>1586</v>
      </c>
      <c r="B1587" t="s">
        <v>1696</v>
      </c>
      <c r="C1587" t="s">
        <v>14</v>
      </c>
      <c r="D1587" s="13">
        <v>34817</v>
      </c>
      <c r="E1587">
        <v>26</v>
      </c>
      <c r="F1587" t="s">
        <v>27</v>
      </c>
      <c r="G1587" t="s">
        <v>83</v>
      </c>
      <c r="H1587" t="s">
        <v>38</v>
      </c>
      <c r="I1587" t="s">
        <v>51</v>
      </c>
      <c r="J1587" t="s">
        <v>57</v>
      </c>
      <c r="K1587" s="13">
        <v>42122</v>
      </c>
      <c r="L1587" t="s">
        <v>58</v>
      </c>
      <c r="M1587" t="s">
        <v>86</v>
      </c>
      <c r="N1587">
        <v>6</v>
      </c>
      <c r="O1587" t="s">
        <v>4</v>
      </c>
      <c r="P1587" s="6">
        <v>60000</v>
      </c>
      <c r="Q1587">
        <v>1</v>
      </c>
      <c r="R1587" t="s">
        <v>73</v>
      </c>
      <c r="S1587">
        <v>12</v>
      </c>
      <c r="T1587">
        <v>7</v>
      </c>
      <c r="U1587">
        <v>5</v>
      </c>
      <c r="W1587" s="1"/>
    </row>
    <row r="1588" spans="1:23" x14ac:dyDescent="0.3">
      <c r="A1588">
        <v>1587</v>
      </c>
      <c r="B1588" t="s">
        <v>1697</v>
      </c>
      <c r="C1588" t="s">
        <v>14</v>
      </c>
      <c r="D1588" s="13">
        <v>26855</v>
      </c>
      <c r="E1588">
        <v>47</v>
      </c>
      <c r="F1588" t="s">
        <v>67</v>
      </c>
      <c r="G1588" t="s">
        <v>84</v>
      </c>
      <c r="H1588" t="s">
        <v>39</v>
      </c>
      <c r="I1588" t="s">
        <v>51</v>
      </c>
      <c r="J1588" t="s">
        <v>57</v>
      </c>
      <c r="K1588" s="13">
        <v>34160</v>
      </c>
      <c r="L1588" t="s">
        <v>58</v>
      </c>
      <c r="M1588" t="s">
        <v>86</v>
      </c>
      <c r="N1588">
        <v>27</v>
      </c>
      <c r="O1588" t="s">
        <v>63</v>
      </c>
      <c r="P1588" s="6">
        <v>30000</v>
      </c>
      <c r="Q1588">
        <v>1</v>
      </c>
      <c r="R1588" t="s">
        <v>67</v>
      </c>
      <c r="S1588">
        <v>2</v>
      </c>
      <c r="T1588">
        <v>2</v>
      </c>
      <c r="U1588">
        <v>0</v>
      </c>
    </row>
    <row r="1589" spans="1:23" x14ac:dyDescent="0.3">
      <c r="A1589">
        <v>1588</v>
      </c>
      <c r="B1589" t="s">
        <v>1698</v>
      </c>
      <c r="C1589" t="s">
        <v>15</v>
      </c>
      <c r="D1589" s="13">
        <v>24729</v>
      </c>
      <c r="E1589">
        <v>53</v>
      </c>
      <c r="F1589" t="s">
        <v>23</v>
      </c>
      <c r="G1589" t="s">
        <v>84</v>
      </c>
      <c r="H1589" t="s">
        <v>46</v>
      </c>
      <c r="I1589" t="s">
        <v>55</v>
      </c>
      <c r="J1589" t="s">
        <v>56</v>
      </c>
      <c r="K1589" s="13">
        <v>32034</v>
      </c>
      <c r="L1589" t="s">
        <v>61</v>
      </c>
      <c r="M1589" t="s">
        <v>89</v>
      </c>
      <c r="N1589">
        <v>33</v>
      </c>
      <c r="O1589" t="s">
        <v>64</v>
      </c>
      <c r="P1589" s="6">
        <v>40000</v>
      </c>
      <c r="Q1589">
        <v>3</v>
      </c>
      <c r="R1589" t="s">
        <v>70</v>
      </c>
      <c r="S1589">
        <v>14</v>
      </c>
      <c r="T1589">
        <v>4</v>
      </c>
      <c r="U1589">
        <v>10</v>
      </c>
      <c r="W1589" s="1"/>
    </row>
    <row r="1590" spans="1:23" x14ac:dyDescent="0.3">
      <c r="A1590">
        <v>1589</v>
      </c>
      <c r="B1590" t="s">
        <v>1699</v>
      </c>
      <c r="C1590" t="s">
        <v>14</v>
      </c>
      <c r="D1590" s="13">
        <v>21549</v>
      </c>
      <c r="E1590">
        <v>62</v>
      </c>
      <c r="F1590" t="s">
        <v>22</v>
      </c>
      <c r="G1590" t="s">
        <v>83</v>
      </c>
      <c r="H1590" t="s">
        <v>41</v>
      </c>
      <c r="I1590" t="s">
        <v>52</v>
      </c>
      <c r="J1590" t="s">
        <v>56</v>
      </c>
      <c r="K1590" s="13">
        <v>28854</v>
      </c>
      <c r="L1590" t="s">
        <v>58</v>
      </c>
      <c r="M1590" t="s">
        <v>86</v>
      </c>
      <c r="N1590">
        <v>42</v>
      </c>
      <c r="O1590" t="s">
        <v>63</v>
      </c>
      <c r="P1590" s="6">
        <v>30000</v>
      </c>
      <c r="Q1590">
        <v>1</v>
      </c>
      <c r="R1590" t="s">
        <v>68</v>
      </c>
      <c r="S1590">
        <v>5</v>
      </c>
      <c r="T1590">
        <v>5</v>
      </c>
      <c r="U1590">
        <v>0</v>
      </c>
      <c r="W1590" s="1"/>
    </row>
    <row r="1591" spans="1:23" x14ac:dyDescent="0.3">
      <c r="A1591">
        <v>1590</v>
      </c>
      <c r="B1591" t="s">
        <v>1700</v>
      </c>
      <c r="C1591" t="s">
        <v>15</v>
      </c>
      <c r="D1591" s="13">
        <v>21901</v>
      </c>
      <c r="E1591">
        <v>61</v>
      </c>
      <c r="F1591" t="s">
        <v>16</v>
      </c>
      <c r="G1591" t="s">
        <v>80</v>
      </c>
      <c r="H1591" t="s">
        <v>31</v>
      </c>
      <c r="I1591" t="s">
        <v>49</v>
      </c>
      <c r="J1591" t="s">
        <v>57</v>
      </c>
      <c r="K1591" s="13">
        <v>29206</v>
      </c>
      <c r="L1591" t="s">
        <v>61</v>
      </c>
      <c r="M1591" t="s">
        <v>89</v>
      </c>
      <c r="N1591">
        <v>41</v>
      </c>
      <c r="O1591" t="s">
        <v>65</v>
      </c>
      <c r="P1591" s="6">
        <v>50000</v>
      </c>
      <c r="Q1591">
        <v>4</v>
      </c>
      <c r="R1591" t="s">
        <v>71</v>
      </c>
      <c r="S1591">
        <v>15</v>
      </c>
      <c r="T1591">
        <v>4</v>
      </c>
      <c r="U1591">
        <v>11</v>
      </c>
      <c r="W1591" s="1"/>
    </row>
    <row r="1592" spans="1:23" x14ac:dyDescent="0.3">
      <c r="A1592">
        <v>1591</v>
      </c>
      <c r="B1592" t="s">
        <v>1701</v>
      </c>
      <c r="C1592" t="s">
        <v>15</v>
      </c>
      <c r="D1592" s="13">
        <v>36445</v>
      </c>
      <c r="E1592">
        <v>21</v>
      </c>
      <c r="F1592" t="s">
        <v>81</v>
      </c>
      <c r="G1592" t="s">
        <v>84</v>
      </c>
      <c r="H1592" t="s">
        <v>31</v>
      </c>
      <c r="I1592" t="s">
        <v>49</v>
      </c>
      <c r="J1592" t="s">
        <v>57</v>
      </c>
      <c r="K1592" s="13">
        <v>43750</v>
      </c>
      <c r="L1592" t="s">
        <v>58</v>
      </c>
      <c r="M1592" t="s">
        <v>86</v>
      </c>
      <c r="N1592">
        <v>1</v>
      </c>
      <c r="O1592" t="s">
        <v>63</v>
      </c>
      <c r="P1592" s="6">
        <v>30000</v>
      </c>
      <c r="Q1592">
        <v>1</v>
      </c>
      <c r="R1592" t="s">
        <v>67</v>
      </c>
      <c r="S1592">
        <v>4</v>
      </c>
      <c r="T1592">
        <v>4</v>
      </c>
      <c r="U1592">
        <v>0</v>
      </c>
      <c r="W1592" s="1"/>
    </row>
    <row r="1593" spans="1:23" x14ac:dyDescent="0.3">
      <c r="A1593">
        <v>1592</v>
      </c>
      <c r="B1593" t="s">
        <v>1702</v>
      </c>
      <c r="C1593" t="s">
        <v>14</v>
      </c>
      <c r="D1593" s="13">
        <v>30056</v>
      </c>
      <c r="E1593">
        <v>39</v>
      </c>
      <c r="F1593" t="s">
        <v>81</v>
      </c>
      <c r="G1593" t="s">
        <v>84</v>
      </c>
      <c r="H1593" t="s">
        <v>46</v>
      </c>
      <c r="I1593" t="s">
        <v>55</v>
      </c>
      <c r="J1593" t="s">
        <v>56</v>
      </c>
      <c r="K1593" s="13">
        <v>37361</v>
      </c>
      <c r="L1593" t="s">
        <v>58</v>
      </c>
      <c r="M1593" t="s">
        <v>86</v>
      </c>
      <c r="N1593">
        <v>19</v>
      </c>
      <c r="O1593" t="s">
        <v>63</v>
      </c>
      <c r="P1593" s="6">
        <v>30000</v>
      </c>
      <c r="Q1593">
        <v>3</v>
      </c>
      <c r="R1593" t="s">
        <v>72</v>
      </c>
      <c r="S1593">
        <v>12</v>
      </c>
      <c r="T1593">
        <v>7</v>
      </c>
      <c r="U1593">
        <v>5</v>
      </c>
      <c r="W1593" s="1"/>
    </row>
    <row r="1594" spans="1:23" x14ac:dyDescent="0.3">
      <c r="A1594">
        <v>1593</v>
      </c>
      <c r="B1594" t="s">
        <v>1703</v>
      </c>
      <c r="C1594" t="s">
        <v>15</v>
      </c>
      <c r="D1594" s="13">
        <v>33802</v>
      </c>
      <c r="E1594">
        <v>28</v>
      </c>
      <c r="F1594" t="s">
        <v>28</v>
      </c>
      <c r="G1594" t="s">
        <v>80</v>
      </c>
      <c r="H1594" t="s">
        <v>45</v>
      </c>
      <c r="I1594" t="s">
        <v>53</v>
      </c>
      <c r="J1594" t="s">
        <v>57</v>
      </c>
      <c r="K1594" s="13">
        <v>41107</v>
      </c>
      <c r="L1594" t="s">
        <v>61</v>
      </c>
      <c r="M1594" t="s">
        <v>89</v>
      </c>
      <c r="N1594">
        <v>8</v>
      </c>
      <c r="O1594" t="s">
        <v>65</v>
      </c>
      <c r="P1594" s="6">
        <v>50000</v>
      </c>
      <c r="Q1594">
        <v>1</v>
      </c>
      <c r="R1594" t="s">
        <v>68</v>
      </c>
      <c r="S1594">
        <v>0</v>
      </c>
      <c r="T1594">
        <v>0</v>
      </c>
      <c r="U1594">
        <v>0</v>
      </c>
      <c r="W1594" s="1"/>
    </row>
    <row r="1595" spans="1:23" x14ac:dyDescent="0.3">
      <c r="A1595">
        <v>1594</v>
      </c>
      <c r="B1595" t="s">
        <v>1704</v>
      </c>
      <c r="C1595" t="s">
        <v>14</v>
      </c>
      <c r="D1595" s="13">
        <v>24026</v>
      </c>
      <c r="E1595">
        <v>55</v>
      </c>
      <c r="F1595" t="s">
        <v>18</v>
      </c>
      <c r="G1595" t="s">
        <v>84</v>
      </c>
      <c r="H1595" t="s">
        <v>39</v>
      </c>
      <c r="I1595" t="s">
        <v>51</v>
      </c>
      <c r="J1595" t="s">
        <v>57</v>
      </c>
      <c r="K1595" s="13">
        <v>31331</v>
      </c>
      <c r="L1595" t="s">
        <v>58</v>
      </c>
      <c r="M1595" t="s">
        <v>86</v>
      </c>
      <c r="N1595">
        <v>35</v>
      </c>
      <c r="O1595" t="s">
        <v>63</v>
      </c>
      <c r="P1595" s="6">
        <v>30000</v>
      </c>
      <c r="Q1595">
        <v>1</v>
      </c>
      <c r="R1595" t="s">
        <v>72</v>
      </c>
      <c r="S1595">
        <v>14</v>
      </c>
      <c r="T1595">
        <v>4</v>
      </c>
      <c r="U1595">
        <v>10</v>
      </c>
      <c r="W1595" s="1"/>
    </row>
    <row r="1596" spans="1:23" x14ac:dyDescent="0.3">
      <c r="A1596">
        <v>1595</v>
      </c>
      <c r="B1596" t="s">
        <v>1705</v>
      </c>
      <c r="C1596" t="s">
        <v>14</v>
      </c>
      <c r="D1596" s="13">
        <v>26991</v>
      </c>
      <c r="E1596">
        <v>47</v>
      </c>
      <c r="F1596" t="s">
        <v>24</v>
      </c>
      <c r="G1596" t="s">
        <v>84</v>
      </c>
      <c r="H1596" t="s">
        <v>37</v>
      </c>
      <c r="I1596" t="s">
        <v>51</v>
      </c>
      <c r="J1596" t="s">
        <v>56</v>
      </c>
      <c r="K1596" s="13">
        <v>34296</v>
      </c>
      <c r="L1596" t="s">
        <v>61</v>
      </c>
      <c r="M1596" t="s">
        <v>89</v>
      </c>
      <c r="N1596">
        <v>27</v>
      </c>
      <c r="O1596" t="s">
        <v>65</v>
      </c>
      <c r="P1596" s="6">
        <v>50000</v>
      </c>
      <c r="Q1596">
        <v>4</v>
      </c>
      <c r="R1596" t="s">
        <v>72</v>
      </c>
      <c r="S1596">
        <v>13</v>
      </c>
      <c r="T1596">
        <v>8</v>
      </c>
      <c r="U1596">
        <v>5</v>
      </c>
      <c r="W1596" s="1"/>
    </row>
    <row r="1597" spans="1:23" x14ac:dyDescent="0.3">
      <c r="A1597">
        <v>1596</v>
      </c>
      <c r="B1597" t="s">
        <v>1706</v>
      </c>
      <c r="C1597" t="s">
        <v>14</v>
      </c>
      <c r="D1597" s="13">
        <v>26381</v>
      </c>
      <c r="E1597">
        <v>49</v>
      </c>
      <c r="F1597" t="s">
        <v>16</v>
      </c>
      <c r="G1597" t="s">
        <v>80</v>
      </c>
      <c r="H1597" t="s">
        <v>42</v>
      </c>
      <c r="I1597" t="s">
        <v>54</v>
      </c>
      <c r="J1597" t="s">
        <v>56</v>
      </c>
      <c r="K1597" s="13">
        <v>33686</v>
      </c>
      <c r="L1597" t="s">
        <v>58</v>
      </c>
      <c r="M1597" t="s">
        <v>89</v>
      </c>
      <c r="N1597">
        <v>29</v>
      </c>
      <c r="O1597" t="s">
        <v>63</v>
      </c>
      <c r="P1597" s="6">
        <v>30000</v>
      </c>
      <c r="Q1597">
        <v>2</v>
      </c>
      <c r="R1597" t="s">
        <v>70</v>
      </c>
      <c r="S1597">
        <v>1</v>
      </c>
      <c r="T1597">
        <v>1</v>
      </c>
      <c r="U1597">
        <v>0</v>
      </c>
      <c r="W1597" s="1"/>
    </row>
    <row r="1598" spans="1:23" x14ac:dyDescent="0.3">
      <c r="A1598">
        <v>1597</v>
      </c>
      <c r="B1598" t="s">
        <v>1707</v>
      </c>
      <c r="C1598" t="s">
        <v>14</v>
      </c>
      <c r="D1598" s="13">
        <v>21975</v>
      </c>
      <c r="E1598">
        <v>61</v>
      </c>
      <c r="F1598" t="s">
        <v>24</v>
      </c>
      <c r="G1598" t="s">
        <v>84</v>
      </c>
      <c r="H1598" t="s">
        <v>32</v>
      </c>
      <c r="I1598" t="s">
        <v>49</v>
      </c>
      <c r="J1598" t="s">
        <v>56</v>
      </c>
      <c r="K1598" s="13">
        <v>29280</v>
      </c>
      <c r="L1598" t="s">
        <v>58</v>
      </c>
      <c r="M1598" t="s">
        <v>86</v>
      </c>
      <c r="N1598">
        <v>41</v>
      </c>
      <c r="O1598" t="s">
        <v>64</v>
      </c>
      <c r="P1598" s="6">
        <v>40000</v>
      </c>
      <c r="Q1598">
        <v>3</v>
      </c>
      <c r="R1598" t="s">
        <v>70</v>
      </c>
      <c r="S1598">
        <v>8</v>
      </c>
      <c r="T1598">
        <v>8</v>
      </c>
      <c r="U1598">
        <v>0</v>
      </c>
      <c r="W1598" s="1"/>
    </row>
    <row r="1599" spans="1:23" x14ac:dyDescent="0.3">
      <c r="A1599">
        <v>1598</v>
      </c>
      <c r="B1599" t="s">
        <v>1708</v>
      </c>
      <c r="C1599" t="s">
        <v>14</v>
      </c>
      <c r="D1599" s="13">
        <v>36410</v>
      </c>
      <c r="E1599">
        <v>21</v>
      </c>
      <c r="F1599" t="s">
        <v>16</v>
      </c>
      <c r="G1599" t="s">
        <v>80</v>
      </c>
      <c r="H1599" t="s">
        <v>41</v>
      </c>
      <c r="I1599" t="s">
        <v>52</v>
      </c>
      <c r="J1599" t="s">
        <v>56</v>
      </c>
      <c r="K1599" s="13">
        <v>43715</v>
      </c>
      <c r="L1599" t="s">
        <v>58</v>
      </c>
      <c r="M1599" t="s">
        <v>86</v>
      </c>
      <c r="N1599">
        <v>1</v>
      </c>
      <c r="O1599" t="s">
        <v>64</v>
      </c>
      <c r="P1599" s="6">
        <v>40000</v>
      </c>
      <c r="Q1599">
        <v>2</v>
      </c>
      <c r="R1599" t="s">
        <v>67</v>
      </c>
      <c r="S1599">
        <v>2</v>
      </c>
      <c r="T1599">
        <v>2</v>
      </c>
      <c r="U1599">
        <v>0</v>
      </c>
      <c r="W1599" s="1"/>
    </row>
    <row r="1600" spans="1:23" x14ac:dyDescent="0.3">
      <c r="A1600">
        <v>1599</v>
      </c>
      <c r="B1600" t="s">
        <v>1709</v>
      </c>
      <c r="C1600" t="s">
        <v>15</v>
      </c>
      <c r="D1600" s="13">
        <v>20381</v>
      </c>
      <c r="E1600">
        <v>65</v>
      </c>
      <c r="F1600" t="s">
        <v>19</v>
      </c>
      <c r="G1600" t="s">
        <v>80</v>
      </c>
      <c r="H1600" t="s">
        <v>42</v>
      </c>
      <c r="I1600" t="s">
        <v>54</v>
      </c>
      <c r="J1600" t="s">
        <v>56</v>
      </c>
      <c r="K1600" s="13">
        <v>27686</v>
      </c>
      <c r="L1600" t="s">
        <v>61</v>
      </c>
      <c r="M1600" t="s">
        <v>89</v>
      </c>
      <c r="N1600">
        <v>45</v>
      </c>
      <c r="O1600" t="s">
        <v>65</v>
      </c>
      <c r="P1600" s="6">
        <v>50000</v>
      </c>
      <c r="Q1600">
        <v>3</v>
      </c>
      <c r="R1600" t="s">
        <v>70</v>
      </c>
      <c r="S1600">
        <v>15</v>
      </c>
      <c r="T1600">
        <v>4</v>
      </c>
      <c r="U1600">
        <v>11</v>
      </c>
      <c r="W1600" s="1"/>
    </row>
    <row r="1601" spans="1:23" x14ac:dyDescent="0.3">
      <c r="A1601">
        <v>1600</v>
      </c>
      <c r="B1601" t="s">
        <v>1710</v>
      </c>
      <c r="C1601" t="s">
        <v>15</v>
      </c>
      <c r="D1601" s="13">
        <v>30196</v>
      </c>
      <c r="E1601">
        <v>38</v>
      </c>
      <c r="F1601" t="s">
        <v>29</v>
      </c>
      <c r="G1601" t="s">
        <v>83</v>
      </c>
      <c r="H1601" t="s">
        <v>34</v>
      </c>
      <c r="I1601" t="s">
        <v>50</v>
      </c>
      <c r="J1601" t="s">
        <v>56</v>
      </c>
      <c r="K1601" s="13">
        <v>37501</v>
      </c>
      <c r="L1601" t="s">
        <v>58</v>
      </c>
      <c r="M1601" t="s">
        <v>86</v>
      </c>
      <c r="N1601">
        <v>18</v>
      </c>
      <c r="O1601" t="s">
        <v>4</v>
      </c>
      <c r="P1601" s="6">
        <v>60000</v>
      </c>
      <c r="Q1601">
        <v>3</v>
      </c>
      <c r="R1601" t="s">
        <v>72</v>
      </c>
      <c r="S1601">
        <v>11</v>
      </c>
      <c r="T1601">
        <v>6</v>
      </c>
      <c r="U1601">
        <v>5</v>
      </c>
      <c r="W1601" s="1"/>
    </row>
    <row r="1602" spans="1:23" x14ac:dyDescent="0.3">
      <c r="A1602">
        <v>1557</v>
      </c>
      <c r="B1602" t="s">
        <v>1667</v>
      </c>
      <c r="C1602" t="s">
        <v>14</v>
      </c>
      <c r="D1602" s="13">
        <v>34037</v>
      </c>
      <c r="E1602">
        <v>28</v>
      </c>
      <c r="F1602" t="s">
        <v>22</v>
      </c>
      <c r="G1602" t="s">
        <v>83</v>
      </c>
      <c r="H1602" t="s">
        <v>46</v>
      </c>
      <c r="I1602" t="s">
        <v>55</v>
      </c>
      <c r="J1602" t="s">
        <v>56</v>
      </c>
      <c r="K1602" s="13">
        <v>41342</v>
      </c>
      <c r="L1602" t="s">
        <v>58</v>
      </c>
      <c r="M1602" t="s">
        <v>86</v>
      </c>
      <c r="N1602">
        <v>8</v>
      </c>
      <c r="O1602" t="s">
        <v>63</v>
      </c>
      <c r="P1602" s="6">
        <v>30000</v>
      </c>
      <c r="Q1602">
        <v>2</v>
      </c>
      <c r="R1602" t="s">
        <v>69</v>
      </c>
      <c r="S1602">
        <v>13</v>
      </c>
      <c r="T1602">
        <v>8</v>
      </c>
      <c r="U1602">
        <v>5</v>
      </c>
    </row>
    <row r="1603" spans="1:23" x14ac:dyDescent="0.3">
      <c r="A1603">
        <v>1558</v>
      </c>
      <c r="B1603" t="s">
        <v>1668</v>
      </c>
      <c r="C1603" t="s">
        <v>14</v>
      </c>
      <c r="D1603" s="13">
        <v>31784</v>
      </c>
      <c r="E1603">
        <v>34</v>
      </c>
      <c r="F1603" t="s">
        <v>18</v>
      </c>
      <c r="G1603" t="s">
        <v>84</v>
      </c>
      <c r="H1603" t="s">
        <v>36</v>
      </c>
      <c r="I1603" t="s">
        <v>51</v>
      </c>
      <c r="J1603" t="s">
        <v>56</v>
      </c>
      <c r="K1603" s="13">
        <v>39089</v>
      </c>
      <c r="L1603" t="s">
        <v>61</v>
      </c>
      <c r="M1603" t="s">
        <v>89</v>
      </c>
      <c r="N1603">
        <v>14</v>
      </c>
      <c r="O1603" t="s">
        <v>64</v>
      </c>
      <c r="P1603" s="6">
        <v>40000</v>
      </c>
      <c r="Q1603">
        <v>1</v>
      </c>
      <c r="R1603" t="s">
        <v>69</v>
      </c>
      <c r="S1603">
        <v>4</v>
      </c>
      <c r="T1603">
        <v>4</v>
      </c>
      <c r="U1603">
        <v>0</v>
      </c>
    </row>
    <row r="1604" spans="1:23" x14ac:dyDescent="0.3">
      <c r="A1604">
        <v>1559</v>
      </c>
      <c r="B1604" t="s">
        <v>1669</v>
      </c>
      <c r="C1604" t="s">
        <v>14</v>
      </c>
      <c r="D1604" s="13">
        <v>30309</v>
      </c>
      <c r="E1604">
        <v>38</v>
      </c>
      <c r="F1604" t="s">
        <v>22</v>
      </c>
      <c r="G1604" t="s">
        <v>83</v>
      </c>
      <c r="H1604" t="s">
        <v>44</v>
      </c>
      <c r="I1604" t="s">
        <v>53</v>
      </c>
      <c r="J1604" t="s">
        <v>57</v>
      </c>
      <c r="K1604" s="13">
        <v>37614</v>
      </c>
      <c r="L1604" t="s">
        <v>58</v>
      </c>
      <c r="M1604" t="s">
        <v>86</v>
      </c>
      <c r="N1604">
        <v>18</v>
      </c>
      <c r="O1604" t="s">
        <v>63</v>
      </c>
      <c r="P1604" s="6">
        <v>30000</v>
      </c>
      <c r="Q1604">
        <v>2</v>
      </c>
      <c r="R1604" t="s">
        <v>68</v>
      </c>
      <c r="S1604">
        <v>1</v>
      </c>
      <c r="T1604">
        <v>1</v>
      </c>
      <c r="U1604">
        <v>0</v>
      </c>
    </row>
    <row r="1605" spans="1:23" x14ac:dyDescent="0.3">
      <c r="A1605">
        <v>1560</v>
      </c>
      <c r="B1605" t="s">
        <v>1670</v>
      </c>
      <c r="C1605" t="s">
        <v>14</v>
      </c>
      <c r="D1605" s="13">
        <v>23196</v>
      </c>
      <c r="E1605">
        <v>57</v>
      </c>
      <c r="F1605" t="s">
        <v>25</v>
      </c>
      <c r="G1605" t="s">
        <v>84</v>
      </c>
      <c r="H1605" t="s">
        <v>45</v>
      </c>
      <c r="I1605" t="s">
        <v>53</v>
      </c>
      <c r="J1605" t="s">
        <v>57</v>
      </c>
      <c r="K1605" s="13">
        <v>30501</v>
      </c>
      <c r="L1605" t="s">
        <v>58</v>
      </c>
      <c r="M1605" t="s">
        <v>86</v>
      </c>
      <c r="N1605">
        <v>37</v>
      </c>
      <c r="O1605" t="s">
        <v>65</v>
      </c>
      <c r="P1605" s="6">
        <v>50000</v>
      </c>
      <c r="Q1605">
        <v>4</v>
      </c>
      <c r="R1605" t="s">
        <v>67</v>
      </c>
      <c r="S1605">
        <v>10</v>
      </c>
      <c r="T1605">
        <v>4</v>
      </c>
      <c r="U1605">
        <v>6</v>
      </c>
    </row>
    <row r="1606" spans="1:23" x14ac:dyDescent="0.3">
      <c r="A1606">
        <v>1561</v>
      </c>
      <c r="B1606" t="s">
        <v>1671</v>
      </c>
      <c r="C1606" t="s">
        <v>14</v>
      </c>
      <c r="D1606" s="13">
        <v>24679</v>
      </c>
      <c r="E1606">
        <v>53</v>
      </c>
      <c r="F1606" t="s">
        <v>13</v>
      </c>
      <c r="G1606" t="s">
        <v>84</v>
      </c>
      <c r="H1606" t="s">
        <v>32</v>
      </c>
      <c r="I1606" t="s">
        <v>49</v>
      </c>
      <c r="J1606" t="s">
        <v>56</v>
      </c>
      <c r="K1606" s="13">
        <v>31984</v>
      </c>
      <c r="L1606" t="s">
        <v>61</v>
      </c>
      <c r="M1606" t="s">
        <v>89</v>
      </c>
      <c r="N1606">
        <v>33</v>
      </c>
      <c r="O1606" t="s">
        <v>63</v>
      </c>
      <c r="P1606" s="6">
        <v>30000</v>
      </c>
      <c r="Q1606">
        <v>2</v>
      </c>
      <c r="R1606" t="s">
        <v>73</v>
      </c>
      <c r="S1606">
        <v>6</v>
      </c>
      <c r="T1606">
        <v>6</v>
      </c>
      <c r="U1606">
        <v>0</v>
      </c>
    </row>
    <row r="1607" spans="1:23" x14ac:dyDescent="0.3">
      <c r="A1607">
        <v>1562</v>
      </c>
      <c r="B1607" t="s">
        <v>1672</v>
      </c>
      <c r="C1607" t="s">
        <v>14</v>
      </c>
      <c r="D1607" s="13">
        <v>30907</v>
      </c>
      <c r="E1607">
        <v>36</v>
      </c>
      <c r="F1607" t="s">
        <v>21</v>
      </c>
      <c r="G1607" t="s">
        <v>84</v>
      </c>
      <c r="H1607" t="s">
        <v>30</v>
      </c>
      <c r="I1607" t="s">
        <v>49</v>
      </c>
      <c r="J1607" t="s">
        <v>56</v>
      </c>
      <c r="K1607" s="13">
        <v>38212</v>
      </c>
      <c r="L1607" t="s">
        <v>58</v>
      </c>
      <c r="M1607" t="s">
        <v>86</v>
      </c>
      <c r="N1607">
        <v>16</v>
      </c>
      <c r="O1607" t="s">
        <v>4</v>
      </c>
      <c r="P1607" s="6">
        <v>60000</v>
      </c>
      <c r="Q1607">
        <v>4</v>
      </c>
      <c r="R1607" t="s">
        <v>73</v>
      </c>
      <c r="S1607">
        <v>0</v>
      </c>
      <c r="T1607">
        <v>0</v>
      </c>
      <c r="U1607">
        <v>0</v>
      </c>
    </row>
    <row r="1608" spans="1:23" x14ac:dyDescent="0.3">
      <c r="A1608">
        <v>1563</v>
      </c>
      <c r="B1608" t="s">
        <v>1673</v>
      </c>
      <c r="C1608" t="s">
        <v>14</v>
      </c>
      <c r="D1608" s="13">
        <v>25149</v>
      </c>
      <c r="E1608">
        <v>52</v>
      </c>
      <c r="F1608" t="s">
        <v>26</v>
      </c>
      <c r="G1608" t="s">
        <v>84</v>
      </c>
      <c r="H1608" t="s">
        <v>40</v>
      </c>
      <c r="I1608" t="s">
        <v>52</v>
      </c>
      <c r="J1608" t="s">
        <v>56</v>
      </c>
      <c r="K1608" s="13">
        <v>32454</v>
      </c>
      <c r="L1608" t="s">
        <v>58</v>
      </c>
      <c r="M1608" t="s">
        <v>86</v>
      </c>
      <c r="N1608">
        <v>32</v>
      </c>
      <c r="O1608" t="s">
        <v>63</v>
      </c>
      <c r="P1608" s="6">
        <v>30000</v>
      </c>
      <c r="Q1608">
        <v>2</v>
      </c>
      <c r="R1608" t="s">
        <v>72</v>
      </c>
      <c r="S1608">
        <v>14</v>
      </c>
      <c r="T1608">
        <v>4</v>
      </c>
      <c r="U1608">
        <v>10</v>
      </c>
    </row>
    <row r="1609" spans="1:23" x14ac:dyDescent="0.3">
      <c r="A1609">
        <v>1564</v>
      </c>
      <c r="B1609" t="s">
        <v>1674</v>
      </c>
      <c r="C1609" t="s">
        <v>14</v>
      </c>
      <c r="D1609" s="13">
        <v>27810</v>
      </c>
      <c r="E1609">
        <v>45</v>
      </c>
      <c r="F1609" t="s">
        <v>66</v>
      </c>
      <c r="G1609" t="s">
        <v>84</v>
      </c>
      <c r="H1609" t="s">
        <v>35</v>
      </c>
      <c r="I1609" t="s">
        <v>50</v>
      </c>
      <c r="J1609" t="s">
        <v>57</v>
      </c>
      <c r="K1609" s="13">
        <v>35115</v>
      </c>
      <c r="L1609" t="s">
        <v>61</v>
      </c>
      <c r="M1609" t="s">
        <v>89</v>
      </c>
      <c r="N1609">
        <v>25</v>
      </c>
      <c r="O1609" t="s">
        <v>64</v>
      </c>
      <c r="P1609" s="6">
        <v>40000</v>
      </c>
      <c r="Q1609">
        <v>2</v>
      </c>
      <c r="R1609" t="s">
        <v>73</v>
      </c>
      <c r="S1609">
        <v>2</v>
      </c>
      <c r="T1609">
        <v>2</v>
      </c>
      <c r="U1609">
        <v>0</v>
      </c>
    </row>
    <row r="1610" spans="1:23" x14ac:dyDescent="0.3">
      <c r="A1610">
        <v>1565</v>
      </c>
      <c r="B1610" t="s">
        <v>1675</v>
      </c>
      <c r="C1610" t="s">
        <v>15</v>
      </c>
      <c r="D1610" s="13">
        <v>24871</v>
      </c>
      <c r="E1610">
        <v>53</v>
      </c>
      <c r="F1610" t="s">
        <v>18</v>
      </c>
      <c r="G1610" t="s">
        <v>84</v>
      </c>
      <c r="H1610" t="s">
        <v>33</v>
      </c>
      <c r="I1610" t="s">
        <v>50</v>
      </c>
      <c r="J1610" t="s">
        <v>56</v>
      </c>
      <c r="K1610" s="13">
        <v>32176</v>
      </c>
      <c r="L1610" t="s">
        <v>58</v>
      </c>
      <c r="M1610" t="s">
        <v>86</v>
      </c>
      <c r="N1610">
        <v>33</v>
      </c>
      <c r="O1610" t="s">
        <v>4</v>
      </c>
      <c r="P1610" s="6">
        <v>60000</v>
      </c>
      <c r="Q1610">
        <v>1</v>
      </c>
      <c r="R1610" t="s">
        <v>72</v>
      </c>
      <c r="S1610">
        <v>15</v>
      </c>
      <c r="T1610">
        <v>4</v>
      </c>
      <c r="U1610">
        <v>11</v>
      </c>
    </row>
    <row r="1611" spans="1:23" x14ac:dyDescent="0.3">
      <c r="A1611">
        <v>1566</v>
      </c>
      <c r="B1611" t="s">
        <v>1676</v>
      </c>
      <c r="C1611" t="s">
        <v>14</v>
      </c>
      <c r="D1611" s="13">
        <v>20289</v>
      </c>
      <c r="E1611">
        <v>65</v>
      </c>
      <c r="F1611" t="s">
        <v>13</v>
      </c>
      <c r="G1611" t="s">
        <v>84</v>
      </c>
      <c r="H1611" t="s">
        <v>39</v>
      </c>
      <c r="I1611" t="s">
        <v>51</v>
      </c>
      <c r="J1611" t="s">
        <v>57</v>
      </c>
      <c r="K1611" s="13">
        <v>27594</v>
      </c>
      <c r="L1611" t="s">
        <v>61</v>
      </c>
      <c r="M1611" t="s">
        <v>89</v>
      </c>
      <c r="N1611">
        <v>45</v>
      </c>
      <c r="O1611" t="s">
        <v>63</v>
      </c>
      <c r="P1611" s="6">
        <v>30000</v>
      </c>
      <c r="Q1611">
        <v>1</v>
      </c>
      <c r="R1611" t="s">
        <v>70</v>
      </c>
      <c r="S1611">
        <v>7</v>
      </c>
      <c r="T1611">
        <v>7</v>
      </c>
      <c r="U1611">
        <v>0</v>
      </c>
    </row>
    <row r="1612" spans="1:23" x14ac:dyDescent="0.3">
      <c r="A1612">
        <v>1567</v>
      </c>
      <c r="B1612" t="s">
        <v>1677</v>
      </c>
      <c r="C1612" t="s">
        <v>15</v>
      </c>
      <c r="D1612" s="13">
        <v>32217</v>
      </c>
      <c r="E1612">
        <v>33</v>
      </c>
      <c r="F1612" t="s">
        <v>67</v>
      </c>
      <c r="G1612" t="s">
        <v>84</v>
      </c>
      <c r="H1612" t="s">
        <v>35</v>
      </c>
      <c r="I1612" t="s">
        <v>50</v>
      </c>
      <c r="J1612" t="s">
        <v>57</v>
      </c>
      <c r="K1612" s="13">
        <v>39522</v>
      </c>
      <c r="L1612" t="s">
        <v>58</v>
      </c>
      <c r="M1612" t="s">
        <v>86</v>
      </c>
      <c r="N1612">
        <v>13</v>
      </c>
      <c r="O1612" t="s">
        <v>4</v>
      </c>
      <c r="P1612" s="6">
        <v>60000</v>
      </c>
      <c r="Q1612">
        <v>4</v>
      </c>
      <c r="R1612" t="s">
        <v>71</v>
      </c>
      <c r="S1612">
        <v>11</v>
      </c>
      <c r="T1612">
        <v>6</v>
      </c>
      <c r="U1612">
        <v>5</v>
      </c>
    </row>
    <row r="1613" spans="1:23" x14ac:dyDescent="0.3">
      <c r="A1613">
        <v>1568</v>
      </c>
      <c r="B1613" t="s">
        <v>1678</v>
      </c>
      <c r="C1613" t="s">
        <v>14</v>
      </c>
      <c r="D1613" s="13">
        <v>32710</v>
      </c>
      <c r="E1613">
        <v>31</v>
      </c>
      <c r="F1613" t="s">
        <v>13</v>
      </c>
      <c r="G1613" t="s">
        <v>84</v>
      </c>
      <c r="H1613" t="s">
        <v>38</v>
      </c>
      <c r="I1613" t="s">
        <v>51</v>
      </c>
      <c r="J1613" t="s">
        <v>57</v>
      </c>
      <c r="K1613" s="13">
        <v>40015</v>
      </c>
      <c r="L1613" t="s">
        <v>58</v>
      </c>
      <c r="M1613" t="s">
        <v>86</v>
      </c>
      <c r="N1613">
        <v>11</v>
      </c>
      <c r="O1613" t="s">
        <v>65</v>
      </c>
      <c r="P1613" s="6">
        <v>50000</v>
      </c>
      <c r="Q1613">
        <v>3</v>
      </c>
      <c r="R1613" t="s">
        <v>67</v>
      </c>
      <c r="S1613">
        <v>12</v>
      </c>
      <c r="T1613">
        <v>7</v>
      </c>
      <c r="U1613">
        <v>5</v>
      </c>
    </row>
    <row r="1614" spans="1:23" x14ac:dyDescent="0.3">
      <c r="A1614">
        <v>1569</v>
      </c>
      <c r="B1614" t="s">
        <v>1679</v>
      </c>
      <c r="C1614" t="s">
        <v>14</v>
      </c>
      <c r="D1614" s="13">
        <v>32933</v>
      </c>
      <c r="E1614">
        <v>31</v>
      </c>
      <c r="F1614" t="s">
        <v>18</v>
      </c>
      <c r="G1614" t="s">
        <v>84</v>
      </c>
      <c r="H1614" t="s">
        <v>39</v>
      </c>
      <c r="I1614" t="s">
        <v>51</v>
      </c>
      <c r="J1614" t="s">
        <v>57</v>
      </c>
      <c r="K1614" s="13">
        <v>40238</v>
      </c>
      <c r="L1614" t="s">
        <v>58</v>
      </c>
      <c r="M1614" t="s">
        <v>89</v>
      </c>
      <c r="N1614">
        <v>11</v>
      </c>
      <c r="O1614" t="s">
        <v>65</v>
      </c>
      <c r="P1614" s="6">
        <v>50000</v>
      </c>
      <c r="Q1614">
        <v>1</v>
      </c>
      <c r="R1614" t="s">
        <v>70</v>
      </c>
      <c r="S1614">
        <v>10</v>
      </c>
      <c r="T1614">
        <v>4</v>
      </c>
      <c r="U1614">
        <v>6</v>
      </c>
    </row>
    <row r="1615" spans="1:23" x14ac:dyDescent="0.3">
      <c r="A1615">
        <v>1570</v>
      </c>
      <c r="B1615" t="s">
        <v>1680</v>
      </c>
      <c r="C1615" t="s">
        <v>15</v>
      </c>
      <c r="D1615" s="13">
        <v>29942</v>
      </c>
      <c r="E1615">
        <v>39</v>
      </c>
      <c r="F1615" t="s">
        <v>24</v>
      </c>
      <c r="G1615" t="s">
        <v>84</v>
      </c>
      <c r="H1615" t="s">
        <v>38</v>
      </c>
      <c r="I1615" t="s">
        <v>51</v>
      </c>
      <c r="J1615" t="s">
        <v>57</v>
      </c>
      <c r="K1615" s="13">
        <v>37247</v>
      </c>
      <c r="L1615" t="s">
        <v>58</v>
      </c>
      <c r="M1615" t="s">
        <v>86</v>
      </c>
      <c r="N1615">
        <v>19</v>
      </c>
      <c r="O1615" t="s">
        <v>63</v>
      </c>
      <c r="P1615" s="6">
        <v>30000</v>
      </c>
      <c r="Q1615">
        <v>4</v>
      </c>
      <c r="R1615" t="s">
        <v>69</v>
      </c>
      <c r="S1615">
        <v>2</v>
      </c>
      <c r="T1615">
        <v>2</v>
      </c>
      <c r="U1615">
        <v>0</v>
      </c>
    </row>
    <row r="1616" spans="1:23" x14ac:dyDescent="0.3">
      <c r="A1616">
        <v>1571</v>
      </c>
      <c r="B1616" t="s">
        <v>1681</v>
      </c>
      <c r="C1616" t="s">
        <v>14</v>
      </c>
      <c r="D1616" s="13">
        <v>31502</v>
      </c>
      <c r="E1616">
        <v>35</v>
      </c>
      <c r="F1616" t="s">
        <v>13</v>
      </c>
      <c r="G1616" t="s">
        <v>84</v>
      </c>
      <c r="H1616" t="s">
        <v>31</v>
      </c>
      <c r="I1616" t="s">
        <v>49</v>
      </c>
      <c r="J1616" t="s">
        <v>57</v>
      </c>
      <c r="K1616" s="13">
        <v>38807</v>
      </c>
      <c r="L1616" t="s">
        <v>61</v>
      </c>
      <c r="M1616" t="s">
        <v>89</v>
      </c>
      <c r="N1616">
        <v>15</v>
      </c>
      <c r="O1616" t="s">
        <v>64</v>
      </c>
      <c r="P1616" s="6">
        <v>40000</v>
      </c>
      <c r="Q1616">
        <v>2</v>
      </c>
      <c r="R1616" t="s">
        <v>71</v>
      </c>
      <c r="S1616">
        <v>2</v>
      </c>
      <c r="T1616">
        <v>2</v>
      </c>
      <c r="U1616">
        <v>0</v>
      </c>
    </row>
    <row r="1617" spans="1:21" x14ac:dyDescent="0.3">
      <c r="A1617">
        <v>1572</v>
      </c>
      <c r="B1617" t="s">
        <v>1682</v>
      </c>
      <c r="C1617" t="s">
        <v>15</v>
      </c>
      <c r="D1617" s="13">
        <v>27121</v>
      </c>
      <c r="E1617">
        <v>47</v>
      </c>
      <c r="F1617" t="s">
        <v>13</v>
      </c>
      <c r="G1617" t="s">
        <v>84</v>
      </c>
      <c r="H1617" t="s">
        <v>36</v>
      </c>
      <c r="I1617" t="s">
        <v>51</v>
      </c>
      <c r="J1617" t="s">
        <v>56</v>
      </c>
      <c r="K1617" s="13">
        <v>34426</v>
      </c>
      <c r="L1617" t="s">
        <v>58</v>
      </c>
      <c r="M1617" t="s">
        <v>86</v>
      </c>
      <c r="N1617">
        <v>27</v>
      </c>
      <c r="O1617" t="s">
        <v>4</v>
      </c>
      <c r="P1617" s="6">
        <v>60000</v>
      </c>
      <c r="Q1617">
        <v>4</v>
      </c>
      <c r="R1617" t="s">
        <v>68</v>
      </c>
      <c r="S1617">
        <v>1</v>
      </c>
      <c r="T1617">
        <v>1</v>
      </c>
      <c r="U1617">
        <v>0</v>
      </c>
    </row>
    <row r="1618" spans="1:21" x14ac:dyDescent="0.3">
      <c r="A1618">
        <v>1573</v>
      </c>
      <c r="B1618" t="s">
        <v>1683</v>
      </c>
      <c r="C1618" t="s">
        <v>15</v>
      </c>
      <c r="D1618" s="13">
        <v>28295</v>
      </c>
      <c r="E1618">
        <v>43</v>
      </c>
      <c r="F1618" t="s">
        <v>26</v>
      </c>
      <c r="G1618" t="s">
        <v>84</v>
      </c>
      <c r="H1618" t="s">
        <v>43</v>
      </c>
      <c r="I1618" t="s">
        <v>53</v>
      </c>
      <c r="J1618" t="s">
        <v>57</v>
      </c>
      <c r="K1618" s="13">
        <v>35600</v>
      </c>
      <c r="L1618" t="s">
        <v>61</v>
      </c>
      <c r="M1618" t="s">
        <v>89</v>
      </c>
      <c r="N1618">
        <v>23</v>
      </c>
      <c r="O1618" t="s">
        <v>4</v>
      </c>
      <c r="P1618" s="6">
        <v>60000</v>
      </c>
      <c r="Q1618">
        <v>3</v>
      </c>
      <c r="R1618" t="s">
        <v>68</v>
      </c>
      <c r="S1618">
        <v>3</v>
      </c>
      <c r="T1618">
        <v>3</v>
      </c>
      <c r="U1618">
        <v>0</v>
      </c>
    </row>
    <row r="1619" spans="1:21" x14ac:dyDescent="0.3">
      <c r="A1619">
        <v>1574</v>
      </c>
      <c r="B1619" t="s">
        <v>1684</v>
      </c>
      <c r="C1619" t="s">
        <v>15</v>
      </c>
      <c r="D1619" s="13">
        <v>25235</v>
      </c>
      <c r="E1619">
        <v>52</v>
      </c>
      <c r="F1619" t="s">
        <v>27</v>
      </c>
      <c r="G1619" t="s">
        <v>83</v>
      </c>
      <c r="H1619" t="s">
        <v>31</v>
      </c>
      <c r="I1619" t="s">
        <v>49</v>
      </c>
      <c r="J1619" t="s">
        <v>57</v>
      </c>
      <c r="K1619" s="13">
        <v>32540</v>
      </c>
      <c r="L1619" t="s">
        <v>58</v>
      </c>
      <c r="M1619" t="s">
        <v>86</v>
      </c>
      <c r="N1619">
        <v>32</v>
      </c>
      <c r="O1619" t="s">
        <v>64</v>
      </c>
      <c r="P1619" s="6">
        <v>40000</v>
      </c>
      <c r="Q1619">
        <v>1</v>
      </c>
      <c r="R1619" t="s">
        <v>70</v>
      </c>
      <c r="S1619">
        <v>9</v>
      </c>
      <c r="T1619">
        <v>4</v>
      </c>
      <c r="U1619">
        <v>5</v>
      </c>
    </row>
    <row r="1620" spans="1:21" x14ac:dyDescent="0.3">
      <c r="A1620">
        <v>1575</v>
      </c>
      <c r="B1620" t="s">
        <v>1685</v>
      </c>
      <c r="C1620" t="s">
        <v>15</v>
      </c>
      <c r="D1620" s="13">
        <v>27945</v>
      </c>
      <c r="E1620">
        <v>44</v>
      </c>
      <c r="F1620" t="s">
        <v>81</v>
      </c>
      <c r="G1620" t="s">
        <v>84</v>
      </c>
      <c r="H1620" t="s">
        <v>37</v>
      </c>
      <c r="I1620" t="s">
        <v>51</v>
      </c>
      <c r="J1620" t="s">
        <v>56</v>
      </c>
      <c r="K1620" s="13">
        <v>35250</v>
      </c>
      <c r="L1620" t="s">
        <v>58</v>
      </c>
      <c r="M1620" t="s">
        <v>86</v>
      </c>
      <c r="N1620">
        <v>24</v>
      </c>
      <c r="O1620" t="s">
        <v>63</v>
      </c>
      <c r="P1620" s="6">
        <v>30000</v>
      </c>
      <c r="Q1620">
        <v>2</v>
      </c>
      <c r="R1620" t="s">
        <v>72</v>
      </c>
      <c r="S1620">
        <v>13</v>
      </c>
      <c r="T1620">
        <v>8</v>
      </c>
      <c r="U1620">
        <v>5</v>
      </c>
    </row>
    <row r="1621" spans="1:21" x14ac:dyDescent="0.3">
      <c r="A1621">
        <v>1576</v>
      </c>
      <c r="B1621" t="s">
        <v>1686</v>
      </c>
      <c r="C1621" t="s">
        <v>14</v>
      </c>
      <c r="D1621" s="13">
        <v>34486</v>
      </c>
      <c r="E1621">
        <v>26</v>
      </c>
      <c r="F1621" t="s">
        <v>24</v>
      </c>
      <c r="G1621" t="s">
        <v>84</v>
      </c>
      <c r="H1621" t="s">
        <v>39</v>
      </c>
      <c r="I1621" t="s">
        <v>51</v>
      </c>
      <c r="J1621" t="s">
        <v>57</v>
      </c>
      <c r="K1621" s="13">
        <v>41791</v>
      </c>
      <c r="L1621" t="s">
        <v>58</v>
      </c>
      <c r="M1621" t="s">
        <v>86</v>
      </c>
      <c r="N1621">
        <v>6</v>
      </c>
      <c r="O1621" t="s">
        <v>4</v>
      </c>
      <c r="P1621" s="6">
        <v>60000</v>
      </c>
      <c r="Q1621">
        <v>4</v>
      </c>
      <c r="R1621" t="s">
        <v>67</v>
      </c>
      <c r="S1621">
        <v>14</v>
      </c>
      <c r="T1621">
        <v>4</v>
      </c>
      <c r="U1621">
        <v>10</v>
      </c>
    </row>
    <row r="1622" spans="1:21" x14ac:dyDescent="0.3">
      <c r="A1622">
        <v>1577</v>
      </c>
      <c r="B1622" t="s">
        <v>1687</v>
      </c>
      <c r="C1622" t="s">
        <v>15</v>
      </c>
      <c r="D1622" s="13">
        <v>29508</v>
      </c>
      <c r="E1622">
        <v>40</v>
      </c>
      <c r="F1622" t="s">
        <v>18</v>
      </c>
      <c r="G1622" t="s">
        <v>84</v>
      </c>
      <c r="H1622" t="s">
        <v>48</v>
      </c>
      <c r="I1622" t="s">
        <v>54</v>
      </c>
      <c r="J1622" t="s">
        <v>56</v>
      </c>
      <c r="K1622" s="13">
        <v>36813</v>
      </c>
      <c r="L1622" t="s">
        <v>58</v>
      </c>
      <c r="M1622" t="s">
        <v>86</v>
      </c>
      <c r="N1622">
        <v>20</v>
      </c>
      <c r="O1622" t="s">
        <v>65</v>
      </c>
      <c r="P1622" s="6">
        <v>50000</v>
      </c>
      <c r="Q1622">
        <v>1</v>
      </c>
      <c r="R1622" t="s">
        <v>67</v>
      </c>
      <c r="S1622">
        <v>5</v>
      </c>
      <c r="T1622">
        <v>5</v>
      </c>
      <c r="U1622">
        <v>0</v>
      </c>
    </row>
    <row r="1623" spans="1:21" x14ac:dyDescent="0.3">
      <c r="A1623">
        <v>1578</v>
      </c>
      <c r="B1623" t="s">
        <v>1688</v>
      </c>
      <c r="C1623" t="s">
        <v>14</v>
      </c>
      <c r="D1623" s="13">
        <v>26663</v>
      </c>
      <c r="E1623">
        <v>48</v>
      </c>
      <c r="F1623" t="s">
        <v>26</v>
      </c>
      <c r="G1623" t="s">
        <v>84</v>
      </c>
      <c r="H1623" t="s">
        <v>47</v>
      </c>
      <c r="I1623" t="s">
        <v>52</v>
      </c>
      <c r="J1623" t="s">
        <v>56</v>
      </c>
      <c r="K1623" s="13">
        <v>33968</v>
      </c>
      <c r="L1623" t="s">
        <v>58</v>
      </c>
      <c r="M1623" t="s">
        <v>86</v>
      </c>
      <c r="N1623">
        <v>28</v>
      </c>
      <c r="O1623" t="s">
        <v>65</v>
      </c>
      <c r="P1623" s="6">
        <v>50000</v>
      </c>
      <c r="Q1623">
        <v>4</v>
      </c>
      <c r="R1623" t="s">
        <v>68</v>
      </c>
      <c r="S1623">
        <v>11</v>
      </c>
      <c r="T1623">
        <v>6</v>
      </c>
      <c r="U1623">
        <v>5</v>
      </c>
    </row>
    <row r="1624" spans="1:21" x14ac:dyDescent="0.3">
      <c r="A1624">
        <v>1579</v>
      </c>
      <c r="B1624" t="s">
        <v>1689</v>
      </c>
      <c r="C1624" t="s">
        <v>14</v>
      </c>
      <c r="D1624" s="13">
        <v>32443</v>
      </c>
      <c r="E1624">
        <v>32</v>
      </c>
      <c r="F1624" t="s">
        <v>18</v>
      </c>
      <c r="G1624" t="s">
        <v>84</v>
      </c>
      <c r="H1624" t="s">
        <v>35</v>
      </c>
      <c r="I1624" t="s">
        <v>50</v>
      </c>
      <c r="J1624" t="s">
        <v>57</v>
      </c>
      <c r="K1624" s="13">
        <v>39748</v>
      </c>
      <c r="L1624" t="s">
        <v>58</v>
      </c>
      <c r="M1624" t="s">
        <v>86</v>
      </c>
      <c r="N1624">
        <v>12</v>
      </c>
      <c r="O1624" t="s">
        <v>64</v>
      </c>
      <c r="P1624" s="6">
        <v>40000</v>
      </c>
      <c r="Q1624">
        <v>1</v>
      </c>
      <c r="R1624" t="s">
        <v>70</v>
      </c>
      <c r="S1624">
        <v>4</v>
      </c>
      <c r="T1624">
        <v>4</v>
      </c>
      <c r="U1624">
        <v>0</v>
      </c>
    </row>
    <row r="1625" spans="1:21" x14ac:dyDescent="0.3">
      <c r="A1625">
        <v>1580</v>
      </c>
      <c r="B1625" t="s">
        <v>1690</v>
      </c>
      <c r="C1625" t="s">
        <v>14</v>
      </c>
      <c r="D1625" s="13">
        <v>29207</v>
      </c>
      <c r="E1625">
        <v>41</v>
      </c>
      <c r="F1625" t="s">
        <v>66</v>
      </c>
      <c r="G1625" t="s">
        <v>84</v>
      </c>
      <c r="H1625" t="s">
        <v>35</v>
      </c>
      <c r="I1625" t="s">
        <v>50</v>
      </c>
      <c r="J1625" t="s">
        <v>57</v>
      </c>
      <c r="K1625" s="13">
        <v>36512</v>
      </c>
      <c r="L1625" t="s">
        <v>58</v>
      </c>
      <c r="M1625" t="s">
        <v>86</v>
      </c>
      <c r="N1625">
        <v>21</v>
      </c>
      <c r="O1625" t="s">
        <v>64</v>
      </c>
      <c r="P1625" s="6">
        <v>40000</v>
      </c>
      <c r="Q1625">
        <v>2</v>
      </c>
      <c r="R1625" t="s">
        <v>70</v>
      </c>
      <c r="S1625">
        <v>12</v>
      </c>
      <c r="T1625">
        <v>7</v>
      </c>
      <c r="U1625">
        <v>5</v>
      </c>
    </row>
    <row r="1626" spans="1:21" x14ac:dyDescent="0.3">
      <c r="A1626">
        <v>1581</v>
      </c>
      <c r="B1626" t="s">
        <v>1691</v>
      </c>
      <c r="C1626" t="s">
        <v>15</v>
      </c>
      <c r="D1626" s="13">
        <v>34596</v>
      </c>
      <c r="E1626">
        <v>26</v>
      </c>
      <c r="F1626" t="s">
        <v>27</v>
      </c>
      <c r="G1626" t="s">
        <v>83</v>
      </c>
      <c r="H1626" t="s">
        <v>30</v>
      </c>
      <c r="I1626" t="s">
        <v>49</v>
      </c>
      <c r="J1626" t="s">
        <v>56</v>
      </c>
      <c r="K1626" s="13">
        <v>41901</v>
      </c>
      <c r="L1626" t="s">
        <v>58</v>
      </c>
      <c r="M1626" t="s">
        <v>89</v>
      </c>
      <c r="N1626">
        <v>6</v>
      </c>
      <c r="O1626" t="s">
        <v>4</v>
      </c>
      <c r="P1626" s="6">
        <v>60000</v>
      </c>
      <c r="Q1626">
        <v>2</v>
      </c>
      <c r="R1626" t="s">
        <v>69</v>
      </c>
      <c r="S1626">
        <v>0</v>
      </c>
      <c r="T1626">
        <v>0</v>
      </c>
      <c r="U1626">
        <v>0</v>
      </c>
    </row>
    <row r="1627" spans="1:21" x14ac:dyDescent="0.3">
      <c r="A1627">
        <v>1582</v>
      </c>
      <c r="B1627" t="s">
        <v>1692</v>
      </c>
      <c r="C1627" t="s">
        <v>15</v>
      </c>
      <c r="D1627" s="13">
        <v>26847</v>
      </c>
      <c r="E1627">
        <v>47</v>
      </c>
      <c r="F1627" t="s">
        <v>18</v>
      </c>
      <c r="G1627" t="s">
        <v>84</v>
      </c>
      <c r="H1627" t="s">
        <v>48</v>
      </c>
      <c r="I1627" t="s">
        <v>54</v>
      </c>
      <c r="J1627" t="s">
        <v>56</v>
      </c>
      <c r="K1627" s="13">
        <v>34152</v>
      </c>
      <c r="L1627" t="s">
        <v>58</v>
      </c>
      <c r="M1627" t="s">
        <v>86</v>
      </c>
      <c r="N1627">
        <v>27</v>
      </c>
      <c r="O1627" t="s">
        <v>65</v>
      </c>
      <c r="P1627" s="6">
        <v>50000</v>
      </c>
      <c r="Q1627">
        <v>3</v>
      </c>
      <c r="R1627" t="s">
        <v>71</v>
      </c>
      <c r="S1627">
        <v>3</v>
      </c>
      <c r="T1627">
        <v>3</v>
      </c>
      <c r="U1627">
        <v>0</v>
      </c>
    </row>
    <row r="1628" spans="1:21" x14ac:dyDescent="0.3">
      <c r="A1628">
        <v>1583</v>
      </c>
      <c r="B1628" t="s">
        <v>1693</v>
      </c>
      <c r="C1628" t="s">
        <v>14</v>
      </c>
      <c r="D1628" s="13">
        <v>21869</v>
      </c>
      <c r="E1628">
        <v>61</v>
      </c>
      <c r="F1628" t="s">
        <v>27</v>
      </c>
      <c r="G1628" t="s">
        <v>83</v>
      </c>
      <c r="H1628" t="s">
        <v>44</v>
      </c>
      <c r="I1628" t="s">
        <v>53</v>
      </c>
      <c r="J1628" t="s">
        <v>57</v>
      </c>
      <c r="K1628" s="13">
        <v>29174</v>
      </c>
      <c r="L1628" t="s">
        <v>58</v>
      </c>
      <c r="M1628" t="s">
        <v>86</v>
      </c>
      <c r="N1628">
        <v>41</v>
      </c>
      <c r="O1628" t="s">
        <v>4</v>
      </c>
      <c r="P1628" s="6">
        <v>60000</v>
      </c>
      <c r="Q1628">
        <v>3</v>
      </c>
      <c r="R1628" t="s">
        <v>73</v>
      </c>
      <c r="S1628">
        <v>6</v>
      </c>
      <c r="T1628">
        <v>6</v>
      </c>
      <c r="U1628">
        <v>0</v>
      </c>
    </row>
    <row r="1629" spans="1:21" x14ac:dyDescent="0.3">
      <c r="A1629">
        <v>1584</v>
      </c>
      <c r="B1629" t="s">
        <v>1694</v>
      </c>
      <c r="C1629" t="s">
        <v>14</v>
      </c>
      <c r="D1629" s="13">
        <v>34785</v>
      </c>
      <c r="E1629">
        <v>26</v>
      </c>
      <c r="F1629" t="s">
        <v>29</v>
      </c>
      <c r="G1629" t="s">
        <v>83</v>
      </c>
      <c r="H1629" t="s">
        <v>44</v>
      </c>
      <c r="I1629" t="s">
        <v>53</v>
      </c>
      <c r="J1629" t="s">
        <v>57</v>
      </c>
      <c r="K1629" s="13">
        <v>42090</v>
      </c>
      <c r="L1629" t="s">
        <v>58</v>
      </c>
      <c r="M1629" t="s">
        <v>86</v>
      </c>
      <c r="N1629">
        <v>6</v>
      </c>
      <c r="O1629" t="s">
        <v>4</v>
      </c>
      <c r="P1629" s="6">
        <v>60000</v>
      </c>
      <c r="Q1629">
        <v>3</v>
      </c>
      <c r="R1629" t="s">
        <v>67</v>
      </c>
      <c r="S1629">
        <v>5</v>
      </c>
      <c r="T1629">
        <v>5</v>
      </c>
      <c r="U1629">
        <v>0</v>
      </c>
    </row>
    <row r="1630" spans="1:21" x14ac:dyDescent="0.3">
      <c r="A1630">
        <v>1585</v>
      </c>
      <c r="B1630" t="s">
        <v>1695</v>
      </c>
      <c r="C1630" t="s">
        <v>15</v>
      </c>
      <c r="D1630" s="13">
        <v>20178</v>
      </c>
      <c r="E1630">
        <v>66</v>
      </c>
      <c r="F1630" t="s">
        <v>81</v>
      </c>
      <c r="G1630" t="s">
        <v>84</v>
      </c>
      <c r="H1630" t="s">
        <v>30</v>
      </c>
      <c r="I1630" t="s">
        <v>49</v>
      </c>
      <c r="J1630" t="s">
        <v>56</v>
      </c>
      <c r="K1630" s="13">
        <v>27483</v>
      </c>
      <c r="L1630" t="s">
        <v>61</v>
      </c>
      <c r="M1630" t="s">
        <v>89</v>
      </c>
      <c r="N1630">
        <v>46</v>
      </c>
      <c r="O1630" t="s">
        <v>64</v>
      </c>
      <c r="P1630" s="6">
        <v>40000</v>
      </c>
      <c r="Q1630">
        <v>3</v>
      </c>
      <c r="R1630" t="s">
        <v>68</v>
      </c>
      <c r="S1630">
        <v>4</v>
      </c>
      <c r="T1630">
        <v>4</v>
      </c>
      <c r="U1630">
        <v>0</v>
      </c>
    </row>
    <row r="1631" spans="1:21" x14ac:dyDescent="0.3">
      <c r="A1631">
        <v>1586</v>
      </c>
      <c r="B1631" t="s">
        <v>1696</v>
      </c>
      <c r="C1631" t="s">
        <v>14</v>
      </c>
      <c r="D1631" s="13">
        <v>34817</v>
      </c>
      <c r="E1631">
        <v>26</v>
      </c>
      <c r="F1631" t="s">
        <v>27</v>
      </c>
      <c r="G1631" t="s">
        <v>83</v>
      </c>
      <c r="H1631" t="s">
        <v>38</v>
      </c>
      <c r="I1631" t="s">
        <v>51</v>
      </c>
      <c r="J1631" t="s">
        <v>57</v>
      </c>
      <c r="K1631" s="13">
        <v>42122</v>
      </c>
      <c r="L1631" t="s">
        <v>58</v>
      </c>
      <c r="M1631" t="s">
        <v>86</v>
      </c>
      <c r="N1631">
        <v>6</v>
      </c>
      <c r="O1631" t="s">
        <v>4</v>
      </c>
      <c r="P1631" s="6">
        <v>60000</v>
      </c>
      <c r="Q1631">
        <v>1</v>
      </c>
      <c r="R1631" t="s">
        <v>73</v>
      </c>
      <c r="S1631">
        <v>12</v>
      </c>
      <c r="T1631">
        <v>7</v>
      </c>
      <c r="U1631">
        <v>5</v>
      </c>
    </row>
    <row r="1632" spans="1:21" x14ac:dyDescent="0.3">
      <c r="A1632">
        <v>1587</v>
      </c>
      <c r="B1632" t="s">
        <v>1697</v>
      </c>
      <c r="C1632" t="s">
        <v>14</v>
      </c>
      <c r="D1632" s="13">
        <v>26855</v>
      </c>
      <c r="E1632">
        <v>47</v>
      </c>
      <c r="F1632" t="s">
        <v>67</v>
      </c>
      <c r="G1632" t="s">
        <v>84</v>
      </c>
      <c r="H1632" t="s">
        <v>39</v>
      </c>
      <c r="I1632" t="s">
        <v>51</v>
      </c>
      <c r="J1632" t="s">
        <v>57</v>
      </c>
      <c r="K1632" s="13">
        <v>34160</v>
      </c>
      <c r="L1632" t="s">
        <v>58</v>
      </c>
      <c r="M1632" t="s">
        <v>86</v>
      </c>
      <c r="N1632">
        <v>27</v>
      </c>
      <c r="O1632" t="s">
        <v>63</v>
      </c>
      <c r="P1632" s="6">
        <v>30000</v>
      </c>
      <c r="Q1632">
        <v>1</v>
      </c>
      <c r="R1632" t="s">
        <v>67</v>
      </c>
      <c r="S1632">
        <v>2</v>
      </c>
      <c r="T1632">
        <v>2</v>
      </c>
      <c r="U1632">
        <v>0</v>
      </c>
    </row>
    <row r="1633" spans="1:21" x14ac:dyDescent="0.3">
      <c r="A1633">
        <v>1588</v>
      </c>
      <c r="B1633" t="s">
        <v>1698</v>
      </c>
      <c r="C1633" t="s">
        <v>15</v>
      </c>
      <c r="D1633" s="13">
        <v>24729</v>
      </c>
      <c r="E1633">
        <v>53</v>
      </c>
      <c r="F1633" t="s">
        <v>23</v>
      </c>
      <c r="G1633" t="s">
        <v>84</v>
      </c>
      <c r="H1633" t="s">
        <v>46</v>
      </c>
      <c r="I1633" t="s">
        <v>55</v>
      </c>
      <c r="J1633" t="s">
        <v>56</v>
      </c>
      <c r="K1633" s="13">
        <v>32034</v>
      </c>
      <c r="L1633" t="s">
        <v>61</v>
      </c>
      <c r="M1633" t="s">
        <v>89</v>
      </c>
      <c r="N1633">
        <v>33</v>
      </c>
      <c r="O1633" t="s">
        <v>64</v>
      </c>
      <c r="P1633" s="6">
        <v>40000</v>
      </c>
      <c r="Q1633">
        <v>3</v>
      </c>
      <c r="R1633" t="s">
        <v>70</v>
      </c>
      <c r="S1633">
        <v>14</v>
      </c>
      <c r="T1633">
        <v>4</v>
      </c>
      <c r="U1633">
        <v>10</v>
      </c>
    </row>
    <row r="1634" spans="1:21" x14ac:dyDescent="0.3">
      <c r="A1634">
        <v>1589</v>
      </c>
      <c r="B1634" t="s">
        <v>1699</v>
      </c>
      <c r="C1634" t="s">
        <v>14</v>
      </c>
      <c r="D1634" s="13">
        <v>21549</v>
      </c>
      <c r="E1634">
        <v>62</v>
      </c>
      <c r="F1634" t="s">
        <v>22</v>
      </c>
      <c r="G1634" t="s">
        <v>83</v>
      </c>
      <c r="H1634" t="s">
        <v>41</v>
      </c>
      <c r="I1634" t="s">
        <v>52</v>
      </c>
      <c r="J1634" t="s">
        <v>56</v>
      </c>
      <c r="K1634" s="13">
        <v>28854</v>
      </c>
      <c r="L1634" t="s">
        <v>58</v>
      </c>
      <c r="M1634" t="s">
        <v>86</v>
      </c>
      <c r="N1634">
        <v>42</v>
      </c>
      <c r="O1634" t="s">
        <v>63</v>
      </c>
      <c r="P1634" s="6">
        <v>30000</v>
      </c>
      <c r="Q1634">
        <v>1</v>
      </c>
      <c r="R1634" t="s">
        <v>68</v>
      </c>
      <c r="S1634">
        <v>5</v>
      </c>
      <c r="T1634">
        <v>5</v>
      </c>
      <c r="U1634">
        <v>0</v>
      </c>
    </row>
    <row r="1635" spans="1:21" x14ac:dyDescent="0.3">
      <c r="A1635">
        <v>1590</v>
      </c>
      <c r="B1635" t="s">
        <v>1700</v>
      </c>
      <c r="C1635" t="s">
        <v>15</v>
      </c>
      <c r="D1635" s="13">
        <v>21901</v>
      </c>
      <c r="E1635">
        <v>61</v>
      </c>
      <c r="F1635" t="s">
        <v>16</v>
      </c>
      <c r="G1635" t="s">
        <v>80</v>
      </c>
      <c r="H1635" t="s">
        <v>31</v>
      </c>
      <c r="I1635" t="s">
        <v>49</v>
      </c>
      <c r="J1635" t="s">
        <v>57</v>
      </c>
      <c r="K1635" s="13">
        <v>29206</v>
      </c>
      <c r="L1635" t="s">
        <v>61</v>
      </c>
      <c r="M1635" t="s">
        <v>89</v>
      </c>
      <c r="N1635">
        <v>41</v>
      </c>
      <c r="O1635" t="s">
        <v>65</v>
      </c>
      <c r="P1635" s="6">
        <v>50000</v>
      </c>
      <c r="Q1635">
        <v>4</v>
      </c>
      <c r="R1635" t="s">
        <v>71</v>
      </c>
      <c r="S1635">
        <v>15</v>
      </c>
      <c r="T1635">
        <v>4</v>
      </c>
      <c r="U1635">
        <v>11</v>
      </c>
    </row>
    <row r="1636" spans="1:21" x14ac:dyDescent="0.3">
      <c r="A1636">
        <v>1591</v>
      </c>
      <c r="B1636" t="s">
        <v>1701</v>
      </c>
      <c r="C1636" t="s">
        <v>15</v>
      </c>
      <c r="D1636" s="13">
        <v>36445</v>
      </c>
      <c r="E1636">
        <v>21</v>
      </c>
      <c r="F1636" t="s">
        <v>81</v>
      </c>
      <c r="G1636" t="s">
        <v>84</v>
      </c>
      <c r="H1636" t="s">
        <v>31</v>
      </c>
      <c r="I1636" t="s">
        <v>49</v>
      </c>
      <c r="J1636" t="s">
        <v>57</v>
      </c>
      <c r="K1636" s="13">
        <v>43750</v>
      </c>
      <c r="L1636" t="s">
        <v>58</v>
      </c>
      <c r="M1636" t="s">
        <v>86</v>
      </c>
      <c r="N1636">
        <v>1</v>
      </c>
      <c r="O1636" t="s">
        <v>63</v>
      </c>
      <c r="P1636" s="6">
        <v>30000</v>
      </c>
      <c r="Q1636">
        <v>1</v>
      </c>
      <c r="R1636" t="s">
        <v>67</v>
      </c>
      <c r="S1636">
        <v>4</v>
      </c>
      <c r="T1636">
        <v>4</v>
      </c>
      <c r="U1636">
        <v>0</v>
      </c>
    </row>
    <row r="1637" spans="1:21" x14ac:dyDescent="0.3">
      <c r="A1637">
        <v>1592</v>
      </c>
      <c r="B1637" t="s">
        <v>1702</v>
      </c>
      <c r="C1637" t="s">
        <v>14</v>
      </c>
      <c r="D1637" s="13">
        <v>30056</v>
      </c>
      <c r="E1637">
        <v>39</v>
      </c>
      <c r="F1637" t="s">
        <v>81</v>
      </c>
      <c r="G1637" t="s">
        <v>84</v>
      </c>
      <c r="H1637" t="s">
        <v>46</v>
      </c>
      <c r="I1637" t="s">
        <v>55</v>
      </c>
      <c r="J1637" t="s">
        <v>56</v>
      </c>
      <c r="K1637" s="13">
        <v>37361</v>
      </c>
      <c r="L1637" t="s">
        <v>58</v>
      </c>
      <c r="M1637" t="s">
        <v>86</v>
      </c>
      <c r="N1637">
        <v>19</v>
      </c>
      <c r="O1637" t="s">
        <v>63</v>
      </c>
      <c r="P1637" s="6">
        <v>30000</v>
      </c>
      <c r="Q1637">
        <v>3</v>
      </c>
      <c r="R1637" t="s">
        <v>72</v>
      </c>
      <c r="S1637">
        <v>12</v>
      </c>
      <c r="T1637">
        <v>7</v>
      </c>
      <c r="U1637">
        <v>5</v>
      </c>
    </row>
    <row r="1638" spans="1:21" x14ac:dyDescent="0.3">
      <c r="A1638">
        <v>1593</v>
      </c>
      <c r="B1638" t="s">
        <v>1703</v>
      </c>
      <c r="C1638" t="s">
        <v>15</v>
      </c>
      <c r="D1638" s="13">
        <v>33802</v>
      </c>
      <c r="E1638">
        <v>28</v>
      </c>
      <c r="F1638" t="s">
        <v>28</v>
      </c>
      <c r="G1638" t="s">
        <v>80</v>
      </c>
      <c r="H1638" t="s">
        <v>45</v>
      </c>
      <c r="I1638" t="s">
        <v>53</v>
      </c>
      <c r="J1638" t="s">
        <v>57</v>
      </c>
      <c r="K1638" s="13">
        <v>41107</v>
      </c>
      <c r="L1638" t="s">
        <v>61</v>
      </c>
      <c r="M1638" t="s">
        <v>89</v>
      </c>
      <c r="N1638">
        <v>8</v>
      </c>
      <c r="O1638" t="s">
        <v>65</v>
      </c>
      <c r="P1638" s="6">
        <v>50000</v>
      </c>
      <c r="Q1638">
        <v>1</v>
      </c>
      <c r="R1638" t="s">
        <v>68</v>
      </c>
      <c r="S1638">
        <v>0</v>
      </c>
      <c r="T1638">
        <v>0</v>
      </c>
      <c r="U1638">
        <v>0</v>
      </c>
    </row>
    <row r="1639" spans="1:21" x14ac:dyDescent="0.3">
      <c r="A1639">
        <v>1594</v>
      </c>
      <c r="B1639" t="s">
        <v>1704</v>
      </c>
      <c r="C1639" t="s">
        <v>14</v>
      </c>
      <c r="D1639" s="13">
        <v>24026</v>
      </c>
      <c r="E1639">
        <v>55</v>
      </c>
      <c r="F1639" t="s">
        <v>18</v>
      </c>
      <c r="G1639" t="s">
        <v>84</v>
      </c>
      <c r="H1639" t="s">
        <v>39</v>
      </c>
      <c r="I1639" t="s">
        <v>51</v>
      </c>
      <c r="J1639" t="s">
        <v>57</v>
      </c>
      <c r="K1639" s="13">
        <v>31331</v>
      </c>
      <c r="L1639" t="s">
        <v>58</v>
      </c>
      <c r="M1639" t="s">
        <v>86</v>
      </c>
      <c r="N1639">
        <v>35</v>
      </c>
      <c r="O1639" t="s">
        <v>63</v>
      </c>
      <c r="P1639" s="6">
        <v>30000</v>
      </c>
      <c r="Q1639">
        <v>1</v>
      </c>
      <c r="R1639" t="s">
        <v>72</v>
      </c>
      <c r="S1639">
        <v>14</v>
      </c>
      <c r="T1639">
        <v>4</v>
      </c>
      <c r="U1639">
        <v>10</v>
      </c>
    </row>
    <row r="1640" spans="1:21" x14ac:dyDescent="0.3">
      <c r="A1640">
        <v>1595</v>
      </c>
      <c r="B1640" t="s">
        <v>1705</v>
      </c>
      <c r="C1640" t="s">
        <v>14</v>
      </c>
      <c r="D1640" s="13">
        <v>26991</v>
      </c>
      <c r="E1640">
        <v>47</v>
      </c>
      <c r="F1640" t="s">
        <v>24</v>
      </c>
      <c r="G1640" t="s">
        <v>84</v>
      </c>
      <c r="H1640" t="s">
        <v>37</v>
      </c>
      <c r="I1640" t="s">
        <v>51</v>
      </c>
      <c r="J1640" t="s">
        <v>56</v>
      </c>
      <c r="K1640" s="13">
        <v>34296</v>
      </c>
      <c r="L1640" t="s">
        <v>61</v>
      </c>
      <c r="M1640" t="s">
        <v>89</v>
      </c>
      <c r="N1640">
        <v>27</v>
      </c>
      <c r="O1640" t="s">
        <v>65</v>
      </c>
      <c r="P1640" s="6">
        <v>50000</v>
      </c>
      <c r="Q1640">
        <v>4</v>
      </c>
      <c r="R1640" t="s">
        <v>72</v>
      </c>
      <c r="S1640">
        <v>13</v>
      </c>
      <c r="T1640">
        <v>8</v>
      </c>
      <c r="U1640">
        <v>5</v>
      </c>
    </row>
    <row r="1641" spans="1:21" x14ac:dyDescent="0.3">
      <c r="A1641">
        <v>1596</v>
      </c>
      <c r="B1641" t="s">
        <v>1706</v>
      </c>
      <c r="C1641" t="s">
        <v>14</v>
      </c>
      <c r="D1641" s="13">
        <v>26381</v>
      </c>
      <c r="E1641">
        <v>49</v>
      </c>
      <c r="F1641" t="s">
        <v>16</v>
      </c>
      <c r="G1641" t="s">
        <v>80</v>
      </c>
      <c r="H1641" t="s">
        <v>42</v>
      </c>
      <c r="I1641" t="s">
        <v>54</v>
      </c>
      <c r="J1641" t="s">
        <v>56</v>
      </c>
      <c r="K1641" s="13">
        <v>33686</v>
      </c>
      <c r="L1641" t="s">
        <v>58</v>
      </c>
      <c r="M1641" t="s">
        <v>89</v>
      </c>
      <c r="N1641">
        <v>29</v>
      </c>
      <c r="O1641" t="s">
        <v>63</v>
      </c>
      <c r="P1641" s="6">
        <v>30000</v>
      </c>
      <c r="Q1641">
        <v>2</v>
      </c>
      <c r="R1641" t="s">
        <v>70</v>
      </c>
      <c r="S1641">
        <v>1</v>
      </c>
      <c r="T1641">
        <v>1</v>
      </c>
      <c r="U1641">
        <v>0</v>
      </c>
    </row>
    <row r="1642" spans="1:21" x14ac:dyDescent="0.3">
      <c r="A1642">
        <v>1597</v>
      </c>
      <c r="B1642" t="s">
        <v>1707</v>
      </c>
      <c r="C1642" t="s">
        <v>14</v>
      </c>
      <c r="D1642" s="13">
        <v>21975</v>
      </c>
      <c r="E1642">
        <v>61</v>
      </c>
      <c r="F1642" t="s">
        <v>24</v>
      </c>
      <c r="G1642" t="s">
        <v>84</v>
      </c>
      <c r="H1642" t="s">
        <v>32</v>
      </c>
      <c r="I1642" t="s">
        <v>49</v>
      </c>
      <c r="J1642" t="s">
        <v>56</v>
      </c>
      <c r="K1642" s="13">
        <v>29280</v>
      </c>
      <c r="L1642" t="s">
        <v>58</v>
      </c>
      <c r="M1642" t="s">
        <v>86</v>
      </c>
      <c r="N1642">
        <v>41</v>
      </c>
      <c r="O1642" t="s">
        <v>64</v>
      </c>
      <c r="P1642" s="6">
        <v>40000</v>
      </c>
      <c r="Q1642">
        <v>3</v>
      </c>
      <c r="R1642" t="s">
        <v>70</v>
      </c>
      <c r="S1642">
        <v>8</v>
      </c>
      <c r="T1642">
        <v>8</v>
      </c>
      <c r="U1642">
        <v>0</v>
      </c>
    </row>
    <row r="1643" spans="1:21" x14ac:dyDescent="0.3">
      <c r="A1643">
        <v>1598</v>
      </c>
      <c r="B1643" t="s">
        <v>1708</v>
      </c>
      <c r="C1643" t="s">
        <v>14</v>
      </c>
      <c r="D1643" s="13">
        <v>36410</v>
      </c>
      <c r="E1643">
        <v>21</v>
      </c>
      <c r="F1643" t="s">
        <v>16</v>
      </c>
      <c r="G1643" t="s">
        <v>80</v>
      </c>
      <c r="H1643" t="s">
        <v>41</v>
      </c>
      <c r="I1643" t="s">
        <v>52</v>
      </c>
      <c r="J1643" t="s">
        <v>56</v>
      </c>
      <c r="K1643" s="13">
        <v>43715</v>
      </c>
      <c r="L1643" t="s">
        <v>58</v>
      </c>
      <c r="M1643" t="s">
        <v>86</v>
      </c>
      <c r="N1643">
        <v>1</v>
      </c>
      <c r="O1643" t="s">
        <v>64</v>
      </c>
      <c r="P1643" s="6">
        <v>40000</v>
      </c>
      <c r="Q1643">
        <v>2</v>
      </c>
      <c r="R1643" t="s">
        <v>67</v>
      </c>
      <c r="S1643">
        <v>2</v>
      </c>
      <c r="T1643">
        <v>2</v>
      </c>
      <c r="U1643">
        <v>0</v>
      </c>
    </row>
    <row r="1644" spans="1:21" x14ac:dyDescent="0.3">
      <c r="A1644">
        <v>1599</v>
      </c>
      <c r="B1644" t="s">
        <v>1709</v>
      </c>
      <c r="C1644" t="s">
        <v>15</v>
      </c>
      <c r="D1644" s="13">
        <v>20381</v>
      </c>
      <c r="E1644">
        <v>65</v>
      </c>
      <c r="F1644" t="s">
        <v>19</v>
      </c>
      <c r="G1644" t="s">
        <v>80</v>
      </c>
      <c r="H1644" t="s">
        <v>42</v>
      </c>
      <c r="I1644" t="s">
        <v>54</v>
      </c>
      <c r="J1644" t="s">
        <v>56</v>
      </c>
      <c r="K1644" s="13">
        <v>27686</v>
      </c>
      <c r="L1644" t="s">
        <v>61</v>
      </c>
      <c r="M1644" t="s">
        <v>89</v>
      </c>
      <c r="N1644">
        <v>45</v>
      </c>
      <c r="O1644" t="s">
        <v>65</v>
      </c>
      <c r="P1644" s="6">
        <v>50000</v>
      </c>
      <c r="Q1644">
        <v>3</v>
      </c>
      <c r="R1644" t="s">
        <v>70</v>
      </c>
      <c r="S1644">
        <v>15</v>
      </c>
      <c r="T1644">
        <v>4</v>
      </c>
      <c r="U1644">
        <v>11</v>
      </c>
    </row>
    <row r="1645" spans="1:21" x14ac:dyDescent="0.3">
      <c r="A1645">
        <v>1600</v>
      </c>
      <c r="B1645" t="s">
        <v>1710</v>
      </c>
      <c r="C1645" t="s">
        <v>15</v>
      </c>
      <c r="D1645" s="13">
        <v>30196</v>
      </c>
      <c r="E1645">
        <v>38</v>
      </c>
      <c r="F1645" t="s">
        <v>29</v>
      </c>
      <c r="G1645" t="s">
        <v>83</v>
      </c>
      <c r="H1645" t="s">
        <v>34</v>
      </c>
      <c r="I1645" t="s">
        <v>50</v>
      </c>
      <c r="J1645" t="s">
        <v>56</v>
      </c>
      <c r="K1645" s="13">
        <v>37501</v>
      </c>
      <c r="L1645" t="s">
        <v>58</v>
      </c>
      <c r="M1645" t="s">
        <v>86</v>
      </c>
      <c r="N1645">
        <v>18</v>
      </c>
      <c r="O1645" t="s">
        <v>4</v>
      </c>
      <c r="P1645" s="6">
        <v>60000</v>
      </c>
      <c r="Q1645">
        <v>3</v>
      </c>
      <c r="R1645" t="s">
        <v>72</v>
      </c>
      <c r="S1645">
        <v>11</v>
      </c>
      <c r="T1645">
        <v>6</v>
      </c>
      <c r="U1645">
        <v>5</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6DA06-D42B-4258-A865-E5B2574660F5}">
  <dimension ref="A2:D10"/>
  <sheetViews>
    <sheetView topLeftCell="A4" zoomScale="120" zoomScaleNormal="120" workbookViewId="0">
      <selection activeCell="D9" sqref="D9"/>
    </sheetView>
  </sheetViews>
  <sheetFormatPr defaultRowHeight="14.4" x14ac:dyDescent="0.3"/>
  <cols>
    <col min="1" max="1" width="23.21875" bestFit="1" customWidth="1"/>
    <col min="2" max="2" width="14.21875" customWidth="1"/>
  </cols>
  <sheetData>
    <row r="2" spans="1:4" s="9" customFormat="1" x14ac:dyDescent="0.3">
      <c r="A2" s="11" t="s">
        <v>1719</v>
      </c>
      <c r="B2" s="11"/>
      <c r="C2" s="11"/>
      <c r="D2" s="11"/>
    </row>
    <row r="6" spans="1:4" x14ac:dyDescent="0.3">
      <c r="A6" s="10" t="s">
        <v>1720</v>
      </c>
      <c r="B6" s="10" t="s">
        <v>1721</v>
      </c>
      <c r="C6" s="10"/>
    </row>
    <row r="7" spans="1:4" x14ac:dyDescent="0.3">
      <c r="A7" t="s">
        <v>113</v>
      </c>
      <c r="B7">
        <f>COUNT(HR_Data[Emp_ID])</f>
        <v>1644</v>
      </c>
    </row>
    <row r="8" spans="1:4" x14ac:dyDescent="0.3">
      <c r="A8" t="s">
        <v>114</v>
      </c>
      <c r="B8" s="7">
        <f>SUM(HR_Data[Salary])</f>
        <v>73610000</v>
      </c>
    </row>
    <row r="9" spans="1:4" x14ac:dyDescent="0.3">
      <c r="A9" t="s">
        <v>115</v>
      </c>
      <c r="B9" s="8">
        <f>AVERAGE(HR_Data[Salary])</f>
        <v>44774.939172749393</v>
      </c>
    </row>
    <row r="10" spans="1:4" x14ac:dyDescent="0.3">
      <c r="A10" t="s">
        <v>116</v>
      </c>
      <c r="B10">
        <f>COUNTIF(HR_Data[Tenure (Years)],"&gt;=15")</f>
        <v>1115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90DE0-C5C8-4814-9EAA-62A89C9221E9}">
  <dimension ref="A2:D16"/>
  <sheetViews>
    <sheetView workbookViewId="0">
      <selection activeCell="C7" sqref="C7"/>
    </sheetView>
  </sheetViews>
  <sheetFormatPr defaultRowHeight="14.4" x14ac:dyDescent="0.3"/>
  <cols>
    <col min="1" max="1" width="11.44140625" customWidth="1"/>
    <col min="2" max="2" width="12.33203125" customWidth="1"/>
    <col min="3" max="3" width="14.33203125" customWidth="1"/>
    <col min="4" max="4" width="12" customWidth="1"/>
  </cols>
  <sheetData>
    <row r="2" spans="1:4" x14ac:dyDescent="0.3">
      <c r="A2" s="11" t="s">
        <v>1717</v>
      </c>
      <c r="B2" s="11"/>
      <c r="C2" s="11"/>
    </row>
    <row r="5" spans="1:4" x14ac:dyDescent="0.3">
      <c r="B5" s="10" t="s">
        <v>92</v>
      </c>
      <c r="C5" s="10" t="s">
        <v>1718</v>
      </c>
      <c r="D5" s="10" t="s">
        <v>1722</v>
      </c>
    </row>
    <row r="6" spans="1:4" x14ac:dyDescent="0.3">
      <c r="A6" t="s">
        <v>91</v>
      </c>
      <c r="B6">
        <f>COUNTIF(HR_Data[Gender],"F")</f>
        <v>983</v>
      </c>
      <c r="C6" s="4">
        <v>0.6</v>
      </c>
      <c r="D6" s="4">
        <f>C6-0.05</f>
        <v>0.54999999999999993</v>
      </c>
    </row>
    <row r="7" spans="1:4" x14ac:dyDescent="0.3">
      <c r="A7" t="s">
        <v>90</v>
      </c>
      <c r="B7">
        <f>COUNTA(HR_Data[Gender])</f>
        <v>1644</v>
      </c>
      <c r="C7" s="4">
        <v>1</v>
      </c>
    </row>
    <row r="8" spans="1:4" x14ac:dyDescent="0.3">
      <c r="C8" s="15"/>
    </row>
    <row r="9" spans="1:4" x14ac:dyDescent="0.3">
      <c r="A9" t="s">
        <v>15</v>
      </c>
      <c r="B9">
        <f>COUNTIF(HR_Data[Gender],"M")</f>
        <v>661</v>
      </c>
      <c r="C9" s="4">
        <f>B9/B10</f>
        <v>0.40206812652068125</v>
      </c>
      <c r="D9" s="4">
        <f>C9-0.05</f>
        <v>0.35206812652068126</v>
      </c>
    </row>
    <row r="10" spans="1:4" x14ac:dyDescent="0.3">
      <c r="A10" t="s">
        <v>90</v>
      </c>
      <c r="B10">
        <f>COUNTA(HR_Data[Gender])</f>
        <v>1644</v>
      </c>
      <c r="C10" s="16">
        <v>1</v>
      </c>
    </row>
    <row r="11" spans="1:4" x14ac:dyDescent="0.3">
      <c r="C11" s="15"/>
    </row>
    <row r="16" spans="1:4" x14ac:dyDescent="0.3">
      <c r="A16" s="11" t="s">
        <v>1716</v>
      </c>
      <c r="B16" s="12"/>
      <c r="C16" s="1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56297-5487-4212-BB59-20706D43B290}">
  <dimension ref="A2:E16"/>
  <sheetViews>
    <sheetView workbookViewId="0">
      <selection activeCell="N22" sqref="N22"/>
    </sheetView>
  </sheetViews>
  <sheetFormatPr defaultRowHeight="14.4" x14ac:dyDescent="0.3"/>
  <cols>
    <col min="1" max="1" width="12.5546875" bestFit="1" customWidth="1"/>
    <col min="2" max="2" width="12" bestFit="1" customWidth="1"/>
  </cols>
  <sheetData>
    <row r="2" spans="1:5" s="9" customFormat="1" x14ac:dyDescent="0.3">
      <c r="A2" s="11" t="s">
        <v>1723</v>
      </c>
      <c r="B2" s="11"/>
      <c r="C2" s="11"/>
      <c r="D2" s="11"/>
      <c r="E2" s="11"/>
    </row>
    <row r="5" spans="1:5" x14ac:dyDescent="0.3">
      <c r="A5" s="17" t="s">
        <v>1724</v>
      </c>
      <c r="B5" t="s">
        <v>1725</v>
      </c>
    </row>
    <row r="6" spans="1:5" x14ac:dyDescent="0.3">
      <c r="A6" s="18" t="s">
        <v>1726</v>
      </c>
      <c r="B6" s="15">
        <v>131</v>
      </c>
    </row>
    <row r="7" spans="1:5" x14ac:dyDescent="0.3">
      <c r="A7" s="18" t="s">
        <v>1727</v>
      </c>
      <c r="B7" s="15">
        <v>177</v>
      </c>
    </row>
    <row r="8" spans="1:5" x14ac:dyDescent="0.3">
      <c r="A8" s="18" t="s">
        <v>1728</v>
      </c>
      <c r="B8" s="15">
        <v>177</v>
      </c>
    </row>
    <row r="9" spans="1:5" x14ac:dyDescent="0.3">
      <c r="A9" s="18" t="s">
        <v>1729</v>
      </c>
      <c r="B9" s="15">
        <v>198</v>
      </c>
    </row>
    <row r="10" spans="1:5" x14ac:dyDescent="0.3">
      <c r="A10" s="18" t="s">
        <v>1730</v>
      </c>
      <c r="B10" s="15">
        <v>175</v>
      </c>
    </row>
    <row r="11" spans="1:5" x14ac:dyDescent="0.3">
      <c r="A11" s="18" t="s">
        <v>1731</v>
      </c>
      <c r="B11" s="15">
        <v>188</v>
      </c>
    </row>
    <row r="12" spans="1:5" x14ac:dyDescent="0.3">
      <c r="A12" s="18" t="s">
        <v>1732</v>
      </c>
      <c r="B12" s="15">
        <v>183</v>
      </c>
    </row>
    <row r="13" spans="1:5" x14ac:dyDescent="0.3">
      <c r="A13" s="18" t="s">
        <v>1733</v>
      </c>
      <c r="B13" s="15">
        <v>155</v>
      </c>
    </row>
    <row r="14" spans="1:5" x14ac:dyDescent="0.3">
      <c r="A14" s="18" t="s">
        <v>1734</v>
      </c>
      <c r="B14" s="15">
        <v>168</v>
      </c>
    </row>
    <row r="15" spans="1:5" x14ac:dyDescent="0.3">
      <c r="A15" s="18" t="s">
        <v>1735</v>
      </c>
      <c r="B15" s="15">
        <v>91</v>
      </c>
    </row>
    <row r="16" spans="1:5" x14ac:dyDescent="0.3">
      <c r="A16" s="18" t="s">
        <v>1736</v>
      </c>
      <c r="B16" s="15">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F04DC-9DB1-4F51-8526-B88FE97E2698}">
  <dimension ref="A2:E10"/>
  <sheetViews>
    <sheetView workbookViewId="0">
      <selection activeCell="P11" sqref="P11"/>
    </sheetView>
  </sheetViews>
  <sheetFormatPr defaultRowHeight="14.4" x14ac:dyDescent="0.3"/>
  <cols>
    <col min="1" max="1" width="12.5546875" bestFit="1" customWidth="1"/>
    <col min="2" max="2" width="15.88671875" bestFit="1" customWidth="1"/>
  </cols>
  <sheetData>
    <row r="2" spans="1:5" s="9" customFormat="1" x14ac:dyDescent="0.3">
      <c r="A2" s="11" t="s">
        <v>1737</v>
      </c>
      <c r="B2" s="11"/>
      <c r="C2" s="11"/>
      <c r="D2" s="11"/>
      <c r="E2" s="11"/>
    </row>
    <row r="5" spans="1:5" x14ac:dyDescent="0.3">
      <c r="A5" s="17" t="s">
        <v>85</v>
      </c>
      <c r="B5" t="s">
        <v>1738</v>
      </c>
    </row>
    <row r="6" spans="1:5" x14ac:dyDescent="0.3">
      <c r="A6" s="18" t="s">
        <v>80</v>
      </c>
      <c r="B6" s="15">
        <v>353</v>
      </c>
    </row>
    <row r="7" spans="1:5" x14ac:dyDescent="0.3">
      <c r="A7" s="18" t="s">
        <v>84</v>
      </c>
      <c r="B7" s="15">
        <v>360</v>
      </c>
    </row>
    <row r="8" spans="1:5" x14ac:dyDescent="0.3">
      <c r="A8" s="18" t="s">
        <v>83</v>
      </c>
      <c r="B8" s="15">
        <v>248</v>
      </c>
    </row>
    <row r="9" spans="1:5" x14ac:dyDescent="0.3">
      <c r="A9" s="18" t="s">
        <v>82</v>
      </c>
      <c r="B9" s="15">
        <v>92</v>
      </c>
    </row>
    <row r="10" spans="1:5" x14ac:dyDescent="0.3">
      <c r="A10" s="18" t="s">
        <v>12</v>
      </c>
      <c r="B10" s="15">
        <v>591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192E7-B15F-4EA3-80BA-913E79CD37E5}">
  <dimension ref="A2:F7"/>
  <sheetViews>
    <sheetView workbookViewId="0">
      <selection activeCell="I26" sqref="I26"/>
    </sheetView>
  </sheetViews>
  <sheetFormatPr defaultRowHeight="14.4" x14ac:dyDescent="0.3"/>
  <cols>
    <col min="1" max="1" width="12.44140625" bestFit="1" customWidth="1"/>
    <col min="2" max="2" width="15.88671875" bestFit="1" customWidth="1"/>
  </cols>
  <sheetData>
    <row r="2" spans="1:6" s="9" customFormat="1" x14ac:dyDescent="0.3">
      <c r="A2" s="11" t="s">
        <v>1739</v>
      </c>
      <c r="B2" s="11"/>
      <c r="C2" s="11"/>
      <c r="D2" s="11"/>
      <c r="E2" s="11"/>
      <c r="F2" s="11"/>
    </row>
    <row r="5" spans="1:6" x14ac:dyDescent="0.3">
      <c r="A5" s="17" t="s">
        <v>8</v>
      </c>
      <c r="B5" t="s">
        <v>1738</v>
      </c>
    </row>
    <row r="6" spans="1:6" x14ac:dyDescent="0.3">
      <c r="A6" s="18" t="s">
        <v>58</v>
      </c>
      <c r="B6" s="15">
        <v>1193</v>
      </c>
    </row>
    <row r="7" spans="1:6" x14ac:dyDescent="0.3">
      <c r="A7" s="18" t="s">
        <v>1740</v>
      </c>
      <c r="B7" s="15">
        <v>451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5286F-A1CC-4C03-9A85-F863F9CAE3FB}">
  <dimension ref="A2:F7"/>
  <sheetViews>
    <sheetView workbookViewId="0">
      <selection activeCell="N6" sqref="N6"/>
    </sheetView>
  </sheetViews>
  <sheetFormatPr defaultRowHeight="14.4" x14ac:dyDescent="0.3"/>
  <cols>
    <col min="1" max="1" width="8.77734375" bestFit="1" customWidth="1"/>
    <col min="2" max="2" width="15.88671875" bestFit="1" customWidth="1"/>
  </cols>
  <sheetData>
    <row r="2" spans="1:6" s="9" customFormat="1" x14ac:dyDescent="0.3">
      <c r="A2" s="11" t="s">
        <v>1739</v>
      </c>
      <c r="B2" s="11"/>
      <c r="C2" s="11"/>
      <c r="D2" s="11"/>
      <c r="E2" s="11"/>
      <c r="F2" s="11"/>
    </row>
    <row r="5" spans="1:6" x14ac:dyDescent="0.3">
      <c r="A5" s="17" t="s">
        <v>8</v>
      </c>
      <c r="B5" t="s">
        <v>1738</v>
      </c>
    </row>
    <row r="6" spans="1:6" x14ac:dyDescent="0.3">
      <c r="A6" s="18" t="s">
        <v>86</v>
      </c>
      <c r="B6" s="15">
        <v>671</v>
      </c>
    </row>
    <row r="7" spans="1:6" x14ac:dyDescent="0.3">
      <c r="A7" s="18" t="s">
        <v>88</v>
      </c>
      <c r="B7" s="15">
        <v>480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7D071-A6E4-462E-B8B0-B5B4BCCF1821}">
  <dimension ref="A1:H17"/>
  <sheetViews>
    <sheetView zoomScale="110" zoomScaleNormal="110" workbookViewId="0">
      <selection activeCell="A17" sqref="A17"/>
    </sheetView>
  </sheetViews>
  <sheetFormatPr defaultRowHeight="14.4" x14ac:dyDescent="0.3"/>
  <cols>
    <col min="1" max="1" width="33.33203125" customWidth="1"/>
  </cols>
  <sheetData>
    <row r="1" spans="1:8" x14ac:dyDescent="0.3">
      <c r="A1" s="11" t="s">
        <v>1741</v>
      </c>
      <c r="B1" s="11"/>
      <c r="C1" s="11"/>
      <c r="D1" s="11"/>
      <c r="E1" s="11"/>
      <c r="F1" s="11"/>
      <c r="G1" s="9"/>
      <c r="H1" s="9"/>
    </row>
    <row r="3" spans="1:8" x14ac:dyDescent="0.3">
      <c r="E3" s="19" t="s">
        <v>1742</v>
      </c>
      <c r="F3">
        <v>2</v>
      </c>
    </row>
    <row r="10" spans="1:8" x14ac:dyDescent="0.3">
      <c r="A10" s="11" t="s">
        <v>1743</v>
      </c>
    </row>
    <row r="11" spans="1:8" x14ac:dyDescent="0.3">
      <c r="A11" t="s">
        <v>57</v>
      </c>
    </row>
    <row r="12" spans="1:8" x14ac:dyDescent="0.3">
      <c r="A12" t="s">
        <v>56</v>
      </c>
    </row>
    <row r="15" spans="1:8" x14ac:dyDescent="0.3">
      <c r="A15" s="11" t="s">
        <v>1744</v>
      </c>
    </row>
    <row r="17" spans="1:1" x14ac:dyDescent="0.3">
      <c r="A17" t="str" cm="1">
        <f t="array" ref="A17">INDEX($A$11:$A$12,$F$3)</f>
        <v>Non-Manager</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9219" r:id="rId4" name="Option Button 3">
              <controlPr defaultSize="0" autoFill="0" autoLine="0" autoPict="0">
                <anchor moveWithCells="1">
                  <from>
                    <xdr:col>0</xdr:col>
                    <xdr:colOff>45720</xdr:colOff>
                    <xdr:row>2</xdr:row>
                    <xdr:rowOff>121920</xdr:rowOff>
                  </from>
                  <to>
                    <xdr:col>0</xdr:col>
                    <xdr:colOff>800100</xdr:colOff>
                    <xdr:row>4</xdr:row>
                    <xdr:rowOff>53340</xdr:rowOff>
                  </to>
                </anchor>
              </controlPr>
            </control>
          </mc:Choice>
        </mc:AlternateContent>
        <mc:AlternateContent xmlns:mc="http://schemas.openxmlformats.org/markup-compatibility/2006">
          <mc:Choice Requires="x14">
            <control shapeId="9220" r:id="rId5" name="Option Button 4">
              <controlPr defaultSize="0" autoFill="0" autoLine="0" autoPict="0">
                <anchor moveWithCells="1">
                  <from>
                    <xdr:col>0</xdr:col>
                    <xdr:colOff>944880</xdr:colOff>
                    <xdr:row>2</xdr:row>
                    <xdr:rowOff>99060</xdr:rowOff>
                  </from>
                  <to>
                    <xdr:col>1</xdr:col>
                    <xdr:colOff>15240</xdr:colOff>
                    <xdr:row>4</xdr:row>
                    <xdr:rowOff>83820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360C8-60EA-4A14-A0AC-26137804B1AF}">
  <dimension ref="A3:D24"/>
  <sheetViews>
    <sheetView workbookViewId="0">
      <selection activeCell="O3" sqref="O3"/>
    </sheetView>
  </sheetViews>
  <sheetFormatPr defaultRowHeight="14.4" x14ac:dyDescent="0.3"/>
  <cols>
    <col min="1" max="1" width="15" customWidth="1"/>
    <col min="2" max="2" width="18.109375" bestFit="1" customWidth="1"/>
    <col min="3" max="3" width="13.109375" customWidth="1"/>
  </cols>
  <sheetData>
    <row r="3" spans="1:4" x14ac:dyDescent="0.3">
      <c r="A3" s="11" t="s">
        <v>1745</v>
      </c>
      <c r="B3" s="11"/>
      <c r="C3" s="11"/>
      <c r="D3" s="11"/>
    </row>
    <row r="7" spans="1:4" x14ac:dyDescent="0.3">
      <c r="A7" s="11" t="s">
        <v>6</v>
      </c>
      <c r="B7" s="11" t="s">
        <v>1746</v>
      </c>
    </row>
    <row r="8" spans="1:4" x14ac:dyDescent="0.3">
      <c r="A8" t="str" cm="1">
        <f t="array" ref="A8:A14">_xlfn.UNIQUE(HR_Data[Department])</f>
        <v>Planning</v>
      </c>
      <c r="B8">
        <f>COUNTIFS(HR_Data[Department],Emp_Level!A8,HR_Data[Job_Level],Form_Controls!$A$17)</f>
        <v>84</v>
      </c>
    </row>
    <row r="9" spans="1:4" x14ac:dyDescent="0.3">
      <c r="A9" t="str">
        <v>Sales</v>
      </c>
      <c r="B9">
        <f>COUNTIFS(HR_Data[Department],Emp_Level!A9,HR_Data[Job_Level],Form_Controls!$A$17)</f>
        <v>191</v>
      </c>
    </row>
    <row r="10" spans="1:4" x14ac:dyDescent="0.3">
      <c r="A10" t="str">
        <v>Finance</v>
      </c>
      <c r="B10">
        <f>COUNTIFS(HR_Data[Department],Emp_Level!A10,HR_Data[Job_Level],Form_Controls!$A$17)</f>
        <v>183</v>
      </c>
    </row>
    <row r="11" spans="1:4" x14ac:dyDescent="0.3">
      <c r="A11" t="str">
        <v>IT</v>
      </c>
      <c r="B11">
        <f>COUNTIFS(HR_Data[Department],Emp_Level!A11,HR_Data[Job_Level],Form_Controls!$A$17)</f>
        <v>238</v>
      </c>
    </row>
    <row r="12" spans="1:4" x14ac:dyDescent="0.3">
      <c r="A12" t="str">
        <v>HR</v>
      </c>
      <c r="B12">
        <f>COUNTIFS(HR_Data[Department],Emp_Level!A12,HR_Data[Job_Level],Form_Controls!$A$17)</f>
        <v>150</v>
      </c>
    </row>
    <row r="13" spans="1:4" x14ac:dyDescent="0.3">
      <c r="A13" t="str">
        <v>Marketing</v>
      </c>
      <c r="B13">
        <f>COUNTIFS(HR_Data[Department],Emp_Level!A13,HR_Data[Job_Level],Form_Controls!$A$17)</f>
        <v>0</v>
      </c>
    </row>
    <row r="14" spans="1:4" x14ac:dyDescent="0.3">
      <c r="A14" t="str">
        <v>Admin</v>
      </c>
      <c r="B14">
        <f>COUNTIFS(HR_Data[Department],Emp_Level!A14,HR_Data[Job_Level],Form_Controls!$A$17)</f>
        <v>170</v>
      </c>
    </row>
    <row r="22" spans="1:4" x14ac:dyDescent="0.3">
      <c r="A22" s="11" t="s">
        <v>1747</v>
      </c>
      <c r="B22" s="11"/>
      <c r="C22" s="11"/>
      <c r="D22" s="11"/>
    </row>
    <row r="24" spans="1:4" x14ac:dyDescent="0.3">
      <c r="A24" t="str">
        <f>"No of Employees by Department - "&amp;Form_Controls!$A$17</f>
        <v>No of Employees by Department - Non-Manager</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62E9B-F77F-4F16-AD55-CDD45ED659D7}">
  <dimension ref="A2:I10"/>
  <sheetViews>
    <sheetView workbookViewId="0">
      <selection activeCell="O17" sqref="O17"/>
    </sheetView>
  </sheetViews>
  <sheetFormatPr defaultRowHeight="14.4" x14ac:dyDescent="0.3"/>
  <cols>
    <col min="1" max="1" width="11.88671875" bestFit="1" customWidth="1"/>
    <col min="2" max="2" width="15.33203125" bestFit="1" customWidth="1"/>
  </cols>
  <sheetData>
    <row r="2" spans="1:9" s="9" customFormat="1" x14ac:dyDescent="0.3">
      <c r="A2" s="11" t="s">
        <v>1748</v>
      </c>
      <c r="B2" s="11"/>
      <c r="C2" s="11"/>
      <c r="D2" s="11"/>
      <c r="E2" s="11"/>
      <c r="F2" s="11"/>
      <c r="G2" s="11"/>
      <c r="H2" s="11"/>
      <c r="I2" s="11"/>
    </row>
    <row r="5" spans="1:9" x14ac:dyDescent="0.3">
      <c r="A5" s="17" t="s">
        <v>1749</v>
      </c>
      <c r="B5" t="s">
        <v>1750</v>
      </c>
    </row>
    <row r="6" spans="1:9" x14ac:dyDescent="0.3">
      <c r="A6" s="18">
        <v>1</v>
      </c>
      <c r="B6" s="15">
        <v>334</v>
      </c>
    </row>
    <row r="7" spans="1:9" x14ac:dyDescent="0.3">
      <c r="A7" s="18">
        <v>2</v>
      </c>
      <c r="B7" s="15">
        <v>325</v>
      </c>
    </row>
    <row r="8" spans="1:9" x14ac:dyDescent="0.3">
      <c r="A8" s="18">
        <v>3</v>
      </c>
      <c r="B8" s="15">
        <v>614</v>
      </c>
    </row>
    <row r="9" spans="1:9" x14ac:dyDescent="0.3">
      <c r="A9" s="18">
        <v>4</v>
      </c>
      <c r="B9" s="15">
        <v>324</v>
      </c>
    </row>
    <row r="10" spans="1:9" x14ac:dyDescent="0.3">
      <c r="A10" s="18">
        <v>5</v>
      </c>
      <c r="B10" s="15">
        <v>47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8C5AE-0954-47D3-94C0-5AC17BDA543F}">
  <dimension ref="A1:G12"/>
  <sheetViews>
    <sheetView workbookViewId="0">
      <selection activeCell="H4" sqref="H4"/>
    </sheetView>
  </sheetViews>
  <sheetFormatPr defaultRowHeight="14.4" x14ac:dyDescent="0.3"/>
  <cols>
    <col min="1" max="1" width="10.5546875" customWidth="1"/>
    <col min="2" max="2" width="19.5546875" customWidth="1"/>
    <col min="3" max="3" width="13.77734375" customWidth="1"/>
    <col min="4" max="4" width="17.33203125" customWidth="1"/>
  </cols>
  <sheetData>
    <row r="1" spans="1:7" x14ac:dyDescent="0.3">
      <c r="A1" s="11" t="s">
        <v>1751</v>
      </c>
      <c r="B1" s="11"/>
      <c r="C1" s="11"/>
      <c r="D1" s="11"/>
      <c r="E1" s="11"/>
      <c r="F1" s="11"/>
      <c r="G1" s="11"/>
    </row>
    <row r="4" spans="1:7" x14ac:dyDescent="0.3">
      <c r="B4" s="10">
        <v>1</v>
      </c>
      <c r="C4" s="10">
        <v>2</v>
      </c>
      <c r="D4" s="10">
        <v>3</v>
      </c>
    </row>
    <row r="5" spans="1:7" x14ac:dyDescent="0.3">
      <c r="A5" t="s">
        <v>1752</v>
      </c>
      <c r="B5">
        <f>LARGE(HR_Data[Sick_Days],1)</f>
        <v>10</v>
      </c>
      <c r="C5">
        <f>LARGE(HR_Data[Sick_Days],2)</f>
        <v>9</v>
      </c>
      <c r="D5">
        <f>LARGE(HR_Data[Sick_Days],3)</f>
        <v>8</v>
      </c>
    </row>
    <row r="9" spans="1:7" x14ac:dyDescent="0.3">
      <c r="B9" s="10">
        <f>B4</f>
        <v>1</v>
      </c>
      <c r="C9" s="10">
        <f>C4</f>
        <v>2</v>
      </c>
      <c r="D9" s="10">
        <f>D4</f>
        <v>3</v>
      </c>
    </row>
    <row r="10" spans="1:7" x14ac:dyDescent="0.3">
      <c r="A10" t="s">
        <v>1752</v>
      </c>
      <c r="B10" t="str">
        <f>_xlfn.XLOOKUP(B5,HR_Data[Sick_Days],HR_Data[Full_Name],"No Record",0,1)</f>
        <v>Michael Thompson</v>
      </c>
      <c r="C10" t="str">
        <f>_xlfn.XLOOKUP(C5,HR_Data[Sick_Days],HR_Data[Full_Name],"No Record",0,1)</f>
        <v>Emily Taylor</v>
      </c>
      <c r="D10" t="str">
        <f>_xlfn.XLOOKUP(D5,HR_Data[Sick_Days],HR_Data[Full_Name],"No Record",0,1)</f>
        <v>Tina Murphy</v>
      </c>
    </row>
    <row r="12" spans="1:7" x14ac:dyDescent="0.3">
      <c r="D12" s="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15F26-9D06-4D99-830E-DF56F97BE42D}">
  <dimension ref="A1:G28"/>
  <sheetViews>
    <sheetView topLeftCell="B1" workbookViewId="0">
      <selection activeCell="V12" sqref="V12"/>
    </sheetView>
  </sheetViews>
  <sheetFormatPr defaultRowHeight="14.4" x14ac:dyDescent="0.3"/>
  <cols>
    <col min="1" max="1" width="10.88671875" bestFit="1" customWidth="1"/>
    <col min="2" max="2" width="18.109375" bestFit="1" customWidth="1"/>
  </cols>
  <sheetData>
    <row r="1" spans="1:7" s="9" customFormat="1" x14ac:dyDescent="0.3">
      <c r="A1" s="11" t="s">
        <v>1753</v>
      </c>
      <c r="B1" s="11"/>
      <c r="C1" s="11"/>
      <c r="D1" s="11"/>
      <c r="E1" s="11"/>
      <c r="F1" s="11"/>
      <c r="G1" s="11"/>
    </row>
    <row r="4" spans="1:7" x14ac:dyDescent="0.3">
      <c r="A4" s="17" t="s">
        <v>1778</v>
      </c>
      <c r="B4" t="s">
        <v>1746</v>
      </c>
    </row>
    <row r="5" spans="1:7" x14ac:dyDescent="0.3">
      <c r="A5" s="18" t="s">
        <v>1754</v>
      </c>
      <c r="B5" s="15">
        <v>35</v>
      </c>
    </row>
    <row r="6" spans="1:7" x14ac:dyDescent="0.3">
      <c r="A6" s="18" t="s">
        <v>1755</v>
      </c>
      <c r="B6" s="15">
        <v>35</v>
      </c>
    </row>
    <row r="7" spans="1:7" x14ac:dyDescent="0.3">
      <c r="A7" s="18" t="s">
        <v>1756</v>
      </c>
      <c r="B7" s="15">
        <v>23</v>
      </c>
    </row>
    <row r="8" spans="1:7" x14ac:dyDescent="0.3">
      <c r="A8" s="18" t="s">
        <v>1757</v>
      </c>
      <c r="B8" s="15">
        <v>34</v>
      </c>
    </row>
    <row r="9" spans="1:7" x14ac:dyDescent="0.3">
      <c r="A9" s="18" t="s">
        <v>1758</v>
      </c>
      <c r="B9" s="15">
        <v>32</v>
      </c>
    </row>
    <row r="10" spans="1:7" x14ac:dyDescent="0.3">
      <c r="A10" s="18" t="s">
        <v>1759</v>
      </c>
      <c r="B10" s="15">
        <v>38</v>
      </c>
    </row>
    <row r="11" spans="1:7" x14ac:dyDescent="0.3">
      <c r="A11" s="18" t="s">
        <v>1760</v>
      </c>
      <c r="B11" s="15">
        <v>53</v>
      </c>
    </row>
    <row r="12" spans="1:7" x14ac:dyDescent="0.3">
      <c r="A12" s="18" t="s">
        <v>1761</v>
      </c>
      <c r="B12" s="15">
        <v>43</v>
      </c>
    </row>
    <row r="13" spans="1:7" x14ac:dyDescent="0.3">
      <c r="A13" s="18" t="s">
        <v>1762</v>
      </c>
      <c r="B13" s="15">
        <v>28</v>
      </c>
    </row>
    <row r="14" spans="1:7" x14ac:dyDescent="0.3">
      <c r="A14" s="18" t="s">
        <v>1763</v>
      </c>
      <c r="B14" s="15">
        <v>38</v>
      </c>
    </row>
    <row r="15" spans="1:7" x14ac:dyDescent="0.3">
      <c r="A15" s="18" t="s">
        <v>1764</v>
      </c>
      <c r="B15" s="15">
        <v>45</v>
      </c>
    </row>
    <row r="16" spans="1:7" x14ac:dyDescent="0.3">
      <c r="A16" s="18" t="s">
        <v>1765</v>
      </c>
      <c r="B16" s="15">
        <v>36</v>
      </c>
    </row>
    <row r="17" spans="1:2" x14ac:dyDescent="0.3">
      <c r="A17" s="18" t="s">
        <v>1766</v>
      </c>
      <c r="B17" s="15">
        <v>36</v>
      </c>
    </row>
    <row r="18" spans="1:2" x14ac:dyDescent="0.3">
      <c r="A18" s="18" t="s">
        <v>1767</v>
      </c>
      <c r="B18" s="15">
        <v>31</v>
      </c>
    </row>
    <row r="19" spans="1:2" x14ac:dyDescent="0.3">
      <c r="A19" s="18" t="s">
        <v>1768</v>
      </c>
      <c r="B19" s="15">
        <v>40</v>
      </c>
    </row>
    <row r="20" spans="1:2" x14ac:dyDescent="0.3">
      <c r="A20" s="18" t="s">
        <v>1769</v>
      </c>
      <c r="B20" s="15">
        <v>30</v>
      </c>
    </row>
    <row r="21" spans="1:2" x14ac:dyDescent="0.3">
      <c r="A21" s="18" t="s">
        <v>1770</v>
      </c>
      <c r="B21" s="15">
        <v>41</v>
      </c>
    </row>
    <row r="22" spans="1:2" x14ac:dyDescent="0.3">
      <c r="A22" s="18" t="s">
        <v>1771</v>
      </c>
      <c r="B22" s="15">
        <v>43</v>
      </c>
    </row>
    <row r="23" spans="1:2" x14ac:dyDescent="0.3">
      <c r="A23" s="18" t="s">
        <v>1772</v>
      </c>
      <c r="B23" s="15">
        <v>26</v>
      </c>
    </row>
    <row r="24" spans="1:2" x14ac:dyDescent="0.3">
      <c r="A24" s="18" t="s">
        <v>1773</v>
      </c>
      <c r="B24" s="15">
        <v>36</v>
      </c>
    </row>
    <row r="25" spans="1:2" x14ac:dyDescent="0.3">
      <c r="A25" s="18" t="s">
        <v>1774</v>
      </c>
      <c r="B25" s="15">
        <v>37</v>
      </c>
    </row>
    <row r="26" spans="1:2" x14ac:dyDescent="0.3">
      <c r="A26" s="18" t="s">
        <v>1775</v>
      </c>
      <c r="B26" s="15">
        <v>39</v>
      </c>
    </row>
    <row r="27" spans="1:2" x14ac:dyDescent="0.3">
      <c r="A27" s="18" t="s">
        <v>1776</v>
      </c>
      <c r="B27" s="15">
        <v>33</v>
      </c>
    </row>
    <row r="28" spans="1:2" x14ac:dyDescent="0.3">
      <c r="A28" s="18" t="s">
        <v>1777</v>
      </c>
      <c r="B28" s="15">
        <v>53</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706FB-3E84-434E-8651-9266DF370486}">
  <sheetPr>
    <tabColor rgb="FF7030A0"/>
  </sheetPr>
  <dimension ref="F3:AC25"/>
  <sheetViews>
    <sheetView showGridLines="0" tabSelected="1" zoomScale="70" zoomScaleNormal="70" workbookViewId="0">
      <selection activeCell="Y22" sqref="Y22"/>
    </sheetView>
  </sheetViews>
  <sheetFormatPr defaultRowHeight="14.4" x14ac:dyDescent="0.3"/>
  <sheetData>
    <row r="3" spans="6:6" x14ac:dyDescent="0.3">
      <c r="F3">
        <v>2</v>
      </c>
    </row>
    <row r="25" spans="29:29" x14ac:dyDescent="0.3">
      <c r="AC25" t="s">
        <v>1779</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7411" r:id="rId3" name="Option Button 3">
              <controlPr defaultSize="0" autoFill="0" autoLine="0" autoPict="0">
                <anchor moveWithCells="1">
                  <from>
                    <xdr:col>2</xdr:col>
                    <xdr:colOff>525780</xdr:colOff>
                    <xdr:row>55</xdr:row>
                    <xdr:rowOff>114300</xdr:rowOff>
                  </from>
                  <to>
                    <xdr:col>4</xdr:col>
                    <xdr:colOff>60960</xdr:colOff>
                    <xdr:row>57</xdr:row>
                    <xdr:rowOff>45720</xdr:rowOff>
                  </to>
                </anchor>
              </controlPr>
            </control>
          </mc:Choice>
        </mc:AlternateContent>
        <mc:AlternateContent xmlns:mc="http://schemas.openxmlformats.org/markup-compatibility/2006">
          <mc:Choice Requires="x14">
            <control shapeId="17412" r:id="rId4" name="Option Button 4">
              <controlPr defaultSize="0" autoFill="0" autoLine="0" autoPict="0">
                <anchor moveWithCells="1">
                  <from>
                    <xdr:col>4</xdr:col>
                    <xdr:colOff>152400</xdr:colOff>
                    <xdr:row>55</xdr:row>
                    <xdr:rowOff>83820</xdr:rowOff>
                  </from>
                  <to>
                    <xdr:col>6</xdr:col>
                    <xdr:colOff>289560</xdr:colOff>
                    <xdr:row>57</xdr:row>
                    <xdr:rowOff>68580</xdr:rowOff>
                  </to>
                </anchor>
              </controlPr>
            </control>
          </mc:Choice>
        </mc:AlternateContent>
      </controls>
    </mc:Choice>
  </mc:AlternateContent>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0948C-8041-43AB-AF5F-E61F707A1EA6}">
  <dimension ref="A2:A22"/>
  <sheetViews>
    <sheetView workbookViewId="0">
      <selection activeCell="H8" sqref="H8"/>
    </sheetView>
  </sheetViews>
  <sheetFormatPr defaultRowHeight="14.4" x14ac:dyDescent="0.3"/>
  <sheetData>
    <row r="2" spans="1:1" x14ac:dyDescent="0.3">
      <c r="A2" t="s">
        <v>93</v>
      </c>
    </row>
    <row r="4" spans="1:1" x14ac:dyDescent="0.3">
      <c r="A4" t="s">
        <v>94</v>
      </c>
    </row>
    <row r="5" spans="1:1" x14ac:dyDescent="0.3">
      <c r="A5" t="s">
        <v>95</v>
      </c>
    </row>
    <row r="6" spans="1:1" x14ac:dyDescent="0.3">
      <c r="A6" t="s">
        <v>96</v>
      </c>
    </row>
    <row r="7" spans="1:1" x14ac:dyDescent="0.3">
      <c r="A7" t="s">
        <v>97</v>
      </c>
    </row>
    <row r="8" spans="1:1" x14ac:dyDescent="0.3">
      <c r="A8" t="s">
        <v>98</v>
      </c>
    </row>
    <row r="9" spans="1:1" x14ac:dyDescent="0.3">
      <c r="A9" t="s">
        <v>99</v>
      </c>
    </row>
    <row r="10" spans="1:1" x14ac:dyDescent="0.3">
      <c r="A10" t="s">
        <v>100</v>
      </c>
    </row>
    <row r="11" spans="1:1" x14ac:dyDescent="0.3">
      <c r="A11" t="s">
        <v>101</v>
      </c>
    </row>
    <row r="12" spans="1:1" x14ac:dyDescent="0.3">
      <c r="A12" t="s">
        <v>102</v>
      </c>
    </row>
    <row r="13" spans="1:1" x14ac:dyDescent="0.3">
      <c r="A13" t="s">
        <v>103</v>
      </c>
    </row>
    <row r="14" spans="1:1" x14ac:dyDescent="0.3">
      <c r="A14" t="s">
        <v>104</v>
      </c>
    </row>
    <row r="15" spans="1:1" x14ac:dyDescent="0.3">
      <c r="A15" t="s">
        <v>105</v>
      </c>
    </row>
    <row r="16" spans="1:1" x14ac:dyDescent="0.3">
      <c r="A16" t="s">
        <v>106</v>
      </c>
    </row>
    <row r="17" spans="1:1" x14ac:dyDescent="0.3">
      <c r="A17" t="s">
        <v>107</v>
      </c>
    </row>
    <row r="18" spans="1:1" x14ac:dyDescent="0.3">
      <c r="A18" t="s">
        <v>108</v>
      </c>
    </row>
    <row r="19" spans="1:1" x14ac:dyDescent="0.3">
      <c r="A19" t="s">
        <v>109</v>
      </c>
    </row>
    <row r="20" spans="1:1" x14ac:dyDescent="0.3">
      <c r="A20" t="s">
        <v>110</v>
      </c>
    </row>
    <row r="21" spans="1:1" x14ac:dyDescent="0.3">
      <c r="A21" t="s">
        <v>111</v>
      </c>
    </row>
    <row r="22" spans="1:1" x14ac:dyDescent="0.3">
      <c r="A22" t="s">
        <v>112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HR_Data</vt:lpstr>
      <vt:lpstr>Headline_Calcs</vt:lpstr>
      <vt:lpstr>Gender_Breakdown</vt:lpstr>
      <vt:lpstr>Age_Distribution</vt:lpstr>
      <vt:lpstr>Diversity_Tracker</vt:lpstr>
      <vt:lpstr>Active_Employees</vt:lpstr>
      <vt:lpstr>Emp_Type</vt:lpstr>
      <vt:lpstr>Form_Controls</vt:lpstr>
      <vt:lpstr>Emp_Level</vt:lpstr>
      <vt:lpstr>Count_by_Job_Rating</vt:lpstr>
      <vt:lpstr>Sick_Days</vt:lpstr>
      <vt:lpstr>Count_Hire_Date</vt:lpstr>
      <vt:lpstr>Dashboard</vt:lpstr>
      <vt:lpstr>Sheet8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guban</cp:lastModifiedBy>
  <dcterms:created xsi:type="dcterms:W3CDTF">2021-05-02T04:14:17Z</dcterms:created>
  <dcterms:modified xsi:type="dcterms:W3CDTF">2023-04-26T19:34:27Z</dcterms:modified>
</cp:coreProperties>
</file>