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 activeTab="1"/>
  </bookViews>
  <sheets>
    <sheet name="Calibration Curve" sheetId="4" r:id="rId1"/>
    <sheet name="Chart1" sheetId="5" r:id="rId2"/>
    <sheet name="Calibration Data" sheetId="1" r:id="rId3"/>
  </sheets>
  <calcPr calcId="145621"/>
</workbook>
</file>

<file path=xl/calcChain.xml><?xml version="1.0" encoding="utf-8"?>
<calcChain xmlns="http://schemas.openxmlformats.org/spreadsheetml/2006/main">
  <c r="D15" i="1" l="1" a="1"/>
  <c r="D15" i="1" s="1"/>
  <c r="F15" i="1" l="1"/>
  <c r="E15" i="1"/>
  <c r="G5" i="1"/>
  <c r="D20" i="1" s="1" a="1"/>
  <c r="D20" i="1" s="1"/>
  <c r="G6" i="1"/>
  <c r="G7" i="1"/>
  <c r="G8" i="1"/>
  <c r="G9" i="1"/>
  <c r="G10" i="1"/>
  <c r="G4" i="1"/>
  <c r="F20" i="1" l="1"/>
  <c r="E20" i="1"/>
</calcChain>
</file>

<file path=xl/sharedStrings.xml><?xml version="1.0" encoding="utf-8"?>
<sst xmlns="http://schemas.openxmlformats.org/spreadsheetml/2006/main" count="13" uniqueCount="10">
  <si>
    <t>Particle Diameter</t>
  </si>
  <si>
    <t>Peak Height A/D Counts (HG)</t>
  </si>
  <si>
    <t>Peak Height A/D Counts (LG)</t>
  </si>
  <si>
    <t xml:space="preserve">2nd Order </t>
  </si>
  <si>
    <t>1st Order</t>
  </si>
  <si>
    <t>Constant</t>
  </si>
  <si>
    <t>Calibration Constants - High Gain</t>
  </si>
  <si>
    <t>Calibration Constants - Low Gain</t>
  </si>
  <si>
    <t>PSL Cross-Section (cm^2)</t>
  </si>
  <si>
    <t>PSL Cross Section (cm^2) *10^18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</si>
</sst>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2" fillId="0" borderId="6" xfId="0" applyFont="1" applyFill="1" applyBorder="1"/>
    <xf numFmtId="165" fontId="0" fillId="0" borderId="5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SP2 #58 PSL Calibration - Dec 1 2015</a:t>
            </a:r>
          </a:p>
        </c:rich>
      </c:tx>
      <c:layout>
        <c:manualLayout>
          <c:xMode val="edge"/>
          <c:yMode val="edge"/>
          <c:x val="0.3096559378468368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887438825448613"/>
          <c:w val="0.90011098779134291"/>
          <c:h val="0.76508972267536701"/>
        </c:manualLayout>
      </c:layout>
      <c:scatterChart>
        <c:scatterStyle val="lineMarker"/>
        <c:varyColors val="0"/>
        <c:ser>
          <c:idx val="2"/>
          <c:order val="0"/>
          <c:tx>
            <c:v>High-Gain Scatter Channel</c:v>
          </c:tx>
          <c:spPr>
            <a:ln w="28575">
              <a:noFill/>
            </a:ln>
          </c:spPr>
          <c:xVal>
            <c:numRef>
              <c:f>'Calibration Data'!$D$4:$D$7</c:f>
              <c:numCache>
                <c:formatCode>General</c:formatCode>
                <c:ptCount val="4"/>
                <c:pt idx="0">
                  <c:v>5110.3999999999996</c:v>
                </c:pt>
                <c:pt idx="1">
                  <c:v>10513</c:v>
                </c:pt>
                <c:pt idx="2">
                  <c:v>21326</c:v>
                </c:pt>
                <c:pt idx="3">
                  <c:v>39032</c:v>
                </c:pt>
              </c:numCache>
            </c:numRef>
          </c:xVal>
          <c:yVal>
            <c:numRef>
              <c:f>'Calibration Data'!$F$4:$F$7</c:f>
              <c:numCache>
                <c:formatCode>0.0000E+00</c:formatCode>
                <c:ptCount val="4"/>
                <c:pt idx="0">
                  <c:v>1.5990000000000001E-13</c:v>
                </c:pt>
                <c:pt idx="1">
                  <c:v>2.7830000000000002E-12</c:v>
                </c:pt>
                <c:pt idx="2">
                  <c:v>5.5870000000000003E-12</c:v>
                </c:pt>
                <c:pt idx="3">
                  <c:v>1.088E-11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83584"/>
        <c:axId val="61689856"/>
      </c:scatterChart>
      <c:valAx>
        <c:axId val="6168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Height (A/D Counts)</a:t>
                </a:r>
              </a:p>
            </c:rich>
          </c:tx>
          <c:layout>
            <c:manualLayout>
              <c:xMode val="edge"/>
              <c:yMode val="edge"/>
              <c:x val="0.43063263041065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89856"/>
        <c:crosses val="autoZero"/>
        <c:crossBetween val="midCat"/>
      </c:valAx>
      <c:valAx>
        <c:axId val="61689856"/>
        <c:scaling>
          <c:orientation val="minMax"/>
          <c:min val="5.0000000000000043E-16"/>
        </c:scaling>
        <c:delete val="0"/>
        <c:axPos val="l"/>
        <c:numFmt formatCode="0.0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835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0812225138524355"/>
          <c:y val="0.36144863448697551"/>
          <c:w val="0.20081108194808983"/>
          <c:h val="3.7136463560842291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HG</c:v>
          </c:tx>
          <c:spPr>
            <a:ln w="28575">
              <a:noFill/>
            </a:ln>
          </c:spPr>
          <c:trendline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6276595953198664"/>
                  <c:y val="3.2559837974342552E-2"/>
                </c:manualLayout>
              </c:layout>
              <c:numFmt formatCode="0.00000E+00" sourceLinked="0"/>
            </c:trendlineLbl>
          </c:trendline>
          <c:xVal>
            <c:numRef>
              <c:f>'Calibration Data'!$D$5:$D$7</c:f>
              <c:numCache>
                <c:formatCode>General</c:formatCode>
                <c:ptCount val="3"/>
                <c:pt idx="0">
                  <c:v>10513</c:v>
                </c:pt>
                <c:pt idx="1">
                  <c:v>21326</c:v>
                </c:pt>
                <c:pt idx="2">
                  <c:v>39032</c:v>
                </c:pt>
              </c:numCache>
            </c:numRef>
          </c:xVal>
          <c:yVal>
            <c:numRef>
              <c:f>'Calibration Data'!$F$5:$F$7</c:f>
              <c:numCache>
                <c:formatCode>0.0000E+00</c:formatCode>
                <c:ptCount val="3"/>
                <c:pt idx="0">
                  <c:v>2.7830000000000002E-12</c:v>
                </c:pt>
                <c:pt idx="1">
                  <c:v>5.5870000000000003E-12</c:v>
                </c:pt>
                <c:pt idx="2">
                  <c:v>1.088E-11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08512"/>
        <c:axId val="82610048"/>
      </c:scatterChart>
      <c:valAx>
        <c:axId val="826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10048"/>
        <c:crosses val="autoZero"/>
        <c:crossBetween val="midCat"/>
      </c:valAx>
      <c:valAx>
        <c:axId val="82610048"/>
        <c:scaling>
          <c:orientation val="minMax"/>
        </c:scaling>
        <c:delete val="0"/>
        <c:axPos val="l"/>
        <c:numFmt formatCode="0.0000E+00" sourceLinked="1"/>
        <c:majorTickMark val="out"/>
        <c:minorTickMark val="none"/>
        <c:tickLblPos val="nextTo"/>
        <c:crossAx val="826085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horizontalDpi="4294967294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"/>
  <sheetViews>
    <sheetView workbookViewId="0">
      <selection activeCell="G22" sqref="G22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30.5703125" bestFit="1" customWidth="1"/>
    <col min="7" max="7" width="37.5703125" bestFit="1" customWidth="1"/>
    <col min="8" max="8" width="20.140625" bestFit="1" customWidth="1"/>
  </cols>
  <sheetData>
    <row r="2" spans="3:7" ht="13.5" thickBot="1" x14ac:dyDescent="0.25"/>
    <row r="3" spans="3:7" ht="16.5" thickBot="1" x14ac:dyDescent="0.3">
      <c r="C3" s="5" t="s">
        <v>0</v>
      </c>
      <c r="D3" s="5" t="s">
        <v>1</v>
      </c>
      <c r="E3" s="5" t="s">
        <v>2</v>
      </c>
      <c r="F3" s="13" t="s">
        <v>8</v>
      </c>
      <c r="G3" s="16" t="s">
        <v>9</v>
      </c>
    </row>
    <row r="4" spans="3:7" x14ac:dyDescent="0.2">
      <c r="C4" s="1">
        <v>150</v>
      </c>
      <c r="D4" s="2">
        <v>5110.3999999999996</v>
      </c>
      <c r="E4" s="2"/>
      <c r="F4" s="14">
        <v>1.5990000000000001E-13</v>
      </c>
      <c r="G4" s="17">
        <f>F4*1000000000000000000</f>
        <v>159900</v>
      </c>
    </row>
    <row r="5" spans="3:7" x14ac:dyDescent="0.2">
      <c r="C5" s="1">
        <v>240</v>
      </c>
      <c r="D5" s="2">
        <v>10513</v>
      </c>
      <c r="E5" s="2">
        <v>1047.5999999999999</v>
      </c>
      <c r="F5" s="14">
        <v>2.7830000000000002E-12</v>
      </c>
      <c r="G5" s="17">
        <f t="shared" ref="G5:G10" si="0">F5*1000000000000000000</f>
        <v>2783000</v>
      </c>
    </row>
    <row r="6" spans="3:7" x14ac:dyDescent="0.2">
      <c r="C6" s="1">
        <v>269</v>
      </c>
      <c r="D6" s="2">
        <v>21326</v>
      </c>
      <c r="E6" s="2">
        <v>2109.9</v>
      </c>
      <c r="F6" s="14">
        <v>5.5870000000000003E-12</v>
      </c>
      <c r="G6" s="17">
        <f t="shared" si="0"/>
        <v>5587000</v>
      </c>
    </row>
    <row r="7" spans="3:7" x14ac:dyDescent="0.2">
      <c r="C7" s="1">
        <v>300</v>
      </c>
      <c r="D7" s="2">
        <v>39032</v>
      </c>
      <c r="E7" s="2">
        <v>3887.2</v>
      </c>
      <c r="F7" s="14">
        <v>1.088E-11</v>
      </c>
      <c r="G7" s="17">
        <f t="shared" si="0"/>
        <v>10880000</v>
      </c>
    </row>
    <row r="8" spans="3:7" x14ac:dyDescent="0.2">
      <c r="C8" s="1">
        <v>350</v>
      </c>
      <c r="D8" s="2"/>
      <c r="E8" s="2">
        <v>9677.6</v>
      </c>
      <c r="F8" s="14">
        <v>2.8060000000000001E-11</v>
      </c>
      <c r="G8" s="17">
        <f t="shared" si="0"/>
        <v>28060000</v>
      </c>
    </row>
    <row r="9" spans="3:7" x14ac:dyDescent="0.2">
      <c r="C9" s="1">
        <v>400</v>
      </c>
      <c r="D9" s="2"/>
      <c r="E9" s="2">
        <v>19985</v>
      </c>
      <c r="F9" s="14">
        <v>6.5139999999999994E-11</v>
      </c>
      <c r="G9" s="17">
        <f t="shared" si="0"/>
        <v>65139999.999999993</v>
      </c>
    </row>
    <row r="10" spans="3:7" ht="13.5" thickBot="1" x14ac:dyDescent="0.25">
      <c r="C10" s="3">
        <v>450</v>
      </c>
      <c r="D10" s="4"/>
      <c r="E10" s="4">
        <v>37142</v>
      </c>
      <c r="F10" s="15">
        <v>1.458E-10</v>
      </c>
      <c r="G10" s="18">
        <f t="shared" si="0"/>
        <v>145800000</v>
      </c>
    </row>
    <row r="12" spans="3:7" ht="13.5" thickBot="1" x14ac:dyDescent="0.25"/>
    <row r="13" spans="3:7" ht="16.5" thickBot="1" x14ac:dyDescent="0.3">
      <c r="D13" s="10" t="s">
        <v>6</v>
      </c>
      <c r="E13" s="11"/>
      <c r="F13" s="12"/>
    </row>
    <row r="14" spans="3:7" ht="16.5" thickBot="1" x14ac:dyDescent="0.25">
      <c r="D14" s="6" t="s">
        <v>3</v>
      </c>
      <c r="E14" s="6" t="s">
        <v>4</v>
      </c>
      <c r="F14" s="7" t="s">
        <v>5</v>
      </c>
    </row>
    <row r="15" spans="3:7" ht="13.5" thickBot="1" x14ac:dyDescent="0.25">
      <c r="D15" s="8">
        <f t="array" ref="D15:F15">LINEST(F5:F7,D5:D7^{1,2},,TRUE)</f>
        <v>1.3892746879796485E-21</v>
      </c>
      <c r="E15" s="8">
        <v>2.1508437141805374E-16</v>
      </c>
      <c r="F15" s="9">
        <v>3.6827096215500425E-13</v>
      </c>
    </row>
    <row r="17" spans="4:6" ht="13.5" thickBot="1" x14ac:dyDescent="0.25"/>
    <row r="18" spans="4:6" ht="16.5" thickBot="1" x14ac:dyDescent="0.3">
      <c r="D18" s="10" t="s">
        <v>7</v>
      </c>
      <c r="E18" s="11"/>
      <c r="F18" s="12"/>
    </row>
    <row r="19" spans="4:6" ht="16.5" thickBot="1" x14ac:dyDescent="0.25">
      <c r="D19" s="6" t="s">
        <v>3</v>
      </c>
      <c r="E19" s="6" t="s">
        <v>4</v>
      </c>
      <c r="F19" s="7" t="s">
        <v>5</v>
      </c>
    </row>
    <row r="20" spans="4:6" ht="13.5" thickBot="1" x14ac:dyDescent="0.25">
      <c r="D20" s="8">
        <f t="array" ref="D20:F20">LINEST(G5:G10,E5:E10^{1,2},,TRUE)</f>
        <v>3.8700397520879087E-2</v>
      </c>
      <c r="E20" s="8">
        <v>2478.2119696207837</v>
      </c>
      <c r="F20" s="9">
        <v>327748.86517096497</v>
      </c>
    </row>
  </sheetData>
  <mergeCells count="2">
    <mergeCell ref="D13:F13"/>
    <mergeCell ref="D18:F18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Calibration Data</vt:lpstr>
      <vt:lpstr>Calibration Curve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2016-04-13T23:38:44Z</dcterms:modified>
  <cp:contentStatus/>
</cp:coreProperties>
</file>