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Downloads/"/>
    </mc:Choice>
  </mc:AlternateContent>
  <xr:revisionPtr revIDLastSave="0" documentId="13_ncr:1_{30FE4A70-1966-114C-842F-DA4A5CED1246}" xr6:coauthVersionLast="47" xr6:coauthVersionMax="47" xr10:uidLastSave="{00000000-0000-0000-0000-000000000000}"/>
  <bookViews>
    <workbookView xWindow="0" yWindow="0" windowWidth="28800" windowHeight="1800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0" i="1" l="1"/>
  <c r="L19" i="1"/>
  <c r="M2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H17" i="1"/>
  <c r="D17" i="1"/>
  <c r="C17" i="1"/>
  <c r="J17" i="1"/>
  <c r="K3" i="1" a="1"/>
  <c r="K3" i="1"/>
  <c r="K4" i="1" a="1"/>
  <c r="K4" i="1" s="1"/>
  <c r="K5" i="1" a="1"/>
  <c r="K5" i="1" s="1"/>
  <c r="K6" i="1" a="1"/>
  <c r="K6" i="1" s="1"/>
  <c r="K7" i="1" a="1"/>
  <c r="K7" i="1" s="1"/>
  <c r="K8" i="1" a="1"/>
  <c r="K8" i="1"/>
  <c r="K9" i="1" a="1"/>
  <c r="K9" i="1" s="1"/>
  <c r="K10" i="1" a="1"/>
  <c r="K10" i="1" s="1"/>
  <c r="K11" i="1" a="1"/>
  <c r="K11" i="1" s="1"/>
  <c r="K12" i="1" a="1"/>
  <c r="K12" i="1"/>
  <c r="K13" i="1" a="1"/>
  <c r="K13" i="1" s="1"/>
  <c r="K14" i="1" a="1"/>
  <c r="K14" i="1" s="1"/>
  <c r="K15" i="1" a="1"/>
  <c r="K15" i="1" s="1"/>
  <c r="K2" i="1" a="1"/>
  <c r="K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<sst xmlns="http://schemas.openxmlformats.org/spreadsheetml/2006/main" count="32" uniqueCount="32">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</sst>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一般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72-FA40-B6A1-03DFAD1A4A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756527"/>
        <c:axId val="172758255"/>
      </c:barChart>
      <c:catAx>
        <c:axId val="17275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2758255"/>
        <c:crossesAt val="0"/>
        <c:auto val="1"/>
        <c:lblAlgn val="ctr"/>
        <c:lblOffset val="100"/>
        <c:noMultiLvlLbl val="0"/>
      </c:catAx>
      <c:valAx>
        <c:axId val="172758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2756527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tx>
            <c:v>圖表標題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C7B-4F41-9BD4-77C9BC4D885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C7B-4F41-9BD4-77C9BC4D8858}"/>
              </c:ext>
            </c:extLst>
          </c:dPt>
          <c:dLbls>
            <c:dLbl>
              <c:idx val="0"/>
              <c:layout>
                <c:manualLayout>
                  <c:x val="3.9235345581802278E-2"/>
                  <c:y val="-2.97462817147856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C7B-4F41-9BD4-77C9BC4D8858}"/>
                </c:ext>
              </c:extLst>
            </c:dLbl>
            <c:dLbl>
              <c:idx val="1"/>
              <c:layout>
                <c:manualLayout>
                  <c:x val="-2.5633858267716535E-2"/>
                  <c:y val="-2.9491105278506855E-4"/>
                </c:manualLayout>
              </c:layout>
              <c:numFmt formatCode="0%" sourceLinked="0"/>
              <c:spPr>
                <a:noFill/>
                <a:ln>
                  <a:solidFill>
                    <a:schemeClr val="bg2">
                      <a:lumMod val="75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3208442694663163E-2"/>
                      <c:h val="0.1379629629629629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AC7B-4F41-9BD4-77C9BC4D8858}"/>
                </c:ext>
              </c:extLst>
            </c:dLbl>
            <c:numFmt formatCode="0%" sourceLinked="0"/>
            <c:spPr>
              <a:noFill/>
              <a:ln>
                <a:solidFill>
                  <a:schemeClr val="bg2">
                    <a:lumMod val="7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Lit>
              <c:ptCount val="2"/>
              <c:pt idx="0">
                <c:v>pass</c:v>
              </c:pt>
              <c:pt idx="1">
                <c:v>fail</c:v>
              </c:pt>
            </c:strLit>
          </c:cat>
          <c:val>
            <c:numRef>
              <c:f>工作表1!$L$19:$L$20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7B-4F41-9BD4-77C9BC4D8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425450</xdr:colOff>
      <xdr:row>27</xdr:row>
      <xdr:rowOff>0</xdr:rowOff>
    </xdr:from>
    <xdr:to>
      <xdr:col>10</xdr:col>
      <xdr:colOff>1670050</xdr:colOff>
      <xdr:row>41</xdr:row>
      <xdr:rowOff>76200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4CA9DACC-6604-2677-E405-9017173BFB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101600</xdr:colOff>
      <xdr:row>20</xdr:row>
      <xdr:rowOff>177800</xdr:rowOff>
    </xdr:from>
    <xdr:to>
      <xdr:col>16</xdr:col>
      <xdr:colOff>190500</xdr:colOff>
      <xdr:row>35</xdr:row>
      <xdr:rowOff>50800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F4B2FD87-7337-B4EE-B5F3-E7702601F8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topLeftCell="C1" workbookViewId="0">
      <selection activeCell="O40" sqref="O40"/>
    </sheetView>
  </sheetViews>
  <sheetFormatPr baseColWidth="10" defaultColWidth="8.83203125" defaultRowHeight="15"/>
  <cols>
    <col min="3" max="4" width="13" bestFit="1" customWidth="1"/>
    <col min="8" max="8" width="18.6640625" bestFit="1" customWidth="1"/>
    <col min="10" max="10" width="16.1640625" style="5" bestFit="1" customWidth="1"/>
    <col min="11" max="11" width="24.1640625" style="5" customWidth="1"/>
    <col min="12" max="12" width="23" customWidth="1"/>
    <col min="13" max="13" width="9.33203125" bestFit="1" customWidth="1"/>
  </cols>
  <sheetData>
    <row r="1" spans="1:1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3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 s="5">
        <f>SUM(C2:G2)*10%+I2*50%</f>
        <v>91.7</v>
      </c>
      <c r="K2" s="5" t="str" cm="1">
        <f t="array" ref="K2">_xlfn.IFS(J2&gt;=90,"A",J2&gt;=80,"B",J2&gt;=70,"C",J2&gt;=60,"D",J2&lt;60,"E")</f>
        <v>A</v>
      </c>
      <c r="L2" t="str">
        <f>IF(J2&gt;=60,"PASS","FAIL")</f>
        <v>PASS</v>
      </c>
      <c r="M2">
        <f>COUNTA(L2:L15)</f>
        <v>14</v>
      </c>
    </row>
    <row r="3" spans="1:13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 s="5">
        <f t="shared" ref="J3:J15" si="1">SUM(C3:G3)*10%+I3*50%</f>
        <v>90</v>
      </c>
      <c r="K3" s="5" t="str" cm="1">
        <f t="array" ref="K3">_xlfn.IFS(J3&gt;=90,"A",J3&gt;=80,"B",J3&gt;=70,"C",J3&gt;=60,"D",J3&lt;60,"E")</f>
        <v>A</v>
      </c>
      <c r="L3" t="str">
        <f t="shared" ref="L3:L15" si="2">IF(J3&gt;=60,"PASS","FAIL")</f>
        <v>PASS</v>
      </c>
    </row>
    <row r="4" spans="1:13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 s="5">
        <f t="shared" si="1"/>
        <v>81.2</v>
      </c>
      <c r="K4" s="5" t="str" cm="1">
        <f t="array" ref="K4">_xlfn.IFS(J4&gt;=90,"A",J4&gt;=80,"B",J4&gt;=70,"C",J4&gt;=60,"D",J4&lt;60,"E")</f>
        <v>B</v>
      </c>
      <c r="L4" t="str">
        <f t="shared" si="2"/>
        <v>PASS</v>
      </c>
    </row>
    <row r="5" spans="1:13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 s="5">
        <f t="shared" si="1"/>
        <v>80.800000000000011</v>
      </c>
      <c r="K5" s="5" t="str" cm="1">
        <f t="array" ref="K5">_xlfn.IFS(J5&gt;=90,"A",J5&gt;=80,"B",J5&gt;=70,"C",J5&gt;=60,"D",J5&lt;60,"E")</f>
        <v>B</v>
      </c>
      <c r="L5" t="str">
        <f t="shared" si="2"/>
        <v>PASS</v>
      </c>
    </row>
    <row r="6" spans="1:13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 s="5">
        <f t="shared" si="1"/>
        <v>84.7</v>
      </c>
      <c r="K6" s="5" t="str" cm="1">
        <f t="array" ref="K6">_xlfn.IFS(J6&gt;=90,"A",J6&gt;=80,"B",J6&gt;=70,"C",J6&gt;=60,"D",J6&lt;60,"E")</f>
        <v>B</v>
      </c>
      <c r="L6" t="str">
        <f t="shared" si="2"/>
        <v>PASS</v>
      </c>
    </row>
    <row r="7" spans="1:13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 s="5">
        <f t="shared" si="1"/>
        <v>80.800000000000011</v>
      </c>
      <c r="K7" s="5" t="str" cm="1">
        <f t="array" ref="K7">_xlfn.IFS(J7&gt;=90,"A",J7&gt;=80,"B",J7&gt;=70,"C",J7&gt;=60,"D",J7&lt;60,"E")</f>
        <v>B</v>
      </c>
      <c r="L7" t="str">
        <f t="shared" si="2"/>
        <v>PASS</v>
      </c>
    </row>
    <row r="8" spans="1:13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 s="5">
        <f t="shared" si="1"/>
        <v>77.900000000000006</v>
      </c>
      <c r="K8" s="5" t="str" cm="1">
        <f t="array" ref="K8">_xlfn.IFS(J8&gt;=90,"A",J8&gt;=80,"B",J8&gt;=70,"C",J8&gt;=60,"D",J8&lt;60,"E")</f>
        <v>C</v>
      </c>
      <c r="L8" t="str">
        <f t="shared" si="2"/>
        <v>PASS</v>
      </c>
    </row>
    <row r="9" spans="1:13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 s="5">
        <f t="shared" si="1"/>
        <v>74.2</v>
      </c>
      <c r="K9" s="5" t="str" cm="1">
        <f t="array" ref="K9">_xlfn.IFS(J9&gt;=90,"A",J9&gt;=80,"B",J9&gt;=70,"C",J9&gt;=60,"D",J9&lt;60,"E")</f>
        <v>C</v>
      </c>
      <c r="L9" t="str">
        <f t="shared" si="2"/>
        <v>PASS</v>
      </c>
    </row>
    <row r="10" spans="1:13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 s="5">
        <f t="shared" si="1"/>
        <v>75.2</v>
      </c>
      <c r="K10" s="5" t="str" cm="1">
        <f t="array" ref="K10">_xlfn.IFS(J10&gt;=90,"A",J10&gt;=80,"B",J10&gt;=70,"C",J10&gt;=60,"D",J10&lt;60,"E")</f>
        <v>C</v>
      </c>
      <c r="L10" t="str">
        <f t="shared" si="2"/>
        <v>PASS</v>
      </c>
    </row>
    <row r="11" spans="1:13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 s="5">
        <f t="shared" si="1"/>
        <v>77.599999999999994</v>
      </c>
      <c r="K11" s="5" t="str" cm="1">
        <f t="array" ref="K11">_xlfn.IFS(J11&gt;=90,"A",J11&gt;=80,"B",J11&gt;=70,"C",J11&gt;=60,"D",J11&lt;60,"E")</f>
        <v>C</v>
      </c>
      <c r="L11" t="str">
        <f t="shared" si="2"/>
        <v>PASS</v>
      </c>
    </row>
    <row r="12" spans="1:13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 s="5">
        <f t="shared" si="1"/>
        <v>80.599999999999994</v>
      </c>
      <c r="K12" s="5" t="str" cm="1">
        <f t="array" ref="K12">_xlfn.IFS(J12&gt;=90,"A",J12&gt;=80,"B",J12&gt;=70,"C",J12&gt;=60,"D",J12&lt;60,"E")</f>
        <v>B</v>
      </c>
      <c r="L12" t="str">
        <f t="shared" si="2"/>
        <v>PASS</v>
      </c>
    </row>
    <row r="13" spans="1:13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 s="5">
        <f t="shared" si="1"/>
        <v>59</v>
      </c>
      <c r="K13" s="5" t="str" cm="1">
        <f t="array" ref="K13">_xlfn.IFS(J13&gt;=90,"A",J13&gt;=80,"B",J13&gt;=70,"C",J13&gt;=60,"D",J13&lt;60,"E")</f>
        <v>E</v>
      </c>
      <c r="L13" t="str">
        <f t="shared" si="2"/>
        <v>FAIL</v>
      </c>
    </row>
    <row r="14" spans="1:13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 s="5">
        <f t="shared" si="1"/>
        <v>66.900000000000006</v>
      </c>
      <c r="K14" s="5" t="str" cm="1">
        <f t="array" ref="K14">_xlfn.IFS(J14&gt;=90,"A",J14&gt;=80,"B",J14&gt;=70,"C",J14&gt;=60,"D",J14&lt;60,"E")</f>
        <v>D</v>
      </c>
      <c r="L14" t="str">
        <f t="shared" si="2"/>
        <v>PASS</v>
      </c>
    </row>
    <row r="15" spans="1:13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 s="5">
        <f t="shared" si="1"/>
        <v>55.6</v>
      </c>
      <c r="K15" s="5" t="str" cm="1">
        <f t="array" ref="K15">_xlfn.IFS(J15&gt;=90,"A",J15&gt;=80,"B",J15&gt;=70,"C",J15&gt;=60,"D",J15&lt;60,"E")</f>
        <v>E</v>
      </c>
      <c r="L15" t="str">
        <f t="shared" si="2"/>
        <v>FAIL</v>
      </c>
    </row>
    <row r="16" spans="1:13" ht="16">
      <c r="C16" s="4" t="s">
        <v>27</v>
      </c>
      <c r="D16" s="4" t="s">
        <v>28</v>
      </c>
      <c r="H16" s="4" t="s">
        <v>29</v>
      </c>
      <c r="J16" s="6" t="s">
        <v>26</v>
      </c>
      <c r="L16" s="4" t="s">
        <v>31</v>
      </c>
    </row>
    <row r="17" spans="3:12">
      <c r="C17">
        <f>LARGE(C2:C15,1)</f>
        <v>98</v>
      </c>
      <c r="D17">
        <f>LARGE(D2:D15,2)</f>
        <v>92</v>
      </c>
      <c r="H17" s="1">
        <f>COUNTIF(H2:H15,"&lt;80")</f>
        <v>8</v>
      </c>
      <c r="J17" s="5">
        <f>AVERAGE(C2:G15)</f>
        <v>76.314285714285717</v>
      </c>
    </row>
    <row r="19" spans="3:12">
      <c r="L19">
        <f>COUNTIF(L2:L15,"PASS")</f>
        <v>12</v>
      </c>
    </row>
    <row r="20" spans="3:12">
      <c r="L20">
        <f>COUNTIF(L2:L15,"FAIL")</f>
        <v>2</v>
      </c>
    </row>
    <row r="24" spans="3:12" ht="16">
      <c r="J24" s="6" t="s">
        <v>30</v>
      </c>
    </row>
  </sheetData>
  <phoneticPr fontId="2" type="noConversion"/>
  <conditionalFormatting sqref="L2:L15">
    <cfRule type="cellIs" dxfId="2" priority="1" operator="equal">
      <formula>"PASS"</formula>
    </cfRule>
    <cfRule type="cellIs" dxfId="1" priority="2" operator="lessThan">
      <formula>60</formula>
    </cfRule>
    <cfRule type="cellIs" dxfId="0" priority="3" operator="greaterThanOrEqual">
      <formula>60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簡子芸</cp:lastModifiedBy>
  <dcterms:created xsi:type="dcterms:W3CDTF">2023-10-19T05:27:10Z</dcterms:created>
  <dcterms:modified xsi:type="dcterms:W3CDTF">2023-10-24T13:10:52Z</dcterms:modified>
</cp:coreProperties>
</file>