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spain/Documents/Anna/Momentum/epicgames/gaming-research/"/>
    </mc:Choice>
  </mc:AlternateContent>
  <xr:revisionPtr revIDLastSave="0" documentId="13_ncr:1_{56F496E8-5573-8D45-944E-5A6882437FCA}" xr6:coauthVersionLast="43" xr6:coauthVersionMax="43" xr10:uidLastSave="{00000000-0000-0000-0000-000000000000}"/>
  <bookViews>
    <workbookView xWindow="400" yWindow="460" windowWidth="27640" windowHeight="16000" xr2:uid="{CB8FB573-DA5B-5E4F-A020-51199D8DD4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L37" i="1"/>
  <c r="K37" i="1"/>
  <c r="J36" i="1"/>
  <c r="I36" i="1"/>
  <c r="H36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1" i="1"/>
  <c r="H1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<sst xmlns="http://schemas.openxmlformats.org/spreadsheetml/2006/main" count="13" uniqueCount="12">
  <si>
    <t>DateTime</t>
  </si>
  <si>
    <t>Player1ID</t>
  </si>
  <si>
    <t>Player2ID</t>
  </si>
  <si>
    <t>Player1Score</t>
  </si>
  <si>
    <t>Player2Score</t>
  </si>
  <si>
    <t>Team</t>
  </si>
  <si>
    <t>instance</t>
  </si>
  <si>
    <t>Average</t>
  </si>
  <si>
    <t>StDev</t>
  </si>
  <si>
    <t>3 StDev</t>
  </si>
  <si>
    <t>UL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</si>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</sst>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22" fontId="1" fillId="0" borderId="0" xfId="0" applyNumberFormat="1" applyFont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applyFont="1"/>
    <xf numFmtId="0" fontId="1" fillId="3" borderId="3" xfId="0" applyFont="1" applyFill="1" applyBorder="1" applyAlignment="1">
      <alignment horizontal="right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1121-1451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Player 1121</c:v>
          </c:tx>
          <c:marker>
            <c:symbol val="none"/>
          </c:marker>
          <c:val>
            <c:numRef>
              <c:f>Sheet1!$H$2:$H$12</c:f>
              <c:numCache>
                <c:formatCode>General</c:formatCode>
                <c:ptCount val="11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  <c:pt idx="4">
                  <c:v>1000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  <c:pt idx="8">
                  <c:v>100</c:v>
                </c:pt>
                <c:pt idx="9">
                  <c:v>200</c:v>
                </c:pt>
                <c:pt idx="1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DCA-8243-BCD4-BBE4F2441C5E}"/>
            </c:ext>
          </c:extLst>
        </c:ser>
        <c:ser>
          <c:idx val="5"/>
          <c:order val="1"/>
          <c:tx>
            <c:v>Player 1451</c:v>
          </c:tx>
          <c:marker>
            <c:symbol val="none"/>
          </c:marker>
          <c:val>
            <c:numRef>
              <c:f>Sheet1!$I$2:$I$12</c:f>
              <c:numCache>
                <c:formatCode>General</c:formatCode>
                <c:ptCount val="11"/>
                <c:pt idx="0">
                  <c:v>250</c:v>
                </c:pt>
                <c:pt idx="1">
                  <c:v>260</c:v>
                </c:pt>
                <c:pt idx="2">
                  <c:v>270</c:v>
                </c:pt>
                <c:pt idx="3">
                  <c:v>200</c:v>
                </c:pt>
                <c:pt idx="4">
                  <c:v>260</c:v>
                </c:pt>
                <c:pt idx="5">
                  <c:v>300</c:v>
                </c:pt>
                <c:pt idx="6">
                  <c:v>205</c:v>
                </c:pt>
                <c:pt idx="7">
                  <c:v>400</c:v>
                </c:pt>
                <c:pt idx="8">
                  <c:v>300</c:v>
                </c:pt>
                <c:pt idx="9">
                  <c:v>200</c:v>
                </c:pt>
                <c:pt idx="1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DCA-8243-BCD4-BBE4F2441C5E}"/>
            </c:ext>
          </c:extLst>
        </c:ser>
        <c:ser>
          <c:idx val="0"/>
          <c:order val="2"/>
          <c:tx>
            <c:strRef>
              <c:f>Sheet1!$J$1</c:f>
              <c:strCache>
                <c:ptCount val="1"/>
                <c:pt idx="0">
                  <c:v>UL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Sheet1!$J$2:$J$12</c:f>
              <c:numCache>
                <c:formatCode>General</c:formatCode>
                <c:ptCount val="11"/>
                <c:pt idx="0">
                  <c:v>673.11108335558595</c:v>
                </c:pt>
                <c:pt idx="1">
                  <c:v>673.11108335558595</c:v>
                </c:pt>
                <c:pt idx="2">
                  <c:v>673.11108335558595</c:v>
                </c:pt>
                <c:pt idx="3">
                  <c:v>673.11108335558595</c:v>
                </c:pt>
                <c:pt idx="4">
                  <c:v>673.11108335558595</c:v>
                </c:pt>
                <c:pt idx="5">
                  <c:v>673.11108335558595</c:v>
                </c:pt>
                <c:pt idx="6">
                  <c:v>673.11108335558595</c:v>
                </c:pt>
                <c:pt idx="7">
                  <c:v>673.11108335558595</c:v>
                </c:pt>
                <c:pt idx="8">
                  <c:v>673.11108335558595</c:v>
                </c:pt>
                <c:pt idx="9">
                  <c:v>673.11108335558595</c:v>
                </c:pt>
                <c:pt idx="10">
                  <c:v>673.11108335558595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DCA-8243-BCD4-BBE4F2441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35664"/>
        <c:axId val="278437344"/>
      </c:lineChart>
      <c:catAx>
        <c:axId val="27843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7344"/>
        <c:crosses val="autoZero"/>
        <c:auto val="1"/>
        <c:lblAlgn val="ctr"/>
        <c:lblOffset val="100"/>
        <c:noMultiLvlLbl val="0"/>
      </c:catAx>
      <c:valAx>
        <c:axId val="2784373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5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2013-1121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Player 2013</c:v>
          </c:tx>
          <c:spPr>
            <a:ln>
              <a:solidFill>
                <a:srgbClr val="FF40FF"/>
              </a:solidFill>
            </a:ln>
          </c:spPr>
          <c:marker>
            <c:symbol val="none"/>
          </c:marker>
          <c:val>
            <c:numRef>
              <c:f>Sheet1!$H$24:$H$34</c:f>
              <c:numCache>
                <c:formatCode>General</c:formatCode>
                <c:ptCount val="11"/>
                <c:pt idx="0">
                  <c:v>197</c:v>
                </c:pt>
                <c:pt idx="1">
                  <c:v>386</c:v>
                </c:pt>
                <c:pt idx="2">
                  <c:v>151</c:v>
                </c:pt>
                <c:pt idx="3">
                  <c:v>156</c:v>
                </c:pt>
                <c:pt idx="4">
                  <c:v>712</c:v>
                </c:pt>
                <c:pt idx="5">
                  <c:v>235</c:v>
                </c:pt>
                <c:pt idx="6">
                  <c:v>252</c:v>
                </c:pt>
                <c:pt idx="7">
                  <c:v>298</c:v>
                </c:pt>
                <c:pt idx="8">
                  <c:v>342</c:v>
                </c:pt>
                <c:pt idx="9">
                  <c:v>223</c:v>
                </c:pt>
                <c:pt idx="10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B-5847-A93D-9196CAF63FF7}"/>
            </c:ext>
          </c:extLst>
        </c:ser>
        <c:ser>
          <c:idx val="5"/>
          <c:order val="1"/>
          <c:tx>
            <c:v>Player 1121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Sheet1!$I$24:$I$34</c:f>
              <c:numCache>
                <c:formatCode>General</c:formatCode>
                <c:ptCount val="11"/>
                <c:pt idx="0">
                  <c:v>332</c:v>
                </c:pt>
                <c:pt idx="1">
                  <c:v>396</c:v>
                </c:pt>
                <c:pt idx="2">
                  <c:v>104</c:v>
                </c:pt>
                <c:pt idx="3">
                  <c:v>361</c:v>
                </c:pt>
                <c:pt idx="4">
                  <c:v>341</c:v>
                </c:pt>
                <c:pt idx="5">
                  <c:v>290</c:v>
                </c:pt>
                <c:pt idx="6">
                  <c:v>381</c:v>
                </c:pt>
                <c:pt idx="7">
                  <c:v>350</c:v>
                </c:pt>
                <c:pt idx="8">
                  <c:v>310</c:v>
                </c:pt>
                <c:pt idx="9">
                  <c:v>361</c:v>
                </c:pt>
                <c:pt idx="1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EB-5847-A93D-9196CAF63FF7}"/>
            </c:ext>
          </c:extLst>
        </c:ser>
        <c:ser>
          <c:idx val="0"/>
          <c:order val="2"/>
          <c:tx>
            <c:strRef>
              <c:f>Sheet1!$J$1</c:f>
              <c:strCache>
                <c:ptCount val="1"/>
                <c:pt idx="0">
                  <c:v>UL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Sheet1!$J$24:$J$34</c:f>
              <c:numCache>
                <c:formatCode>General</c:formatCode>
                <c:ptCount val="11"/>
                <c:pt idx="0">
                  <c:v>673.11108335558595</c:v>
                </c:pt>
                <c:pt idx="1">
                  <c:v>673.11108335558595</c:v>
                </c:pt>
                <c:pt idx="2">
                  <c:v>673.11108335558595</c:v>
                </c:pt>
                <c:pt idx="3">
                  <c:v>673.11108335558595</c:v>
                </c:pt>
                <c:pt idx="4">
                  <c:v>673.11108335558595</c:v>
                </c:pt>
                <c:pt idx="5">
                  <c:v>673.11108335558595</c:v>
                </c:pt>
                <c:pt idx="6">
                  <c:v>673.11108335558595</c:v>
                </c:pt>
                <c:pt idx="7">
                  <c:v>673.11108335558595</c:v>
                </c:pt>
                <c:pt idx="8">
                  <c:v>673.11108335558595</c:v>
                </c:pt>
                <c:pt idx="9">
                  <c:v>673.11108335558595</c:v>
                </c:pt>
                <c:pt idx="10">
                  <c:v>673.11108335558595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EB-5847-A93D-9196CAF63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35664"/>
        <c:axId val="278437344"/>
      </c:lineChart>
      <c:catAx>
        <c:axId val="27843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7344"/>
        <c:crosses val="autoZero"/>
        <c:auto val="1"/>
        <c:lblAlgn val="ctr"/>
        <c:lblOffset val="100"/>
        <c:noMultiLvlLbl val="0"/>
      </c:catAx>
      <c:valAx>
        <c:axId val="2784373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5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2013-1121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Player 4215</c:v>
          </c:tx>
          <c:marker>
            <c:symbol val="none"/>
          </c:marker>
          <c:val>
            <c:numRef>
              <c:f>Sheet1!$I$24:$I$34</c:f>
              <c:numCache>
                <c:formatCode>General</c:formatCode>
                <c:ptCount val="11"/>
                <c:pt idx="0">
                  <c:v>332</c:v>
                </c:pt>
                <c:pt idx="1">
                  <c:v>396</c:v>
                </c:pt>
                <c:pt idx="2">
                  <c:v>104</c:v>
                </c:pt>
                <c:pt idx="3">
                  <c:v>361</c:v>
                </c:pt>
                <c:pt idx="4">
                  <c:v>341</c:v>
                </c:pt>
                <c:pt idx="5">
                  <c:v>290</c:v>
                </c:pt>
                <c:pt idx="6">
                  <c:v>381</c:v>
                </c:pt>
                <c:pt idx="7">
                  <c:v>350</c:v>
                </c:pt>
                <c:pt idx="8">
                  <c:v>310</c:v>
                </c:pt>
                <c:pt idx="9">
                  <c:v>361</c:v>
                </c:pt>
                <c:pt idx="10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66-814F-835B-F263C1BF892F}"/>
            </c:ext>
          </c:extLst>
        </c:ser>
        <c:ser>
          <c:idx val="0"/>
          <c:order val="1"/>
          <c:tx>
            <c:v>UL</c:v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val>
            <c:numRef>
              <c:f>Sheet1!$J$24:$J$34</c:f>
              <c:numCache>
                <c:formatCode>General</c:formatCode>
                <c:ptCount val="11"/>
                <c:pt idx="0">
                  <c:v>673.11108335558595</c:v>
                </c:pt>
                <c:pt idx="1">
                  <c:v>673.11108335558595</c:v>
                </c:pt>
                <c:pt idx="2">
                  <c:v>673.11108335558595</c:v>
                </c:pt>
                <c:pt idx="3">
                  <c:v>673.11108335558595</c:v>
                </c:pt>
                <c:pt idx="4">
                  <c:v>673.11108335558595</c:v>
                </c:pt>
                <c:pt idx="5">
                  <c:v>673.11108335558595</c:v>
                </c:pt>
                <c:pt idx="6">
                  <c:v>673.11108335558595</c:v>
                </c:pt>
                <c:pt idx="7">
                  <c:v>673.11108335558595</c:v>
                </c:pt>
                <c:pt idx="8">
                  <c:v>673.11108335558595</c:v>
                </c:pt>
                <c:pt idx="9">
                  <c:v>673.11108335558595</c:v>
                </c:pt>
                <c:pt idx="10">
                  <c:v>673.11108335558595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66-814F-835B-F263C1BF8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8435664"/>
        <c:axId val="278437344"/>
      </c:lineChart>
      <c:catAx>
        <c:axId val="27843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7344"/>
        <c:crosses val="autoZero"/>
        <c:auto val="1"/>
        <c:lblAlgn val="ctr"/>
        <c:lblOffset val="100"/>
        <c:noMultiLvlLbl val="0"/>
      </c:catAx>
      <c:valAx>
        <c:axId val="278437344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435664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82550</xdr:colOff>
      <xdr:row>1</xdr:row>
      <xdr:rowOff>57150</xdr:rowOff>
    </xdr:from>
    <xdr:to>
      <xdr:col>18</xdr:col>
      <xdr:colOff>527050</xdr:colOff>
      <xdr:row>14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AAD897-A9E7-B545-9DA0-145785F9B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31</xdr:row>
      <xdr:rowOff>38100</xdr:rowOff>
    </xdr:from>
    <xdr:to>
      <xdr:col>18</xdr:col>
      <xdr:colOff>520700</xdr:colOff>
      <xdr:row>44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72AD6B9-48C2-194C-837F-F0482B36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</xdr:colOff>
      <xdr:row>16</xdr:row>
      <xdr:rowOff>88900</xdr:rowOff>
    </xdr:from>
    <xdr:to>
      <xdr:col>18</xdr:col>
      <xdr:colOff>495300</xdr:colOff>
      <xdr:row>29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CD9764-0EB1-FB46-B664-2B90C394B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D767-B77F-0E48-BE46-2C157EE6F093}">
  <dimension ref="A1:L37"/>
  <sheetViews>
    <sheetView tabSelected="1" workbookViewId="0">
      <selection activeCell="R16" sqref="Q16:R20"/>
    </sheetView>
  </sheetViews>
  <sheetFormatPr baseColWidth="10" defaultRowHeight="16" x14ac:dyDescent="0.2"/>
  <cols>
    <col min="1" max="1" width="13.83203125" customWidth="1"/>
    <col min="6" max="6" width="11.5" customWidth="1"/>
  </cols>
  <sheetData>
    <row r="1" spans="1:10" ht="33" thickBo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t="str">
        <f>D1</f>
        <v>Player1Score</v>
      </c>
      <c r="I1" t="str">
        <f t="shared" ref="I1:I34" si="0">E1</f>
        <v>Player2Score</v>
      </c>
      <c r="J1" s="6" t="s">
        <v>10</v>
      </c>
    </row>
    <row r="2" spans="1:10" x14ac:dyDescent="0.2">
      <c r="A2" s="3">
        <v>42151.041666666664</v>
      </c>
      <c r="B2" s="4">
        <v>1121</v>
      </c>
      <c r="C2" s="5">
        <v>1451</v>
      </c>
      <c r="D2" s="5">
        <v>200</v>
      </c>
      <c r="E2" s="5">
        <v>250</v>
      </c>
      <c r="F2" t="str">
        <f>CONCATENATE(B2,"-",C2)</f>
        <v>1121-1451</v>
      </c>
      <c r="G2" s="7">
        <v>1</v>
      </c>
      <c r="H2">
        <f t="shared" ref="H2:H34" si="1">D2</f>
        <v>200</v>
      </c>
      <c r="I2">
        <f t="shared" si="0"/>
        <v>250</v>
      </c>
      <c r="J2" s="9">
        <f>$K$37</f>
        <v>673.11108335558595</v>
      </c>
    </row>
    <row r="3" spans="1:10" x14ac:dyDescent="0.2">
      <c r="A3" s="3">
        <v>42151.042361111111</v>
      </c>
      <c r="B3" s="4">
        <v>1121</v>
      </c>
      <c r="C3" s="5">
        <v>1451</v>
      </c>
      <c r="D3" s="5">
        <v>250</v>
      </c>
      <c r="E3" s="5">
        <v>260</v>
      </c>
      <c r="F3" t="str">
        <f t="shared" ref="F3:F34" si="2">CONCATENATE(B3,"-",C3)</f>
        <v>1121-1451</v>
      </c>
      <c r="G3" s="7">
        <v>2</v>
      </c>
      <c r="H3">
        <f t="shared" si="1"/>
        <v>250</v>
      </c>
      <c r="I3">
        <f t="shared" si="0"/>
        <v>260</v>
      </c>
      <c r="J3" s="9">
        <f t="shared" ref="J3:J34" si="3">$K$37</f>
        <v>673.11108335558595</v>
      </c>
    </row>
    <row r="4" spans="1:10" x14ac:dyDescent="0.2">
      <c r="A4" s="3">
        <v>42151.043055555558</v>
      </c>
      <c r="B4" s="4">
        <v>1121</v>
      </c>
      <c r="C4" s="5">
        <v>1451</v>
      </c>
      <c r="D4" s="5">
        <v>300</v>
      </c>
      <c r="E4" s="5">
        <v>270</v>
      </c>
      <c r="F4" t="str">
        <f t="shared" si="2"/>
        <v>1121-1451</v>
      </c>
      <c r="G4" s="7">
        <v>3</v>
      </c>
      <c r="H4">
        <f t="shared" si="1"/>
        <v>300</v>
      </c>
      <c r="I4">
        <f t="shared" si="0"/>
        <v>270</v>
      </c>
      <c r="J4" s="9">
        <f t="shared" si="3"/>
        <v>673.11108335558595</v>
      </c>
    </row>
    <row r="5" spans="1:10" x14ac:dyDescent="0.2">
      <c r="A5" s="3">
        <v>42151.043749999997</v>
      </c>
      <c r="B5" s="4">
        <v>1121</v>
      </c>
      <c r="C5" s="5">
        <v>1451</v>
      </c>
      <c r="D5" s="5">
        <v>400</v>
      </c>
      <c r="E5" s="5">
        <v>200</v>
      </c>
      <c r="F5" t="str">
        <f t="shared" si="2"/>
        <v>1121-1451</v>
      </c>
      <c r="G5" s="7">
        <v>4</v>
      </c>
      <c r="H5">
        <f t="shared" si="1"/>
        <v>400</v>
      </c>
      <c r="I5">
        <f t="shared" si="0"/>
        <v>200</v>
      </c>
      <c r="J5" s="9">
        <f t="shared" si="3"/>
        <v>673.11108335558595</v>
      </c>
    </row>
    <row r="6" spans="1:10" x14ac:dyDescent="0.2">
      <c r="A6" s="3">
        <v>42151.044444444444</v>
      </c>
      <c r="B6" s="10">
        <v>1121</v>
      </c>
      <c r="C6" s="5">
        <v>1451</v>
      </c>
      <c r="D6" s="5">
        <v>1000</v>
      </c>
      <c r="E6" s="5">
        <v>260</v>
      </c>
      <c r="F6" t="str">
        <f t="shared" si="2"/>
        <v>1121-1451</v>
      </c>
      <c r="G6" s="7">
        <v>5</v>
      </c>
      <c r="H6" s="11">
        <f t="shared" si="1"/>
        <v>1000</v>
      </c>
      <c r="I6">
        <f t="shared" si="0"/>
        <v>260</v>
      </c>
      <c r="J6" s="9">
        <f t="shared" si="3"/>
        <v>673.11108335558595</v>
      </c>
    </row>
    <row r="7" spans="1:10" x14ac:dyDescent="0.2">
      <c r="A7" s="3">
        <v>42151.045138888891</v>
      </c>
      <c r="B7" s="4">
        <v>1121</v>
      </c>
      <c r="C7" s="5">
        <v>1451</v>
      </c>
      <c r="D7" s="5">
        <v>300</v>
      </c>
      <c r="E7" s="5">
        <v>300</v>
      </c>
      <c r="F7" t="str">
        <f t="shared" si="2"/>
        <v>1121-1451</v>
      </c>
      <c r="G7" s="7">
        <v>6</v>
      </c>
      <c r="H7">
        <f t="shared" si="1"/>
        <v>300</v>
      </c>
      <c r="I7">
        <f t="shared" si="0"/>
        <v>300</v>
      </c>
      <c r="J7" s="9">
        <f t="shared" si="3"/>
        <v>673.11108335558595</v>
      </c>
    </row>
    <row r="8" spans="1:10" x14ac:dyDescent="0.2">
      <c r="A8" s="3">
        <v>42151.04583333333</v>
      </c>
      <c r="B8" s="4">
        <v>1121</v>
      </c>
      <c r="C8" s="5">
        <v>1451</v>
      </c>
      <c r="D8" s="5">
        <v>200</v>
      </c>
      <c r="E8" s="5">
        <v>205</v>
      </c>
      <c r="F8" t="str">
        <f t="shared" si="2"/>
        <v>1121-1451</v>
      </c>
      <c r="G8" s="7">
        <v>7</v>
      </c>
      <c r="H8">
        <f t="shared" si="1"/>
        <v>200</v>
      </c>
      <c r="I8">
        <f t="shared" si="0"/>
        <v>205</v>
      </c>
      <c r="J8" s="9">
        <f t="shared" si="3"/>
        <v>673.11108335558595</v>
      </c>
    </row>
    <row r="9" spans="1:10" x14ac:dyDescent="0.2">
      <c r="A9" s="3">
        <v>42151.046527777777</v>
      </c>
      <c r="B9" s="4">
        <v>1121</v>
      </c>
      <c r="C9" s="5">
        <v>1451</v>
      </c>
      <c r="D9" s="5">
        <v>100</v>
      </c>
      <c r="E9" s="5">
        <v>400</v>
      </c>
      <c r="F9" t="str">
        <f t="shared" si="2"/>
        <v>1121-1451</v>
      </c>
      <c r="G9" s="7">
        <v>8</v>
      </c>
      <c r="H9">
        <f t="shared" si="1"/>
        <v>100</v>
      </c>
      <c r="I9">
        <f t="shared" si="0"/>
        <v>400</v>
      </c>
      <c r="J9" s="9">
        <f t="shared" si="3"/>
        <v>673.11108335558595</v>
      </c>
    </row>
    <row r="10" spans="1:10" x14ac:dyDescent="0.2">
      <c r="A10" s="3">
        <v>42151.04791666667</v>
      </c>
      <c r="B10" s="4">
        <v>1121</v>
      </c>
      <c r="C10" s="5">
        <v>1451</v>
      </c>
      <c r="D10" s="5">
        <v>100</v>
      </c>
      <c r="E10" s="5">
        <v>300</v>
      </c>
      <c r="F10" t="str">
        <f t="shared" si="2"/>
        <v>1121-1451</v>
      </c>
      <c r="G10" s="7">
        <v>9</v>
      </c>
      <c r="H10">
        <f t="shared" si="1"/>
        <v>100</v>
      </c>
      <c r="I10">
        <f t="shared" si="0"/>
        <v>300</v>
      </c>
      <c r="J10" s="9">
        <f t="shared" si="3"/>
        <v>673.11108335558595</v>
      </c>
    </row>
    <row r="11" spans="1:10" x14ac:dyDescent="0.2">
      <c r="A11" s="3">
        <v>42151.048611111109</v>
      </c>
      <c r="B11" s="4">
        <v>1121</v>
      </c>
      <c r="C11" s="5">
        <v>1451</v>
      </c>
      <c r="D11" s="5">
        <v>200</v>
      </c>
      <c r="E11" s="5">
        <v>200</v>
      </c>
      <c r="F11" t="str">
        <f t="shared" si="2"/>
        <v>1121-1451</v>
      </c>
      <c r="G11" s="7">
        <v>10</v>
      </c>
      <c r="H11">
        <f t="shared" si="1"/>
        <v>200</v>
      </c>
      <c r="I11">
        <f t="shared" si="0"/>
        <v>200</v>
      </c>
      <c r="J11" s="9">
        <f t="shared" si="3"/>
        <v>673.11108335558595</v>
      </c>
    </row>
    <row r="12" spans="1:10" x14ac:dyDescent="0.2">
      <c r="A12" s="3">
        <v>42151.049305555556</v>
      </c>
      <c r="B12" s="4">
        <v>1121</v>
      </c>
      <c r="C12" s="5">
        <v>1451</v>
      </c>
      <c r="D12" s="5">
        <v>200</v>
      </c>
      <c r="E12" s="5">
        <v>250</v>
      </c>
      <c r="F12" t="str">
        <f t="shared" si="2"/>
        <v>1121-1451</v>
      </c>
      <c r="G12" s="7">
        <v>11</v>
      </c>
      <c r="H12">
        <f t="shared" si="1"/>
        <v>200</v>
      </c>
      <c r="I12">
        <f t="shared" si="0"/>
        <v>250</v>
      </c>
      <c r="J12" s="9">
        <f t="shared" si="3"/>
        <v>673.11108335558595</v>
      </c>
    </row>
    <row r="13" spans="1:10" x14ac:dyDescent="0.2">
      <c r="A13" s="3">
        <v>42151.5</v>
      </c>
      <c r="B13" s="8">
        <v>6013</v>
      </c>
      <c r="C13" s="5">
        <v>4215</v>
      </c>
      <c r="D13" s="5">
        <v>50</v>
      </c>
      <c r="E13" s="5">
        <v>300</v>
      </c>
      <c r="F13" t="str">
        <f t="shared" si="2"/>
        <v>6013-4215</v>
      </c>
      <c r="G13" s="7">
        <v>1</v>
      </c>
      <c r="H13">
        <f t="shared" si="1"/>
        <v>50</v>
      </c>
      <c r="I13">
        <f t="shared" si="0"/>
        <v>300</v>
      </c>
      <c r="J13" s="9">
        <f t="shared" si="3"/>
        <v>673.11108335558595</v>
      </c>
    </row>
    <row r="14" spans="1:10" x14ac:dyDescent="0.2">
      <c r="A14" s="3">
        <v>42151.500694444447</v>
      </c>
      <c r="B14" s="8">
        <v>6103</v>
      </c>
      <c r="C14" s="5">
        <v>4215</v>
      </c>
      <c r="D14" s="5">
        <v>350</v>
      </c>
      <c r="E14" s="5">
        <v>200</v>
      </c>
      <c r="F14" t="str">
        <f t="shared" si="2"/>
        <v>6103-4215</v>
      </c>
      <c r="G14" s="7">
        <v>2</v>
      </c>
      <c r="H14">
        <f t="shared" si="1"/>
        <v>350</v>
      </c>
      <c r="I14">
        <f t="shared" si="0"/>
        <v>200</v>
      </c>
      <c r="J14" s="9">
        <f t="shared" si="3"/>
        <v>673.11108335558595</v>
      </c>
    </row>
    <row r="15" spans="1:10" x14ac:dyDescent="0.2">
      <c r="A15" s="3">
        <v>42151.501388888886</v>
      </c>
      <c r="B15" s="8">
        <v>6193</v>
      </c>
      <c r="C15" s="5">
        <v>4215</v>
      </c>
      <c r="D15" s="5">
        <v>400</v>
      </c>
      <c r="E15" s="5">
        <v>100</v>
      </c>
      <c r="F15" t="str">
        <f t="shared" si="2"/>
        <v>6193-4215</v>
      </c>
      <c r="G15" s="7">
        <v>3</v>
      </c>
      <c r="H15">
        <f t="shared" si="1"/>
        <v>400</v>
      </c>
      <c r="I15">
        <f t="shared" si="0"/>
        <v>100</v>
      </c>
      <c r="J15" s="9">
        <f t="shared" si="3"/>
        <v>673.11108335558595</v>
      </c>
    </row>
    <row r="16" spans="1:10" x14ac:dyDescent="0.2">
      <c r="A16" s="3">
        <v>42151.502083333333</v>
      </c>
      <c r="B16" s="8">
        <v>6283</v>
      </c>
      <c r="C16" s="5">
        <v>4215</v>
      </c>
      <c r="D16" s="5">
        <v>50</v>
      </c>
      <c r="E16" s="5">
        <v>450</v>
      </c>
      <c r="F16" t="str">
        <f t="shared" si="2"/>
        <v>6283-4215</v>
      </c>
      <c r="G16" s="7">
        <v>4</v>
      </c>
      <c r="H16">
        <f t="shared" si="1"/>
        <v>50</v>
      </c>
      <c r="I16">
        <f t="shared" si="0"/>
        <v>450</v>
      </c>
      <c r="J16" s="9">
        <f t="shared" si="3"/>
        <v>673.11108335558595</v>
      </c>
    </row>
    <row r="17" spans="1:10" x14ac:dyDescent="0.2">
      <c r="A17" s="3">
        <v>42151.50277777778</v>
      </c>
      <c r="B17" s="8">
        <v>6373</v>
      </c>
      <c r="C17" s="5">
        <v>4215</v>
      </c>
      <c r="D17" s="5">
        <v>800</v>
      </c>
      <c r="E17" s="5">
        <v>100</v>
      </c>
      <c r="F17" t="str">
        <f t="shared" si="2"/>
        <v>6373-4215</v>
      </c>
      <c r="G17" s="7">
        <v>5</v>
      </c>
      <c r="H17">
        <f t="shared" si="1"/>
        <v>800</v>
      </c>
      <c r="I17">
        <f t="shared" si="0"/>
        <v>100</v>
      </c>
      <c r="J17" s="9">
        <f t="shared" si="3"/>
        <v>673.11108335558595</v>
      </c>
    </row>
    <row r="18" spans="1:10" x14ac:dyDescent="0.2">
      <c r="A18" s="3">
        <v>42151.503472222219</v>
      </c>
      <c r="B18" s="8">
        <v>6463</v>
      </c>
      <c r="C18" s="5">
        <v>4215</v>
      </c>
      <c r="D18" s="5">
        <v>50</v>
      </c>
      <c r="E18" s="5">
        <v>200</v>
      </c>
      <c r="F18" t="str">
        <f t="shared" si="2"/>
        <v>6463-4215</v>
      </c>
      <c r="G18" s="7">
        <v>6</v>
      </c>
      <c r="H18">
        <f t="shared" si="1"/>
        <v>50</v>
      </c>
      <c r="I18">
        <f t="shared" si="0"/>
        <v>200</v>
      </c>
      <c r="J18" s="9">
        <f t="shared" si="3"/>
        <v>673.11108335558595</v>
      </c>
    </row>
    <row r="19" spans="1:10" x14ac:dyDescent="0.2">
      <c r="A19" s="3">
        <v>42151.504166666666</v>
      </c>
      <c r="B19" s="8">
        <v>6553</v>
      </c>
      <c r="C19" s="5">
        <v>4215</v>
      </c>
      <c r="D19" s="5">
        <v>300</v>
      </c>
      <c r="E19" s="5">
        <v>100</v>
      </c>
      <c r="F19" t="str">
        <f t="shared" si="2"/>
        <v>6553-4215</v>
      </c>
      <c r="G19" s="7">
        <v>7</v>
      </c>
      <c r="H19">
        <f t="shared" si="1"/>
        <v>300</v>
      </c>
      <c r="I19">
        <f t="shared" si="0"/>
        <v>100</v>
      </c>
      <c r="J19" s="9">
        <f t="shared" si="3"/>
        <v>673.11108335558595</v>
      </c>
    </row>
    <row r="20" spans="1:10" x14ac:dyDescent="0.2">
      <c r="A20" s="3">
        <v>42151.504861111112</v>
      </c>
      <c r="B20" s="8">
        <v>6643</v>
      </c>
      <c r="C20" s="5">
        <v>4215</v>
      </c>
      <c r="D20" s="5">
        <v>250</v>
      </c>
      <c r="E20" s="5">
        <v>200</v>
      </c>
      <c r="F20" t="str">
        <f t="shared" si="2"/>
        <v>6643-4215</v>
      </c>
      <c r="G20" s="7">
        <v>8</v>
      </c>
      <c r="H20">
        <f t="shared" si="1"/>
        <v>250</v>
      </c>
      <c r="I20">
        <f t="shared" si="0"/>
        <v>200</v>
      </c>
      <c r="J20" s="9">
        <f t="shared" si="3"/>
        <v>673.11108335558595</v>
      </c>
    </row>
    <row r="21" spans="1:10" x14ac:dyDescent="0.2">
      <c r="A21" s="3">
        <v>42151.505555555559</v>
      </c>
      <c r="B21" s="8">
        <v>6733</v>
      </c>
      <c r="C21" s="5">
        <v>4215</v>
      </c>
      <c r="D21" s="5">
        <v>100</v>
      </c>
      <c r="E21" s="5">
        <v>450</v>
      </c>
      <c r="F21" t="str">
        <f t="shared" si="2"/>
        <v>6733-4215</v>
      </c>
      <c r="G21" s="7">
        <v>9</v>
      </c>
      <c r="H21">
        <f t="shared" si="1"/>
        <v>100</v>
      </c>
      <c r="I21">
        <f t="shared" si="0"/>
        <v>450</v>
      </c>
      <c r="J21" s="9">
        <f t="shared" si="3"/>
        <v>673.11108335558595</v>
      </c>
    </row>
    <row r="22" spans="1:10" x14ac:dyDescent="0.2">
      <c r="A22" s="3">
        <v>42151.506249999999</v>
      </c>
      <c r="B22" s="8">
        <v>6823</v>
      </c>
      <c r="C22" s="5">
        <v>4215</v>
      </c>
      <c r="D22" s="5">
        <v>50</v>
      </c>
      <c r="E22" s="5">
        <v>400</v>
      </c>
      <c r="F22" t="str">
        <f t="shared" si="2"/>
        <v>6823-4215</v>
      </c>
      <c r="G22" s="7">
        <v>10</v>
      </c>
      <c r="H22">
        <f t="shared" si="1"/>
        <v>50</v>
      </c>
      <c r="I22">
        <f t="shared" si="0"/>
        <v>400</v>
      </c>
      <c r="J22" s="9">
        <f t="shared" si="3"/>
        <v>673.11108335558595</v>
      </c>
    </row>
    <row r="23" spans="1:10" x14ac:dyDescent="0.2">
      <c r="A23" s="3">
        <v>42151.506944444445</v>
      </c>
      <c r="B23" s="8">
        <v>6913</v>
      </c>
      <c r="C23" s="5">
        <v>4215</v>
      </c>
      <c r="D23" s="5">
        <v>0</v>
      </c>
      <c r="E23" s="5">
        <v>100</v>
      </c>
      <c r="F23" t="str">
        <f t="shared" si="2"/>
        <v>6913-4215</v>
      </c>
      <c r="G23" s="7">
        <v>11</v>
      </c>
      <c r="H23">
        <f t="shared" si="1"/>
        <v>0</v>
      </c>
      <c r="I23">
        <f t="shared" si="0"/>
        <v>100</v>
      </c>
      <c r="J23" s="9">
        <f t="shared" si="3"/>
        <v>673.11108335558595</v>
      </c>
    </row>
    <row r="24" spans="1:10" x14ac:dyDescent="0.2">
      <c r="A24" s="3">
        <v>42152.625</v>
      </c>
      <c r="B24" s="4">
        <v>2013</v>
      </c>
      <c r="C24" s="5">
        <v>1121</v>
      </c>
      <c r="D24" s="5">
        <v>197</v>
      </c>
      <c r="E24" s="5">
        <v>332</v>
      </c>
      <c r="F24" t="str">
        <f t="shared" si="2"/>
        <v>2013-1121</v>
      </c>
      <c r="G24" s="7">
        <v>1</v>
      </c>
      <c r="H24">
        <f t="shared" si="1"/>
        <v>197</v>
      </c>
      <c r="I24">
        <f t="shared" si="0"/>
        <v>332</v>
      </c>
      <c r="J24" s="9">
        <f t="shared" si="3"/>
        <v>673.11108335558595</v>
      </c>
    </row>
    <row r="25" spans="1:10" x14ac:dyDescent="0.2">
      <c r="A25" s="3">
        <v>42152.625694444447</v>
      </c>
      <c r="B25" s="4">
        <v>2013</v>
      </c>
      <c r="C25" s="5">
        <v>1121</v>
      </c>
      <c r="D25" s="5">
        <v>386</v>
      </c>
      <c r="E25" s="5">
        <v>396</v>
      </c>
      <c r="F25" t="str">
        <f t="shared" si="2"/>
        <v>2013-1121</v>
      </c>
      <c r="G25" s="7">
        <v>2</v>
      </c>
      <c r="H25">
        <f t="shared" si="1"/>
        <v>386</v>
      </c>
      <c r="I25">
        <f t="shared" si="0"/>
        <v>396</v>
      </c>
      <c r="J25" s="9">
        <f t="shared" si="3"/>
        <v>673.11108335558595</v>
      </c>
    </row>
    <row r="26" spans="1:10" x14ac:dyDescent="0.2">
      <c r="A26" s="3">
        <v>42152.626388888886</v>
      </c>
      <c r="B26" s="4">
        <v>2013</v>
      </c>
      <c r="C26" s="5">
        <v>1121</v>
      </c>
      <c r="D26" s="5">
        <v>151</v>
      </c>
      <c r="E26" s="5">
        <v>104</v>
      </c>
      <c r="F26" t="str">
        <f t="shared" si="2"/>
        <v>2013-1121</v>
      </c>
      <c r="G26" s="7">
        <v>3</v>
      </c>
      <c r="H26">
        <f t="shared" si="1"/>
        <v>151</v>
      </c>
      <c r="I26">
        <f t="shared" si="0"/>
        <v>104</v>
      </c>
      <c r="J26" s="9">
        <f t="shared" si="3"/>
        <v>673.11108335558595</v>
      </c>
    </row>
    <row r="27" spans="1:10" x14ac:dyDescent="0.2">
      <c r="A27" s="3">
        <v>42152.627083333333</v>
      </c>
      <c r="B27" s="4">
        <v>2013</v>
      </c>
      <c r="C27" s="5">
        <v>1121</v>
      </c>
      <c r="D27" s="5">
        <v>156</v>
      </c>
      <c r="E27" s="5">
        <v>361</v>
      </c>
      <c r="F27" t="str">
        <f t="shared" si="2"/>
        <v>2013-1121</v>
      </c>
      <c r="G27" s="7">
        <v>4</v>
      </c>
      <c r="H27">
        <f t="shared" si="1"/>
        <v>156</v>
      </c>
      <c r="I27">
        <f t="shared" si="0"/>
        <v>361</v>
      </c>
      <c r="J27" s="9">
        <f t="shared" si="3"/>
        <v>673.11108335558595</v>
      </c>
    </row>
    <row r="28" spans="1:10" x14ac:dyDescent="0.2">
      <c r="A28" s="3">
        <v>42152.62777777778</v>
      </c>
      <c r="B28" s="10">
        <v>2013</v>
      </c>
      <c r="C28" s="5">
        <v>1121</v>
      </c>
      <c r="D28" s="5">
        <v>712</v>
      </c>
      <c r="E28" s="5">
        <v>341</v>
      </c>
      <c r="F28" t="str">
        <f t="shared" si="2"/>
        <v>2013-1121</v>
      </c>
      <c r="G28" s="7">
        <v>5</v>
      </c>
      <c r="H28" s="11">
        <f t="shared" si="1"/>
        <v>712</v>
      </c>
      <c r="I28">
        <f t="shared" si="0"/>
        <v>341</v>
      </c>
      <c r="J28" s="9">
        <f t="shared" si="3"/>
        <v>673.11108335558595</v>
      </c>
    </row>
    <row r="29" spans="1:10" x14ac:dyDescent="0.2">
      <c r="A29" s="3">
        <v>42152.628472222219</v>
      </c>
      <c r="B29" s="4">
        <v>2013</v>
      </c>
      <c r="C29" s="5">
        <v>1121</v>
      </c>
      <c r="D29" s="5">
        <v>235</v>
      </c>
      <c r="E29" s="5">
        <v>290</v>
      </c>
      <c r="F29" t="str">
        <f t="shared" si="2"/>
        <v>2013-1121</v>
      </c>
      <c r="G29" s="7">
        <v>6</v>
      </c>
      <c r="H29">
        <f t="shared" si="1"/>
        <v>235</v>
      </c>
      <c r="I29">
        <f t="shared" si="0"/>
        <v>290</v>
      </c>
      <c r="J29" s="9">
        <f t="shared" si="3"/>
        <v>673.11108335558595</v>
      </c>
    </row>
    <row r="30" spans="1:10" x14ac:dyDescent="0.2">
      <c r="A30" s="3">
        <v>42152.629166666666</v>
      </c>
      <c r="B30" s="4">
        <v>2013</v>
      </c>
      <c r="C30" s="5">
        <v>1121</v>
      </c>
      <c r="D30" s="5">
        <v>252</v>
      </c>
      <c r="E30" s="5">
        <v>381</v>
      </c>
      <c r="F30" t="str">
        <f t="shared" si="2"/>
        <v>2013-1121</v>
      </c>
      <c r="G30" s="7">
        <v>7</v>
      </c>
      <c r="H30">
        <f t="shared" si="1"/>
        <v>252</v>
      </c>
      <c r="I30">
        <f t="shared" si="0"/>
        <v>381</v>
      </c>
      <c r="J30" s="9">
        <f t="shared" si="3"/>
        <v>673.11108335558595</v>
      </c>
    </row>
    <row r="31" spans="1:10" x14ac:dyDescent="0.2">
      <c r="A31" s="3">
        <v>42152.629861111112</v>
      </c>
      <c r="B31" s="4">
        <v>2013</v>
      </c>
      <c r="C31" s="5">
        <v>1121</v>
      </c>
      <c r="D31" s="5">
        <v>298</v>
      </c>
      <c r="E31" s="5">
        <v>350</v>
      </c>
      <c r="F31" t="str">
        <f t="shared" si="2"/>
        <v>2013-1121</v>
      </c>
      <c r="G31" s="7">
        <v>8</v>
      </c>
      <c r="H31">
        <f t="shared" si="1"/>
        <v>298</v>
      </c>
      <c r="I31">
        <f t="shared" si="0"/>
        <v>350</v>
      </c>
      <c r="J31" s="9">
        <f t="shared" si="3"/>
        <v>673.11108335558595</v>
      </c>
    </row>
    <row r="32" spans="1:10" x14ac:dyDescent="0.2">
      <c r="A32" s="3">
        <v>42152.630555555559</v>
      </c>
      <c r="B32" s="4">
        <v>2013</v>
      </c>
      <c r="C32" s="5">
        <v>1121</v>
      </c>
      <c r="D32" s="5">
        <v>342</v>
      </c>
      <c r="E32" s="5">
        <v>310</v>
      </c>
      <c r="F32" t="str">
        <f t="shared" si="2"/>
        <v>2013-1121</v>
      </c>
      <c r="G32" s="7">
        <v>9</v>
      </c>
      <c r="H32">
        <f t="shared" si="1"/>
        <v>342</v>
      </c>
      <c r="I32">
        <f t="shared" si="0"/>
        <v>310</v>
      </c>
      <c r="J32" s="9">
        <f t="shared" si="3"/>
        <v>673.11108335558595</v>
      </c>
    </row>
    <row r="33" spans="1:12" x14ac:dyDescent="0.2">
      <c r="A33" s="3">
        <v>42152.631249999999</v>
      </c>
      <c r="B33" s="4">
        <v>2013</v>
      </c>
      <c r="C33" s="5">
        <v>1121</v>
      </c>
      <c r="D33" s="5">
        <v>223</v>
      </c>
      <c r="E33" s="5">
        <v>361</v>
      </c>
      <c r="F33" t="str">
        <f t="shared" si="2"/>
        <v>2013-1121</v>
      </c>
      <c r="G33" s="7">
        <v>10</v>
      </c>
      <c r="H33">
        <f t="shared" si="1"/>
        <v>223</v>
      </c>
      <c r="I33">
        <f t="shared" si="0"/>
        <v>361</v>
      </c>
      <c r="J33" s="9">
        <f t="shared" si="3"/>
        <v>673.11108335558595</v>
      </c>
    </row>
    <row r="34" spans="1:12" x14ac:dyDescent="0.2">
      <c r="A34" s="3">
        <v>42152.631944444445</v>
      </c>
      <c r="B34" s="4">
        <v>2013</v>
      </c>
      <c r="C34" s="5">
        <v>1121</v>
      </c>
      <c r="D34" s="5">
        <v>152</v>
      </c>
      <c r="E34" s="5">
        <v>172</v>
      </c>
      <c r="F34" t="str">
        <f t="shared" si="2"/>
        <v>2013-1121</v>
      </c>
      <c r="G34" s="7">
        <v>11</v>
      </c>
      <c r="H34">
        <f t="shared" si="1"/>
        <v>152</v>
      </c>
      <c r="I34">
        <f t="shared" si="0"/>
        <v>172</v>
      </c>
      <c r="J34" s="9">
        <f t="shared" si="3"/>
        <v>673.11108335558595</v>
      </c>
    </row>
    <row r="36" spans="1:12" x14ac:dyDescent="0.2">
      <c r="H36">
        <f>AVERAGE(H2:I34)</f>
        <v>267.37878787878788</v>
      </c>
      <c r="I36">
        <f>STDEV(H2:I34)</f>
        <v>168.27777083889649</v>
      </c>
      <c r="J36">
        <f>3*I36</f>
        <v>504.83331251668949</v>
      </c>
      <c r="K36" t="s">
        <v>10</v>
      </c>
      <c r="L36" t="s">
        <v>11</v>
      </c>
    </row>
    <row r="37" spans="1:12" x14ac:dyDescent="0.2">
      <c r="H37" t="s">
        <v>7</v>
      </c>
      <c r="I37" t="s">
        <v>8</v>
      </c>
      <c r="J37" t="s">
        <v>9</v>
      </c>
      <c r="K37">
        <f>I36+J36</f>
        <v>673.11108335558595</v>
      </c>
      <c r="L37">
        <f>I36-J36</f>
        <v>-336.55554167779303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Smith</dc:creator>
  <cp:lastModifiedBy>Anna Smith</cp:lastModifiedBy>
  <dcterms:created xsi:type="dcterms:W3CDTF">2019-06-04T15:18:17Z</dcterms:created>
  <dcterms:modified xsi:type="dcterms:W3CDTF">2019-06-04T16:55:34Z</dcterms:modified>
</cp:coreProperties>
</file>