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5d884b233d2243/Documents/UM/Research/Coding_Workspace/Cuckoo-Research/Data/Cost_Analysis/"/>
    </mc:Choice>
  </mc:AlternateContent>
  <xr:revisionPtr revIDLastSave="0" documentId="13_ncr:1_{5138286E-743F-4ED8-B4CF-D7C8E909274E}" xr6:coauthVersionLast="47" xr6:coauthVersionMax="47" xr10:uidLastSave="{00000000-0000-0000-0000-000000000000}"/>
  <bookViews>
    <workbookView xWindow="-108" yWindow="-108" windowWidth="23256" windowHeight="12456" activeTab="1" xr2:uid="{314158EB-FB8D-49E9-86BE-72C7223B9230}"/>
  </bookViews>
  <sheets>
    <sheet name="ARU Budget" sheetId="1" r:id="rId1"/>
    <sheet name="Playback Budg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  <c r="D7" i="1"/>
  <c r="C7" i="1"/>
  <c r="B7" i="1"/>
  <c r="D25" i="1"/>
  <c r="C25" i="1"/>
  <c r="B25" i="1"/>
  <c r="D20" i="2"/>
  <c r="C20" i="2"/>
  <c r="B20" i="2"/>
  <c r="D23" i="2"/>
  <c r="C23" i="2"/>
  <c r="B23" i="2"/>
  <c r="D14" i="2"/>
  <c r="C14" i="2"/>
  <c r="B14" i="2"/>
  <c r="D12" i="1"/>
  <c r="C12" i="1"/>
  <c r="B12" i="1"/>
  <c r="E7" i="1" l="1"/>
  <c r="E23" i="2"/>
  <c r="E14" i="2"/>
  <c r="C27" i="1"/>
  <c r="D27" i="1"/>
  <c r="E12" i="1"/>
  <c r="E25" i="1"/>
  <c r="B25" i="2"/>
  <c r="C25" i="2"/>
  <c r="E20" i="2"/>
  <c r="D25" i="2"/>
  <c r="E9" i="2"/>
  <c r="B27" i="1"/>
  <c r="E27" i="1" l="1"/>
  <c r="E25" i="2"/>
</calcChain>
</file>

<file path=xl/sharedStrings.xml><?xml version="1.0" encoding="utf-8"?>
<sst xmlns="http://schemas.openxmlformats.org/spreadsheetml/2006/main" count="84" uniqueCount="58">
  <si>
    <t>Budget Summary: ARU (20 sites, 60 ARUs)</t>
  </si>
  <si>
    <t>Budget Year 1</t>
  </si>
  <si>
    <t>Budget Year 2</t>
  </si>
  <si>
    <t>Budget Year 3</t>
  </si>
  <si>
    <t>Notes</t>
  </si>
  <si>
    <t xml:space="preserve">Technician and Staff Salaries </t>
  </si>
  <si>
    <t>Intern Field Days</t>
  </si>
  <si>
    <t>14 days</t>
  </si>
  <si>
    <t>Biologist Field Days</t>
  </si>
  <si>
    <t>2 days</t>
  </si>
  <si>
    <t>Intern Office Days</t>
  </si>
  <si>
    <t>4 days</t>
  </si>
  <si>
    <t>Biologist Office Days</t>
  </si>
  <si>
    <t>5 days</t>
  </si>
  <si>
    <t>Total</t>
  </si>
  <si>
    <t>Transportation of People</t>
  </si>
  <si>
    <t>Vehicles</t>
  </si>
  <si>
    <t>Gas</t>
  </si>
  <si>
    <t>Gas @ $4.20/gal</t>
  </si>
  <si>
    <t>Per diem ($30.50/day)</t>
  </si>
  <si>
    <t>Supplies and Materials</t>
  </si>
  <si>
    <t>*initial ARU purchase*</t>
  </si>
  <si>
    <t>*ARU replacement*</t>
  </si>
  <si>
    <r>
      <t xml:space="preserve">Cost of AudioMoths + </t>
    </r>
    <r>
      <rPr>
        <sz val="11"/>
        <rFont val="Calibri"/>
        <family val="2"/>
        <scheme val="minor"/>
      </rPr>
      <t>Shipping</t>
    </r>
    <r>
      <rPr>
        <sz val="11"/>
        <color theme="1"/>
        <rFont val="Calibri"/>
        <family val="2"/>
        <scheme val="minor"/>
      </rPr>
      <t xml:space="preserve"> (30)</t>
    </r>
  </si>
  <si>
    <t>$80 per unit, replace 4 ARUs a year</t>
  </si>
  <si>
    <t>Cost of SongMeter Micro + Shipping (30)</t>
  </si>
  <si>
    <t>$250 per unit, replace 2 ARUs a year</t>
  </si>
  <si>
    <t>Data Storage Equipment</t>
  </si>
  <si>
    <t xml:space="preserve">$150 each, 5 TB storage drives x 4 </t>
  </si>
  <si>
    <t>SD cards</t>
  </si>
  <si>
    <t>$9 each x (60 total + 6 extra)</t>
  </si>
  <si>
    <t>Baggies</t>
  </si>
  <si>
    <t>$10 for a pack of 100</t>
  </si>
  <si>
    <t>Buckle straps</t>
  </si>
  <si>
    <t>$2 each x 66</t>
  </si>
  <si>
    <t>Batteries</t>
  </si>
  <si>
    <t>3 per ARU = 180, $35.75/12 pack x 15</t>
  </si>
  <si>
    <t>Datasheets</t>
  </si>
  <si>
    <t>Silica gel packets</t>
  </si>
  <si>
    <t>Duct tape</t>
  </si>
  <si>
    <t>$5 per roll, 2 rolls per year</t>
  </si>
  <si>
    <t>Misc</t>
  </si>
  <si>
    <t>Total Costs</t>
  </si>
  <si>
    <t>Budget Summary: Playback (20 sites, 60 points)</t>
  </si>
  <si>
    <t>9 days</t>
  </si>
  <si>
    <t xml:space="preserve">Technician Field Days </t>
  </si>
  <si>
    <t>24 days</t>
  </si>
  <si>
    <t>3 days</t>
  </si>
  <si>
    <t>Technician Office Days</t>
  </si>
  <si>
    <t>7 days</t>
  </si>
  <si>
    <t>Per diem (half day = $16/day)</t>
  </si>
  <si>
    <t>Bluetooth Speakers</t>
  </si>
  <si>
    <t>$50 each x2</t>
  </si>
  <si>
    <t>Binoculars</t>
  </si>
  <si>
    <t>$150 each x 2 pairs</t>
  </si>
  <si>
    <t>Other Expenses</t>
  </si>
  <si>
    <t>Housing</t>
  </si>
  <si>
    <t>Housing for technician 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</si>
</sst>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2" borderId="0" xfId="0" applyFont="1" applyFill="1"/>
    <xf numFmtId="44" fontId="0" fillId="0" borderId="2" xfId="1" applyFont="1" applyBorder="1"/>
    <xf numFmtId="0" fontId="2" fillId="2" borderId="2" xfId="0" applyFont="1" applyFill="1" applyBorder="1"/>
    <xf numFmtId="44" fontId="0" fillId="0" borderId="0" xfId="1" applyFont="1"/>
    <xf numFmtId="0" fontId="3" fillId="0" borderId="0" xfId="0" applyFont="1"/>
    <xf numFmtId="44" fontId="2" fillId="0" borderId="2" xfId="1" applyFont="1" applyBorder="1"/>
    <xf numFmtId="44" fontId="2" fillId="3" borderId="3" xfId="1" applyFont="1" applyFill="1" applyBorder="1"/>
    <xf numFmtId="0" fontId="0" fillId="0" borderId="4" xfId="0" applyBorder="1"/>
    <xf numFmtId="44" fontId="0" fillId="0" borderId="0" xfId="1" applyFont="1" applyFill="1"/>
    <xf numFmtId="0" fontId="4" fillId="0" borderId="0" xfId="0" applyFont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77E2-F1D8-4664-B9B7-7FA1BA0484D3}">
  <dimension ref="A1:E27"/>
  <sheetViews>
    <sheetView workbookViewId="0">
      <selection activeCell="E22" sqref="E22"/>
    </sheetView>
  </sheetViews>
  <sheetFormatPr defaultRowHeight="14.4" x14ac:dyDescent="0.3"/>
  <cols>
    <col min="1" max="1" width="38.5546875" customWidth="1"/>
    <col min="2" max="2" width="21.109375" bestFit="1" customWidth="1"/>
    <col min="3" max="4" width="18.88671875" bestFit="1" customWidth="1"/>
    <col min="5" max="5" width="25.88671875" bestFit="1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/>
      <c r="C2" s="2"/>
      <c r="D2" s="2"/>
      <c r="E2" s="2"/>
    </row>
    <row r="3" spans="1:5" x14ac:dyDescent="0.3">
      <c r="A3" t="s">
        <v>6</v>
      </c>
      <c r="B3" s="10">
        <v>1800</v>
      </c>
      <c r="C3" s="10">
        <v>1800</v>
      </c>
      <c r="D3" s="10">
        <v>1800</v>
      </c>
      <c r="E3" t="s">
        <v>7</v>
      </c>
    </row>
    <row r="4" spans="1:5" x14ac:dyDescent="0.3">
      <c r="A4" t="s">
        <v>8</v>
      </c>
      <c r="B4" s="10">
        <v>500</v>
      </c>
      <c r="C4" s="10">
        <v>500</v>
      </c>
      <c r="D4" s="10">
        <v>500</v>
      </c>
      <c r="E4" t="s">
        <v>9</v>
      </c>
    </row>
    <row r="5" spans="1:5" x14ac:dyDescent="0.3">
      <c r="A5" t="s">
        <v>10</v>
      </c>
      <c r="B5" s="10">
        <v>500</v>
      </c>
      <c r="C5" s="10">
        <v>500</v>
      </c>
      <c r="D5" s="10">
        <v>500</v>
      </c>
      <c r="E5" t="s">
        <v>11</v>
      </c>
    </row>
    <row r="6" spans="1:5" x14ac:dyDescent="0.3">
      <c r="A6" t="s">
        <v>12</v>
      </c>
      <c r="B6" s="10">
        <v>1200</v>
      </c>
      <c r="C6" s="10">
        <v>1200</v>
      </c>
      <c r="D6" s="10">
        <v>1200</v>
      </c>
      <c r="E6" t="s">
        <v>13</v>
      </c>
    </row>
    <row r="7" spans="1:5" x14ac:dyDescent="0.3">
      <c r="A7" s="3" t="s">
        <v>14</v>
      </c>
      <c r="B7" s="3">
        <f>SUM(B3:B6)</f>
        <v>4000</v>
      </c>
      <c r="C7" s="3">
        <f>SUM(C3:C6)</f>
        <v>4000</v>
      </c>
      <c r="D7" s="3">
        <f>SUM(D3:D6)</f>
        <v>4000</v>
      </c>
      <c r="E7" s="7">
        <f>SUM(B7:D7)</f>
        <v>12000</v>
      </c>
    </row>
    <row r="8" spans="1:5" x14ac:dyDescent="0.3">
      <c r="A8" s="4" t="s">
        <v>15</v>
      </c>
      <c r="B8" s="4"/>
      <c r="C8" s="4"/>
      <c r="D8" s="4"/>
      <c r="E8" s="4"/>
    </row>
    <row r="9" spans="1:5" x14ac:dyDescent="0.3">
      <c r="A9" t="s">
        <v>16</v>
      </c>
      <c r="B9" s="10">
        <v>3000</v>
      </c>
      <c r="C9" s="10">
        <v>3000</v>
      </c>
      <c r="D9" s="10">
        <v>3000</v>
      </c>
    </row>
    <row r="10" spans="1:5" x14ac:dyDescent="0.3">
      <c r="A10" t="s">
        <v>17</v>
      </c>
      <c r="B10" s="10">
        <v>700</v>
      </c>
      <c r="C10" s="10">
        <v>700</v>
      </c>
      <c r="D10" s="10">
        <v>700</v>
      </c>
      <c r="E10" t="s">
        <v>18</v>
      </c>
    </row>
    <row r="11" spans="1:5" x14ac:dyDescent="0.3">
      <c r="A11" t="s">
        <v>19</v>
      </c>
      <c r="B11" s="10">
        <v>490</v>
      </c>
      <c r="C11" s="10">
        <v>490</v>
      </c>
      <c r="D11" s="10">
        <v>490</v>
      </c>
    </row>
    <row r="12" spans="1:5" x14ac:dyDescent="0.3">
      <c r="A12" s="3" t="s">
        <v>14</v>
      </c>
      <c r="B12" s="3">
        <f>SUM(B9:B11)</f>
        <v>4190</v>
      </c>
      <c r="C12" s="3">
        <f t="shared" ref="C12:D12" si="0">SUM(C9:C11)</f>
        <v>4190</v>
      </c>
      <c r="D12" s="3">
        <f t="shared" si="0"/>
        <v>4190</v>
      </c>
      <c r="E12" s="7">
        <f>SUM(B12:D12)</f>
        <v>12570</v>
      </c>
    </row>
    <row r="13" spans="1:5" x14ac:dyDescent="0.3">
      <c r="A13" s="4" t="s">
        <v>20</v>
      </c>
      <c r="B13" s="4" t="s">
        <v>21</v>
      </c>
      <c r="C13" s="4" t="s">
        <v>22</v>
      </c>
      <c r="D13" s="4" t="s">
        <v>22</v>
      </c>
      <c r="E13" s="4"/>
    </row>
    <row r="14" spans="1:5" x14ac:dyDescent="0.3">
      <c r="A14" t="s">
        <v>23</v>
      </c>
      <c r="B14" s="10">
        <v>2400</v>
      </c>
      <c r="C14" s="10">
        <v>320</v>
      </c>
      <c r="D14" s="10">
        <v>320</v>
      </c>
      <c r="E14" t="s">
        <v>24</v>
      </c>
    </row>
    <row r="15" spans="1:5" x14ac:dyDescent="0.3">
      <c r="A15" t="s">
        <v>25</v>
      </c>
      <c r="B15" s="10">
        <v>7500</v>
      </c>
      <c r="C15" s="10">
        <v>500</v>
      </c>
      <c r="D15" s="10">
        <v>500</v>
      </c>
      <c r="E15" t="s">
        <v>26</v>
      </c>
    </row>
    <row r="16" spans="1:5" x14ac:dyDescent="0.3">
      <c r="A16" t="s">
        <v>27</v>
      </c>
      <c r="B16" s="5">
        <v>600</v>
      </c>
      <c r="C16" s="5">
        <v>0</v>
      </c>
      <c r="D16" s="5">
        <v>0</v>
      </c>
      <c r="E16" s="6" t="s">
        <v>28</v>
      </c>
    </row>
    <row r="17" spans="1:5" x14ac:dyDescent="0.3">
      <c r="A17" t="s">
        <v>29</v>
      </c>
      <c r="B17" s="5">
        <v>594</v>
      </c>
      <c r="C17" s="5">
        <v>0</v>
      </c>
      <c r="D17" s="5">
        <v>0</v>
      </c>
      <c r="E17" t="s">
        <v>30</v>
      </c>
    </row>
    <row r="18" spans="1:5" x14ac:dyDescent="0.3">
      <c r="A18" t="s">
        <v>31</v>
      </c>
      <c r="B18" s="5">
        <v>10</v>
      </c>
      <c r="C18" s="5">
        <v>10</v>
      </c>
      <c r="D18" s="5">
        <v>0</v>
      </c>
      <c r="E18" t="s">
        <v>32</v>
      </c>
    </row>
    <row r="19" spans="1:5" x14ac:dyDescent="0.3">
      <c r="A19" t="s">
        <v>33</v>
      </c>
      <c r="B19" s="10">
        <v>132</v>
      </c>
      <c r="C19" s="10">
        <v>0</v>
      </c>
      <c r="D19" s="10">
        <v>0</v>
      </c>
      <c r="E19" t="s">
        <v>34</v>
      </c>
    </row>
    <row r="20" spans="1:5" x14ac:dyDescent="0.3">
      <c r="A20" t="s">
        <v>35</v>
      </c>
      <c r="B20" s="5">
        <v>536</v>
      </c>
      <c r="C20" s="5">
        <v>536</v>
      </c>
      <c r="D20" s="5">
        <v>536</v>
      </c>
      <c r="E20" t="s">
        <v>36</v>
      </c>
    </row>
    <row r="21" spans="1:5" x14ac:dyDescent="0.3">
      <c r="A21" t="s">
        <v>37</v>
      </c>
      <c r="B21" s="5">
        <v>3</v>
      </c>
      <c r="C21" s="5">
        <v>0</v>
      </c>
      <c r="D21" s="5">
        <v>0</v>
      </c>
    </row>
    <row r="22" spans="1:5" x14ac:dyDescent="0.3">
      <c r="A22" t="s">
        <v>38</v>
      </c>
      <c r="B22" s="5">
        <v>14</v>
      </c>
      <c r="C22" s="5">
        <v>0</v>
      </c>
      <c r="D22" s="5">
        <v>0</v>
      </c>
    </row>
    <row r="23" spans="1:5" x14ac:dyDescent="0.3">
      <c r="A23" t="s">
        <v>39</v>
      </c>
      <c r="B23" s="5">
        <v>10</v>
      </c>
      <c r="C23" s="5">
        <v>10</v>
      </c>
      <c r="D23" s="5">
        <v>10</v>
      </c>
      <c r="E23" t="s">
        <v>40</v>
      </c>
    </row>
    <row r="24" spans="1:5" x14ac:dyDescent="0.3">
      <c r="A24" t="s">
        <v>41</v>
      </c>
      <c r="B24" s="5">
        <v>40</v>
      </c>
      <c r="C24" s="5">
        <v>20</v>
      </c>
      <c r="D24" s="5">
        <v>20</v>
      </c>
    </row>
    <row r="25" spans="1:5" x14ac:dyDescent="0.3">
      <c r="A25" s="3" t="s">
        <v>14</v>
      </c>
      <c r="B25" s="3">
        <f>SUM(B14:B24)</f>
        <v>11839</v>
      </c>
      <c r="C25" s="3">
        <f>SUM(C14:C24)</f>
        <v>1396</v>
      </c>
      <c r="D25" s="3">
        <f>SUM(D14:D24)</f>
        <v>1386</v>
      </c>
      <c r="E25" s="7">
        <f>SUM(B25:D25)</f>
        <v>14621</v>
      </c>
    </row>
    <row r="26" spans="1:5" x14ac:dyDescent="0.3">
      <c r="A26" s="9"/>
      <c r="B26" s="9"/>
      <c r="C26" s="9"/>
      <c r="D26" s="9"/>
      <c r="E26" s="9"/>
    </row>
    <row r="27" spans="1:5" x14ac:dyDescent="0.3">
      <c r="A27" s="8" t="s">
        <v>42</v>
      </c>
      <c r="B27" s="8">
        <f>SUM(B7,B12,B25)</f>
        <v>20029</v>
      </c>
      <c r="C27" s="8">
        <f>SUM(C7,C12,C25)</f>
        <v>9586</v>
      </c>
      <c r="D27" s="8">
        <f>SUM(D7,D12,D25)</f>
        <v>9576</v>
      </c>
      <c r="E27" s="8">
        <f>SUM(E7,E12,E25)</f>
        <v>39191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A9B9-BBA9-405D-A261-F2A973DE5996}">
  <dimension ref="A1:E25"/>
  <sheetViews>
    <sheetView tabSelected="1" workbookViewId="0">
      <selection activeCell="E5" sqref="E5"/>
    </sheetView>
  </sheetViews>
  <sheetFormatPr defaultRowHeight="14.4" x14ac:dyDescent="0.3"/>
  <cols>
    <col min="1" max="1" width="41.44140625" bestFit="1" customWidth="1"/>
    <col min="2" max="4" width="13.33203125" bestFit="1" customWidth="1"/>
    <col min="5" max="5" width="29" bestFit="1" customWidth="1"/>
  </cols>
  <sheetData>
    <row r="1" spans="1:5" ht="15" thickBot="1" x14ac:dyDescent="0.35">
      <c r="A1" s="1" t="s">
        <v>43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/>
      <c r="C2" s="2"/>
      <c r="D2" s="2"/>
      <c r="E2" s="2"/>
    </row>
    <row r="3" spans="1:5" x14ac:dyDescent="0.3">
      <c r="A3" t="s">
        <v>6</v>
      </c>
      <c r="B3" s="10">
        <v>1200</v>
      </c>
      <c r="C3" s="10">
        <v>1200</v>
      </c>
      <c r="D3" s="10">
        <v>1200</v>
      </c>
      <c r="E3" s="10" t="s">
        <v>44</v>
      </c>
    </row>
    <row r="4" spans="1:5" x14ac:dyDescent="0.3">
      <c r="A4" t="s">
        <v>45</v>
      </c>
      <c r="B4" s="10">
        <v>4000</v>
      </c>
      <c r="C4" s="10">
        <v>4000</v>
      </c>
      <c r="D4" s="10">
        <v>4000</v>
      </c>
      <c r="E4" s="10" t="s">
        <v>46</v>
      </c>
    </row>
    <row r="5" spans="1:5" x14ac:dyDescent="0.3">
      <c r="A5" t="s">
        <v>8</v>
      </c>
      <c r="B5" s="10">
        <v>1200</v>
      </c>
      <c r="C5" s="10">
        <v>1200</v>
      </c>
      <c r="D5" s="10">
        <v>1200</v>
      </c>
      <c r="E5" s="10" t="s">
        <v>13</v>
      </c>
    </row>
    <row r="6" spans="1:5" x14ac:dyDescent="0.3">
      <c r="A6" t="s">
        <v>10</v>
      </c>
      <c r="B6" s="10">
        <v>400</v>
      </c>
      <c r="C6" s="10">
        <v>400</v>
      </c>
      <c r="D6" s="10">
        <v>400</v>
      </c>
      <c r="E6" s="10" t="s">
        <v>47</v>
      </c>
    </row>
    <row r="7" spans="1:5" x14ac:dyDescent="0.3">
      <c r="A7" t="s">
        <v>48</v>
      </c>
      <c r="B7" s="12">
        <v>1000</v>
      </c>
      <c r="C7" s="12">
        <v>1000</v>
      </c>
      <c r="D7" s="12">
        <v>1000</v>
      </c>
      <c r="E7" s="12" t="s">
        <v>49</v>
      </c>
    </row>
    <row r="8" spans="1:5" x14ac:dyDescent="0.3">
      <c r="A8" t="s">
        <v>12</v>
      </c>
      <c r="B8" s="10">
        <v>1200</v>
      </c>
      <c r="C8" s="10">
        <v>1200</v>
      </c>
      <c r="D8" s="10">
        <v>1200</v>
      </c>
      <c r="E8" s="10" t="s">
        <v>13</v>
      </c>
    </row>
    <row r="9" spans="1:5" x14ac:dyDescent="0.3">
      <c r="A9" s="3" t="s">
        <v>14</v>
      </c>
      <c r="B9" s="3">
        <f>SUM(B3:B8)</f>
        <v>9000</v>
      </c>
      <c r="C9" s="3">
        <f t="shared" ref="C9:D9" si="0">SUM(C3:C8)</f>
        <v>9000</v>
      </c>
      <c r="D9" s="3">
        <f t="shared" si="0"/>
        <v>9000</v>
      </c>
      <c r="E9" s="7">
        <f>SUM(B9:D9)</f>
        <v>27000</v>
      </c>
    </row>
    <row r="10" spans="1:5" x14ac:dyDescent="0.3">
      <c r="A10" s="4" t="s">
        <v>15</v>
      </c>
      <c r="B10" s="4"/>
      <c r="C10" s="4"/>
      <c r="D10" s="4"/>
      <c r="E10" s="4"/>
    </row>
    <row r="11" spans="1:5" x14ac:dyDescent="0.3">
      <c r="A11" t="s">
        <v>16</v>
      </c>
      <c r="B11" s="10">
        <v>5000</v>
      </c>
      <c r="C11" s="10">
        <v>5000</v>
      </c>
      <c r="D11" s="10">
        <v>5000</v>
      </c>
    </row>
    <row r="12" spans="1:5" s="11" customFormat="1" x14ac:dyDescent="0.3">
      <c r="A12" t="s">
        <v>17</v>
      </c>
      <c r="B12" s="10">
        <v>1500</v>
      </c>
      <c r="C12" s="10">
        <v>1500</v>
      </c>
      <c r="D12" s="10">
        <v>1500</v>
      </c>
      <c r="E12" t="s">
        <v>18</v>
      </c>
    </row>
    <row r="13" spans="1:5" x14ac:dyDescent="0.3">
      <c r="A13" t="s">
        <v>50</v>
      </c>
      <c r="B13" s="10">
        <v>600</v>
      </c>
      <c r="C13" s="10">
        <v>600</v>
      </c>
      <c r="D13" s="10">
        <v>600</v>
      </c>
    </row>
    <row r="14" spans="1:5" x14ac:dyDescent="0.3">
      <c r="A14" s="3" t="s">
        <v>14</v>
      </c>
      <c r="B14" s="3">
        <f>SUM(B11:B13)</f>
        <v>7100</v>
      </c>
      <c r="C14" s="3">
        <f>SUM(C11:C13)</f>
        <v>7100</v>
      </c>
      <c r="D14" s="3">
        <f>SUM(D11:D13)</f>
        <v>7100</v>
      </c>
      <c r="E14" s="7">
        <f>SUM(B14:D14)</f>
        <v>21300</v>
      </c>
    </row>
    <row r="15" spans="1:5" ht="15" customHeight="1" x14ac:dyDescent="0.3">
      <c r="A15" s="4" t="s">
        <v>20</v>
      </c>
      <c r="B15" s="4"/>
      <c r="C15" s="4"/>
      <c r="D15" s="4"/>
      <c r="E15" s="4"/>
    </row>
    <row r="16" spans="1:5" x14ac:dyDescent="0.3">
      <c r="A16" t="s">
        <v>51</v>
      </c>
      <c r="B16" s="10">
        <v>100</v>
      </c>
      <c r="C16" s="10">
        <v>0</v>
      </c>
      <c r="D16" s="10">
        <v>0</v>
      </c>
      <c r="E16" t="s">
        <v>52</v>
      </c>
    </row>
    <row r="17" spans="1:5" x14ac:dyDescent="0.3">
      <c r="A17" t="s">
        <v>53</v>
      </c>
      <c r="B17" s="5">
        <v>300</v>
      </c>
      <c r="C17" s="5">
        <v>0</v>
      </c>
      <c r="D17" s="5">
        <v>0</v>
      </c>
      <c r="E17" t="s">
        <v>54</v>
      </c>
    </row>
    <row r="18" spans="1:5" x14ac:dyDescent="0.3">
      <c r="A18" t="s">
        <v>37</v>
      </c>
      <c r="B18" s="5">
        <v>10</v>
      </c>
      <c r="C18" s="5">
        <v>0</v>
      </c>
      <c r="D18" s="5">
        <v>0</v>
      </c>
    </row>
    <row r="19" spans="1:5" x14ac:dyDescent="0.3">
      <c r="A19" t="s">
        <v>41</v>
      </c>
      <c r="B19" s="5">
        <v>40</v>
      </c>
      <c r="C19" s="5">
        <v>40</v>
      </c>
      <c r="D19" s="5">
        <v>40</v>
      </c>
    </row>
    <row r="20" spans="1:5" x14ac:dyDescent="0.3">
      <c r="A20" s="3" t="s">
        <v>14</v>
      </c>
      <c r="B20" s="3">
        <f>SUM(B16:B19)</f>
        <v>450</v>
      </c>
      <c r="C20" s="3">
        <f>SUM(C16:C19)</f>
        <v>40</v>
      </c>
      <c r="D20" s="3">
        <f>SUM(D16:D19)</f>
        <v>40</v>
      </c>
      <c r="E20" s="7">
        <f>SUM(B20:D20)</f>
        <v>530</v>
      </c>
    </row>
    <row r="21" spans="1:5" x14ac:dyDescent="0.3">
      <c r="A21" s="4" t="s">
        <v>55</v>
      </c>
      <c r="B21" s="4"/>
      <c r="C21" s="4"/>
      <c r="D21" s="4"/>
      <c r="E21" s="4"/>
    </row>
    <row r="22" spans="1:5" x14ac:dyDescent="0.3">
      <c r="A22" t="s">
        <v>56</v>
      </c>
      <c r="B22" s="5">
        <v>1200</v>
      </c>
      <c r="C22" s="5">
        <v>1200</v>
      </c>
      <c r="D22" s="5">
        <v>1200</v>
      </c>
      <c r="E22" t="s">
        <v>57</v>
      </c>
    </row>
    <row r="23" spans="1:5" x14ac:dyDescent="0.3">
      <c r="A23" s="3" t="s">
        <v>14</v>
      </c>
      <c r="B23" s="3">
        <f>SUM(B22)</f>
        <v>1200</v>
      </c>
      <c r="C23" s="3">
        <f t="shared" ref="C23:D23" si="1">SUM(C22)</f>
        <v>1200</v>
      </c>
      <c r="D23" s="3">
        <f t="shared" si="1"/>
        <v>1200</v>
      </c>
      <c r="E23" s="7">
        <f>SUM(B23:D23)</f>
        <v>3600</v>
      </c>
    </row>
    <row r="24" spans="1:5" x14ac:dyDescent="0.3">
      <c r="A24" s="9"/>
      <c r="B24" s="9"/>
      <c r="C24" s="9"/>
      <c r="D24" s="9"/>
      <c r="E24" s="9"/>
    </row>
    <row r="25" spans="1:5" x14ac:dyDescent="0.3">
      <c r="A25" s="8" t="s">
        <v>42</v>
      </c>
      <c r="B25" s="8">
        <f>SUM(B9,B14,B20,B23)</f>
        <v>17750</v>
      </c>
      <c r="C25" s="8">
        <f>SUM(C9,C14,C20,C23)</f>
        <v>17340</v>
      </c>
      <c r="D25" s="8">
        <f>SUM(D9,D14,D20,D23)</f>
        <v>17340</v>
      </c>
      <c r="E25" s="8">
        <f>SUM(E9,E14,E20,E23)</f>
        <v>52430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ARU Budget</vt:lpstr>
      <vt:lpstr>Playback Budget</vt:lpstr>
    </vt:vector>
  </TitlesOfParts>
  <Manager/>
  <Company>Montana Fish Wildlife and Parks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Hussey, Nicole</dc:creator>
  <cp:keywords/>
  <dc:description/>
  <cp:lastModifiedBy>Anna Kurtin</cp:lastModifiedBy>
  <cp:revision/>
  <dcterms:created xsi:type="dcterms:W3CDTF">2023-10-11T00:15:43Z</dcterms:created>
  <dcterms:modified xsi:type="dcterms:W3CDTF">2024-10-11T00:12:23Z</dcterms:modified>
  <cp:category/>
  <cp:contentStatus/>
</cp:coreProperties>
</file>