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ropbox\Spring 2017 Teaching\WILD 4890 Pop Dynamics\"/>
    </mc:Choice>
  </mc:AlternateContent>
  <bookViews>
    <workbookView xWindow="120" yWindow="108" windowWidth="24912" windowHeight="11568" activeTab="3" xr2:uid="{00000000-000D-0000-FFFF-FFFF00000000}"/>
  </bookViews>
  <sheets>
    <sheet name="LV Model" sheetId="1" r:id="rId1"/>
    <sheet name="Add Prey K" sheetId="4" r:id="rId2"/>
    <sheet name="Add Predator K" sheetId="5" r:id="rId3"/>
    <sheet name="Lynx and Hare" sheetId="6" r:id="rId4"/>
    <sheet name="Sheet2" sheetId="2" r:id="rId5"/>
    <sheet name="Sheet3" sheetId="3" r:id="rId6"/>
  </sheets>
  <definedNames>
    <definedName name="lynxhare" localSheetId="3">'Lynx and Hare'!$A$1:$D$96</definedName>
  </definedNames>
  <calcPr calcId="171027"/>
</workbook>
</file>

<file path=xl/calcChain.xml><?xml version="1.0" encoding="utf-8"?>
<calcChain xmlns="http://schemas.openxmlformats.org/spreadsheetml/2006/main">
  <c r="D3" i="6" l="1"/>
  <c r="E3" i="6"/>
  <c r="E4" i="6" s="1"/>
  <c r="D14" i="5"/>
  <c r="B13" i="5"/>
  <c r="C15" i="5"/>
  <c r="C16" i="5" s="1"/>
  <c r="B15" i="5"/>
  <c r="D15" i="5" s="1"/>
  <c r="B10" i="5"/>
  <c r="C8" i="5"/>
  <c r="B7" i="5"/>
  <c r="B15" i="4"/>
  <c r="B7" i="4"/>
  <c r="C15" i="4"/>
  <c r="B11" i="4"/>
  <c r="B10" i="4"/>
  <c r="C8" i="4"/>
  <c r="C15" i="1"/>
  <c r="B15" i="1"/>
  <c r="B16" i="1" s="1"/>
  <c r="B11" i="1"/>
  <c r="B10" i="1"/>
  <c r="C8" i="1"/>
  <c r="C7" i="1"/>
  <c r="B16" i="4" l="1"/>
  <c r="D4" i="6"/>
  <c r="D5" i="6" s="1"/>
  <c r="E5" i="6"/>
  <c r="E6" i="6" s="1"/>
  <c r="B16" i="5"/>
  <c r="C17" i="5" s="1"/>
  <c r="C16" i="4"/>
  <c r="C16" i="1"/>
  <c r="C17" i="1" s="1"/>
  <c r="B17" i="4" l="1"/>
  <c r="C17" i="4"/>
  <c r="B18" i="4" s="1"/>
  <c r="B17" i="5"/>
  <c r="D16" i="5"/>
  <c r="D6" i="6"/>
  <c r="D7" i="6" s="1"/>
  <c r="B17" i="1"/>
  <c r="C18" i="4" l="1"/>
  <c r="B19" i="4" s="1"/>
  <c r="C18" i="5"/>
  <c r="D17" i="5"/>
  <c r="B18" i="5"/>
  <c r="E7" i="6"/>
  <c r="E8" i="6" s="1"/>
  <c r="B18" i="1"/>
  <c r="C18" i="1"/>
  <c r="C19" i="4" l="1"/>
  <c r="B20" i="4" s="1"/>
  <c r="C19" i="5"/>
  <c r="D18" i="5"/>
  <c r="B19" i="5"/>
  <c r="D8" i="6"/>
  <c r="D9" i="6" s="1"/>
  <c r="C19" i="1"/>
  <c r="B19" i="1"/>
  <c r="C20" i="4" l="1"/>
  <c r="C21" i="4" s="1"/>
  <c r="B20" i="5"/>
  <c r="D20" i="5" s="1"/>
  <c r="D19" i="5"/>
  <c r="C20" i="5"/>
  <c r="C21" i="5" s="1"/>
  <c r="E9" i="6"/>
  <c r="E10" i="6" s="1"/>
  <c r="B20" i="1"/>
  <c r="C20" i="1"/>
  <c r="B21" i="4" l="1"/>
  <c r="B22" i="4" s="1"/>
  <c r="B21" i="5"/>
  <c r="D10" i="6"/>
  <c r="D11" i="6" s="1"/>
  <c r="C22" i="5"/>
  <c r="C21" i="1"/>
  <c r="B21" i="1"/>
  <c r="C22" i="4" l="1"/>
  <c r="B23" i="4" s="1"/>
  <c r="B22" i="5"/>
  <c r="D22" i="5" s="1"/>
  <c r="D21" i="5"/>
  <c r="E11" i="6"/>
  <c r="E12" i="6" s="1"/>
  <c r="B22" i="1"/>
  <c r="C22" i="1"/>
  <c r="C23" i="4" l="1"/>
  <c r="B24" i="4" s="1"/>
  <c r="B23" i="5"/>
  <c r="C23" i="5"/>
  <c r="D12" i="6"/>
  <c r="D13" i="6" s="1"/>
  <c r="C24" i="5"/>
  <c r="C23" i="1"/>
  <c r="B23" i="1"/>
  <c r="C24" i="4" l="1"/>
  <c r="C25" i="4" s="1"/>
  <c r="B24" i="5"/>
  <c r="D24" i="5" s="1"/>
  <c r="D23" i="5"/>
  <c r="E13" i="6"/>
  <c r="E14" i="6" s="1"/>
  <c r="B24" i="1"/>
  <c r="C24" i="1"/>
  <c r="B25" i="4" l="1"/>
  <c r="B26" i="4" s="1"/>
  <c r="B25" i="5"/>
  <c r="C25" i="5"/>
  <c r="D14" i="6"/>
  <c r="D15" i="6" s="1"/>
  <c r="C26" i="5"/>
  <c r="C25" i="1"/>
  <c r="B25" i="1"/>
  <c r="C26" i="4" l="1"/>
  <c r="B27" i="4" s="1"/>
  <c r="B26" i="5"/>
  <c r="D26" i="5" s="1"/>
  <c r="D25" i="5"/>
  <c r="E15" i="6"/>
  <c r="E16" i="6" s="1"/>
  <c r="B26" i="1"/>
  <c r="C26" i="1"/>
  <c r="C27" i="1" s="1"/>
  <c r="C27" i="4" l="1"/>
  <c r="C28" i="4" s="1"/>
  <c r="B27" i="5"/>
  <c r="C27" i="5"/>
  <c r="D16" i="6"/>
  <c r="D17" i="6" s="1"/>
  <c r="C28" i="5"/>
  <c r="B27" i="1"/>
  <c r="B28" i="1" s="1"/>
  <c r="B28" i="4" l="1"/>
  <c r="B29" i="4" s="1"/>
  <c r="B28" i="5"/>
  <c r="D28" i="5" s="1"/>
  <c r="D27" i="5"/>
  <c r="E17" i="6"/>
  <c r="E18" i="6" s="1"/>
  <c r="C28" i="1"/>
  <c r="C29" i="1" s="1"/>
  <c r="C29" i="4" l="1"/>
  <c r="C30" i="4" s="1"/>
  <c r="B29" i="5"/>
  <c r="C29" i="5"/>
  <c r="D18" i="6"/>
  <c r="D19" i="6" s="1"/>
  <c r="C30" i="5"/>
  <c r="B29" i="1"/>
  <c r="B30" i="1" s="1"/>
  <c r="B30" i="4" l="1"/>
  <c r="B31" i="4" s="1"/>
  <c r="B30" i="5"/>
  <c r="D30" i="5" s="1"/>
  <c r="D29" i="5"/>
  <c r="E19" i="6"/>
  <c r="E20" i="6" s="1"/>
  <c r="C30" i="1"/>
  <c r="C31" i="1" s="1"/>
  <c r="C31" i="4" l="1"/>
  <c r="C32" i="4" s="1"/>
  <c r="B31" i="5"/>
  <c r="C31" i="5"/>
  <c r="D20" i="6"/>
  <c r="D21" i="6" s="1"/>
  <c r="C32" i="5"/>
  <c r="B31" i="1"/>
  <c r="B32" i="1" s="1"/>
  <c r="B32" i="4" l="1"/>
  <c r="B33" i="4" s="1"/>
  <c r="B32" i="5"/>
  <c r="D32" i="5" s="1"/>
  <c r="D31" i="5"/>
  <c r="E21" i="6"/>
  <c r="E22" i="6" s="1"/>
  <c r="C32" i="1"/>
  <c r="C33" i="1" s="1"/>
  <c r="C33" i="4" l="1"/>
  <c r="C34" i="4" s="1"/>
  <c r="B33" i="5"/>
  <c r="C33" i="5"/>
  <c r="D22" i="6"/>
  <c r="D23" i="6" s="1"/>
  <c r="C34" i="5"/>
  <c r="B33" i="1"/>
  <c r="B34" i="1" s="1"/>
  <c r="B34" i="4" l="1"/>
  <c r="B35" i="4" s="1"/>
  <c r="B34" i="5"/>
  <c r="D34" i="5" s="1"/>
  <c r="D33" i="5"/>
  <c r="E23" i="6"/>
  <c r="E24" i="6" s="1"/>
  <c r="C34" i="1"/>
  <c r="C35" i="1" s="1"/>
  <c r="C35" i="4" l="1"/>
  <c r="C36" i="4" s="1"/>
  <c r="B35" i="5"/>
  <c r="C35" i="5"/>
  <c r="D24" i="6"/>
  <c r="D25" i="6" s="1"/>
  <c r="C36" i="5"/>
  <c r="B35" i="1"/>
  <c r="B36" i="1" s="1"/>
  <c r="B36" i="4" l="1"/>
  <c r="B36" i="5"/>
  <c r="D36" i="5" s="1"/>
  <c r="D35" i="5"/>
  <c r="E25" i="6"/>
  <c r="E26" i="6" s="1"/>
  <c r="C36" i="1"/>
  <c r="C37" i="1" s="1"/>
  <c r="B37" i="4" l="1"/>
  <c r="C37" i="4"/>
  <c r="B37" i="5"/>
  <c r="C37" i="5"/>
  <c r="D26" i="6"/>
  <c r="D27" i="6" s="1"/>
  <c r="C38" i="5"/>
  <c r="B37" i="1"/>
  <c r="B38" i="1" s="1"/>
  <c r="B38" i="4" l="1"/>
  <c r="C38" i="4"/>
  <c r="B38" i="5"/>
  <c r="D38" i="5" s="1"/>
  <c r="D37" i="5"/>
  <c r="E27" i="6"/>
  <c r="E28" i="6" s="1"/>
  <c r="C38" i="1"/>
  <c r="C39" i="1" s="1"/>
  <c r="C39" i="4" l="1"/>
  <c r="B39" i="4"/>
  <c r="B40" i="4" s="1"/>
  <c r="B39" i="5"/>
  <c r="C39" i="5"/>
  <c r="D28" i="6"/>
  <c r="D29" i="6" s="1"/>
  <c r="C40" i="5"/>
  <c r="B39" i="1"/>
  <c r="B40" i="1" s="1"/>
  <c r="C40" i="4" l="1"/>
  <c r="C41" i="4" s="1"/>
  <c r="B40" i="5"/>
  <c r="D40" i="5" s="1"/>
  <c r="D39" i="5"/>
  <c r="E29" i="6"/>
  <c r="E30" i="6" s="1"/>
  <c r="C40" i="1"/>
  <c r="C41" i="1" s="1"/>
  <c r="B41" i="4" l="1"/>
  <c r="B42" i="4" s="1"/>
  <c r="B41" i="5"/>
  <c r="C41" i="5"/>
  <c r="D30" i="6"/>
  <c r="D31" i="6" s="1"/>
  <c r="C42" i="5"/>
  <c r="B41" i="1"/>
  <c r="B42" i="1" s="1"/>
  <c r="C42" i="4" l="1"/>
  <c r="C43" i="4" s="1"/>
  <c r="B42" i="5"/>
  <c r="D42" i="5" s="1"/>
  <c r="D41" i="5"/>
  <c r="E31" i="6"/>
  <c r="E32" i="6" s="1"/>
  <c r="C42" i="1"/>
  <c r="C43" i="1" s="1"/>
  <c r="B43" i="4" l="1"/>
  <c r="B44" i="4" s="1"/>
  <c r="B43" i="5"/>
  <c r="C43" i="5"/>
  <c r="D32" i="6"/>
  <c r="D33" i="6" s="1"/>
  <c r="C44" i="5"/>
  <c r="B43" i="1"/>
  <c r="B44" i="1" s="1"/>
  <c r="C44" i="4" l="1"/>
  <c r="C45" i="4" s="1"/>
  <c r="B44" i="5"/>
  <c r="D44" i="5" s="1"/>
  <c r="D43" i="5"/>
  <c r="E33" i="6"/>
  <c r="E34" i="6" s="1"/>
  <c r="C44" i="1"/>
  <c r="C45" i="1" s="1"/>
  <c r="B45" i="4" l="1"/>
  <c r="B46" i="4" s="1"/>
  <c r="B45" i="5"/>
  <c r="C45" i="5"/>
  <c r="D34" i="6"/>
  <c r="D35" i="6" s="1"/>
  <c r="C46" i="5"/>
  <c r="B45" i="1"/>
  <c r="B46" i="1" s="1"/>
  <c r="C46" i="4" l="1"/>
  <c r="C47" i="4" s="1"/>
  <c r="B46" i="5"/>
  <c r="D46" i="5" s="1"/>
  <c r="D45" i="5"/>
  <c r="E35" i="6"/>
  <c r="E36" i="6" s="1"/>
  <c r="C46" i="1"/>
  <c r="C47" i="1" s="1"/>
  <c r="B47" i="4" l="1"/>
  <c r="B48" i="4" s="1"/>
  <c r="B47" i="5"/>
  <c r="C47" i="5"/>
  <c r="D36" i="6"/>
  <c r="D37" i="6" s="1"/>
  <c r="C48" i="5"/>
  <c r="B47" i="1"/>
  <c r="B48" i="1" s="1"/>
  <c r="C48" i="4" l="1"/>
  <c r="C49" i="4" s="1"/>
  <c r="B48" i="5"/>
  <c r="D48" i="5" s="1"/>
  <c r="D47" i="5"/>
  <c r="E37" i="6"/>
  <c r="E38" i="6" s="1"/>
  <c r="C48" i="1"/>
  <c r="C49" i="1" s="1"/>
  <c r="B49" i="4" l="1"/>
  <c r="B50" i="4" s="1"/>
  <c r="B49" i="5"/>
  <c r="C49" i="5"/>
  <c r="D38" i="6"/>
  <c r="D39" i="6" s="1"/>
  <c r="C50" i="5"/>
  <c r="B49" i="1"/>
  <c r="B50" i="1" s="1"/>
  <c r="C50" i="4" l="1"/>
  <c r="C51" i="4" s="1"/>
  <c r="B50" i="5"/>
  <c r="D50" i="5" s="1"/>
  <c r="D49" i="5"/>
  <c r="E39" i="6"/>
  <c r="E40" i="6" s="1"/>
  <c r="C50" i="1"/>
  <c r="C51" i="1" s="1"/>
  <c r="B51" i="4" l="1"/>
  <c r="B52" i="4" s="1"/>
  <c r="B51" i="5"/>
  <c r="C51" i="5"/>
  <c r="D40" i="6"/>
  <c r="D41" i="6" s="1"/>
  <c r="C52" i="5"/>
  <c r="B51" i="1"/>
  <c r="B52" i="1" s="1"/>
  <c r="C52" i="4" l="1"/>
  <c r="C53" i="4" s="1"/>
  <c r="B52" i="5"/>
  <c r="D52" i="5" s="1"/>
  <c r="D51" i="5"/>
  <c r="E41" i="6"/>
  <c r="E42" i="6" s="1"/>
  <c r="C52" i="1"/>
  <c r="C53" i="1" s="1"/>
  <c r="B53" i="4" l="1"/>
  <c r="B54" i="4" s="1"/>
  <c r="B53" i="5"/>
  <c r="C53" i="5"/>
  <c r="D42" i="6"/>
  <c r="D43" i="6" s="1"/>
  <c r="C54" i="5"/>
  <c r="B53" i="1"/>
  <c r="B54" i="1" s="1"/>
  <c r="C54" i="4" l="1"/>
  <c r="C55" i="4" s="1"/>
  <c r="B54" i="5"/>
  <c r="D54" i="5" s="1"/>
  <c r="D53" i="5"/>
  <c r="E43" i="6"/>
  <c r="E44" i="6" s="1"/>
  <c r="C54" i="1"/>
  <c r="C55" i="1" s="1"/>
  <c r="B55" i="4" l="1"/>
  <c r="C56" i="4" s="1"/>
  <c r="B55" i="5"/>
  <c r="C55" i="5"/>
  <c r="D44" i="6"/>
  <c r="D45" i="6" s="1"/>
  <c r="C56" i="5"/>
  <c r="B55" i="1"/>
  <c r="B56" i="1" s="1"/>
  <c r="B56" i="4" l="1"/>
  <c r="B57" i="4" s="1"/>
  <c r="B56" i="5"/>
  <c r="D56" i="5" s="1"/>
  <c r="D55" i="5"/>
  <c r="E45" i="6"/>
  <c r="E46" i="6" s="1"/>
  <c r="C56" i="1"/>
  <c r="C57" i="1" s="1"/>
  <c r="C57" i="4" l="1"/>
  <c r="C58" i="4" s="1"/>
  <c r="B57" i="5"/>
  <c r="C57" i="5"/>
  <c r="D46" i="6"/>
  <c r="D47" i="6" s="1"/>
  <c r="C58" i="5"/>
  <c r="B57" i="1"/>
  <c r="B58" i="1" s="1"/>
  <c r="B58" i="4" l="1"/>
  <c r="B59" i="4" s="1"/>
  <c r="B58" i="5"/>
  <c r="D58" i="5" s="1"/>
  <c r="D57" i="5"/>
  <c r="E47" i="6"/>
  <c r="E48" i="6" s="1"/>
  <c r="C58" i="1"/>
  <c r="C59" i="1" s="1"/>
  <c r="C59" i="4" l="1"/>
  <c r="C60" i="4" s="1"/>
  <c r="B59" i="5"/>
  <c r="C59" i="5"/>
  <c r="D48" i="6"/>
  <c r="D49" i="6" s="1"/>
  <c r="C60" i="5"/>
  <c r="B59" i="1"/>
  <c r="B60" i="1" s="1"/>
  <c r="B60" i="4" l="1"/>
  <c r="B61" i="4" s="1"/>
  <c r="B60" i="5"/>
  <c r="D60" i="5" s="1"/>
  <c r="D59" i="5"/>
  <c r="E49" i="6"/>
  <c r="E50" i="6" s="1"/>
  <c r="C60" i="1"/>
  <c r="C61" i="1" s="1"/>
  <c r="C61" i="4" l="1"/>
  <c r="C62" i="4" s="1"/>
  <c r="B61" i="5"/>
  <c r="C61" i="5"/>
  <c r="D50" i="6"/>
  <c r="D51" i="6" s="1"/>
  <c r="C62" i="5"/>
  <c r="B61" i="1"/>
  <c r="B62" i="1" s="1"/>
  <c r="B62" i="4" l="1"/>
  <c r="B63" i="4" s="1"/>
  <c r="B62" i="5"/>
  <c r="D62" i="5" s="1"/>
  <c r="D61" i="5"/>
  <c r="E51" i="6"/>
  <c r="E52" i="6" s="1"/>
  <c r="C62" i="1"/>
  <c r="C63" i="1" s="1"/>
  <c r="C63" i="4" l="1"/>
  <c r="C64" i="4" s="1"/>
  <c r="B63" i="5"/>
  <c r="C63" i="5"/>
  <c r="D52" i="6"/>
  <c r="D53" i="6" s="1"/>
  <c r="C64" i="5"/>
  <c r="B63" i="1"/>
  <c r="B64" i="1" s="1"/>
  <c r="B64" i="4" l="1"/>
  <c r="B65" i="4" s="1"/>
  <c r="B64" i="5"/>
  <c r="D64" i="5" s="1"/>
  <c r="D63" i="5"/>
  <c r="E53" i="6"/>
  <c r="E54" i="6" s="1"/>
  <c r="C64" i="1"/>
  <c r="C65" i="1" s="1"/>
  <c r="C65" i="4" l="1"/>
  <c r="C66" i="4" s="1"/>
  <c r="B65" i="5"/>
  <c r="C65" i="5"/>
  <c r="D54" i="6"/>
  <c r="D55" i="6" s="1"/>
  <c r="C66" i="5"/>
  <c r="B65" i="1"/>
  <c r="B66" i="1" s="1"/>
  <c r="B66" i="4" l="1"/>
  <c r="B67" i="4" s="1"/>
  <c r="B66" i="5"/>
  <c r="D66" i="5" s="1"/>
  <c r="D65" i="5"/>
  <c r="E55" i="6"/>
  <c r="E56" i="6" s="1"/>
  <c r="C66" i="1"/>
  <c r="C67" i="1" s="1"/>
  <c r="C67" i="4" l="1"/>
  <c r="C68" i="4" s="1"/>
  <c r="B67" i="5"/>
  <c r="C67" i="5"/>
  <c r="D56" i="6"/>
  <c r="D57" i="6" s="1"/>
  <c r="C68" i="5"/>
  <c r="B67" i="1"/>
  <c r="B68" i="1" s="1"/>
  <c r="B68" i="4" l="1"/>
  <c r="B69" i="4" s="1"/>
  <c r="B68" i="5"/>
  <c r="D68" i="5" s="1"/>
  <c r="D67" i="5"/>
  <c r="E57" i="6"/>
  <c r="E58" i="6" s="1"/>
  <c r="C68" i="1"/>
  <c r="C69" i="1" s="1"/>
  <c r="C69" i="4" l="1"/>
  <c r="C70" i="4" s="1"/>
  <c r="B69" i="5"/>
  <c r="C69" i="5"/>
  <c r="D58" i="6"/>
  <c r="D59" i="6" s="1"/>
  <c r="C70" i="5"/>
  <c r="B69" i="1"/>
  <c r="B70" i="1" s="1"/>
  <c r="B70" i="4" l="1"/>
  <c r="B71" i="4" s="1"/>
  <c r="B70" i="5"/>
  <c r="D70" i="5" s="1"/>
  <c r="D69" i="5"/>
  <c r="E59" i="6"/>
  <c r="E60" i="6" s="1"/>
  <c r="C70" i="1"/>
  <c r="C71" i="1" s="1"/>
  <c r="C71" i="4" l="1"/>
  <c r="C72" i="4" s="1"/>
  <c r="B71" i="5"/>
  <c r="C71" i="5"/>
  <c r="D60" i="6"/>
  <c r="D61" i="6" s="1"/>
  <c r="C72" i="5"/>
  <c r="B71" i="1"/>
  <c r="B72" i="1" s="1"/>
  <c r="B72" i="4" l="1"/>
  <c r="B73" i="4" s="1"/>
  <c r="B72" i="5"/>
  <c r="D72" i="5" s="1"/>
  <c r="D71" i="5"/>
  <c r="E61" i="6"/>
  <c r="E62" i="6" s="1"/>
  <c r="C72" i="1"/>
  <c r="C73" i="1" s="1"/>
  <c r="C73" i="4" l="1"/>
  <c r="C74" i="4" s="1"/>
  <c r="B73" i="5"/>
  <c r="C73" i="5"/>
  <c r="D62" i="6"/>
  <c r="D63" i="6" s="1"/>
  <c r="C74" i="5"/>
  <c r="B73" i="1"/>
  <c r="B74" i="1" s="1"/>
  <c r="B74" i="4" l="1"/>
  <c r="B75" i="4" s="1"/>
  <c r="B74" i="5"/>
  <c r="D74" i="5" s="1"/>
  <c r="D73" i="5"/>
  <c r="E63" i="6"/>
  <c r="E64" i="6" s="1"/>
  <c r="C74" i="1"/>
  <c r="C75" i="1" s="1"/>
  <c r="C75" i="4" l="1"/>
  <c r="C76" i="4" s="1"/>
  <c r="B75" i="5"/>
  <c r="C75" i="5"/>
  <c r="D64" i="6"/>
  <c r="D65" i="6" s="1"/>
  <c r="C76" i="5"/>
  <c r="B75" i="1"/>
  <c r="B76" i="1" s="1"/>
  <c r="B76" i="4" l="1"/>
  <c r="B77" i="4" s="1"/>
  <c r="B76" i="5"/>
  <c r="D76" i="5" s="1"/>
  <c r="D75" i="5"/>
  <c r="E65" i="6"/>
  <c r="E66" i="6" s="1"/>
  <c r="C76" i="1"/>
  <c r="C77" i="1" s="1"/>
  <c r="C77" i="4" l="1"/>
  <c r="C78" i="4" s="1"/>
  <c r="B77" i="5"/>
  <c r="C77" i="5"/>
  <c r="D66" i="6"/>
  <c r="D67" i="6" s="1"/>
  <c r="C78" i="5"/>
  <c r="B77" i="1"/>
  <c r="B78" i="1" s="1"/>
  <c r="B78" i="4" l="1"/>
  <c r="B79" i="4" s="1"/>
  <c r="B78" i="5"/>
  <c r="D78" i="5" s="1"/>
  <c r="D77" i="5"/>
  <c r="E67" i="6"/>
  <c r="E68" i="6" s="1"/>
  <c r="C78" i="1"/>
  <c r="C79" i="1" s="1"/>
  <c r="C79" i="4" l="1"/>
  <c r="C80" i="4" s="1"/>
  <c r="B79" i="5"/>
  <c r="C79" i="5"/>
  <c r="D68" i="6"/>
  <c r="D69" i="6" s="1"/>
  <c r="C80" i="5"/>
  <c r="B79" i="1"/>
  <c r="B80" i="1" s="1"/>
  <c r="B80" i="4" l="1"/>
  <c r="B81" i="4" s="1"/>
  <c r="B80" i="5"/>
  <c r="D80" i="5" s="1"/>
  <c r="D79" i="5"/>
  <c r="E69" i="6"/>
  <c r="E70" i="6" s="1"/>
  <c r="C80" i="1"/>
  <c r="C81" i="1" s="1"/>
  <c r="C81" i="4" l="1"/>
  <c r="C82" i="4" s="1"/>
  <c r="B81" i="5"/>
  <c r="C81" i="5"/>
  <c r="D70" i="6"/>
  <c r="D71" i="6" s="1"/>
  <c r="C82" i="5"/>
  <c r="B81" i="1"/>
  <c r="B82" i="1" s="1"/>
  <c r="B82" i="4" l="1"/>
  <c r="B83" i="4" s="1"/>
  <c r="B82" i="5"/>
  <c r="D82" i="5" s="1"/>
  <c r="D81" i="5"/>
  <c r="E71" i="6"/>
  <c r="E72" i="6" s="1"/>
  <c r="C82" i="1"/>
  <c r="C83" i="1" s="1"/>
  <c r="C83" i="4" l="1"/>
  <c r="C84" i="4" s="1"/>
  <c r="B83" i="5"/>
  <c r="C83" i="5"/>
  <c r="D72" i="6"/>
  <c r="D73" i="6" s="1"/>
  <c r="C84" i="5"/>
  <c r="B83" i="1"/>
  <c r="B84" i="1" s="1"/>
  <c r="B84" i="4" l="1"/>
  <c r="B85" i="4" s="1"/>
  <c r="B84" i="5"/>
  <c r="D84" i="5" s="1"/>
  <c r="D83" i="5"/>
  <c r="E73" i="6"/>
  <c r="E74" i="6" s="1"/>
  <c r="C84" i="1"/>
  <c r="C85" i="1" s="1"/>
  <c r="C85" i="4" l="1"/>
  <c r="C86" i="4" s="1"/>
  <c r="B85" i="5"/>
  <c r="C85" i="5"/>
  <c r="D74" i="6"/>
  <c r="D75" i="6" s="1"/>
  <c r="C86" i="5"/>
  <c r="B85" i="1"/>
  <c r="B86" i="1" s="1"/>
  <c r="B86" i="4" l="1"/>
  <c r="B87" i="4" s="1"/>
  <c r="B86" i="5"/>
  <c r="D86" i="5" s="1"/>
  <c r="D85" i="5"/>
  <c r="E75" i="6"/>
  <c r="E76" i="6" s="1"/>
  <c r="C86" i="1"/>
  <c r="C87" i="1" s="1"/>
  <c r="C87" i="4" l="1"/>
  <c r="C88" i="4" s="1"/>
  <c r="B87" i="5"/>
  <c r="C87" i="5"/>
  <c r="D76" i="6"/>
  <c r="D77" i="6" s="1"/>
  <c r="C88" i="5"/>
  <c r="B87" i="1"/>
  <c r="B88" i="1" s="1"/>
  <c r="B88" i="4" l="1"/>
  <c r="B89" i="4" s="1"/>
  <c r="B88" i="5"/>
  <c r="D88" i="5" s="1"/>
  <c r="D87" i="5"/>
  <c r="E77" i="6"/>
  <c r="E78" i="6" s="1"/>
  <c r="C88" i="1"/>
  <c r="C89" i="1" s="1"/>
  <c r="C89" i="4" l="1"/>
  <c r="C90" i="4" s="1"/>
  <c r="B89" i="5"/>
  <c r="C89" i="5"/>
  <c r="D78" i="6"/>
  <c r="D79" i="6" s="1"/>
  <c r="C90" i="5"/>
  <c r="B89" i="1"/>
  <c r="B90" i="1" s="1"/>
  <c r="B90" i="4" l="1"/>
  <c r="B91" i="4" s="1"/>
  <c r="C91" i="5"/>
  <c r="B90" i="5"/>
  <c r="D90" i="5" s="1"/>
  <c r="D89" i="5"/>
  <c r="E79" i="6"/>
  <c r="E80" i="6" s="1"/>
  <c r="B91" i="5"/>
  <c r="C90" i="1"/>
  <c r="C91" i="1" s="1"/>
  <c r="C91" i="4" l="1"/>
  <c r="C92" i="4" s="1"/>
  <c r="B92" i="5"/>
  <c r="D92" i="5" s="1"/>
  <c r="D91" i="5"/>
  <c r="D80" i="6"/>
  <c r="D81" i="6" s="1"/>
  <c r="C92" i="5"/>
  <c r="C93" i="5" s="1"/>
  <c r="B91" i="1"/>
  <c r="B92" i="1" s="1"/>
  <c r="B92" i="4" l="1"/>
  <c r="B93" i="4" s="1"/>
  <c r="E81" i="6"/>
  <c r="E82" i="6" s="1"/>
  <c r="B93" i="5"/>
  <c r="C92" i="1"/>
  <c r="C93" i="1" s="1"/>
  <c r="C93" i="4" l="1"/>
  <c r="C94" i="4" s="1"/>
  <c r="B94" i="5"/>
  <c r="D94" i="5" s="1"/>
  <c r="D93" i="5"/>
  <c r="D82" i="6"/>
  <c r="D83" i="6" s="1"/>
  <c r="C94" i="5"/>
  <c r="C95" i="5" s="1"/>
  <c r="B93" i="1"/>
  <c r="B94" i="1" s="1"/>
  <c r="B94" i="4" l="1"/>
  <c r="B95" i="4" s="1"/>
  <c r="E83" i="6"/>
  <c r="E84" i="6" s="1"/>
  <c r="B95" i="5"/>
  <c r="C94" i="1"/>
  <c r="C95" i="1" s="1"/>
  <c r="C95" i="4" l="1"/>
  <c r="C96" i="4" s="1"/>
  <c r="B96" i="5"/>
  <c r="D96" i="5" s="1"/>
  <c r="D95" i="5"/>
  <c r="D84" i="6"/>
  <c r="D85" i="6" s="1"/>
  <c r="C96" i="5"/>
  <c r="B95" i="1"/>
  <c r="B96" i="1" s="1"/>
  <c r="B96" i="4" l="1"/>
  <c r="B97" i="4" s="1"/>
  <c r="C97" i="5"/>
  <c r="E85" i="6"/>
  <c r="E86" i="6" s="1"/>
  <c r="B97" i="5"/>
  <c r="C96" i="1"/>
  <c r="C97" i="1" s="1"/>
  <c r="C97" i="4" l="1"/>
  <c r="C98" i="4" s="1"/>
  <c r="B98" i="5"/>
  <c r="D98" i="5" s="1"/>
  <c r="D97" i="5"/>
  <c r="D86" i="6"/>
  <c r="D87" i="6" s="1"/>
  <c r="C98" i="5"/>
  <c r="C99" i="5" s="1"/>
  <c r="B97" i="1"/>
  <c r="B98" i="1" s="1"/>
  <c r="B98" i="4" l="1"/>
  <c r="B99" i="4" s="1"/>
  <c r="E87" i="6"/>
  <c r="E88" i="6" s="1"/>
  <c r="B99" i="5"/>
  <c r="C98" i="1"/>
  <c r="C99" i="1" s="1"/>
  <c r="C99" i="4" l="1"/>
  <c r="C100" i="4" s="1"/>
  <c r="B100" i="5"/>
  <c r="D100" i="5" s="1"/>
  <c r="D99" i="5"/>
  <c r="D88" i="6"/>
  <c r="D89" i="6" s="1"/>
  <c r="C100" i="5"/>
  <c r="C101" i="5" s="1"/>
  <c r="B99" i="1"/>
  <c r="B100" i="1" s="1"/>
  <c r="B100" i="4" l="1"/>
  <c r="E89" i="6"/>
  <c r="E90" i="6" s="1"/>
  <c r="B101" i="5"/>
  <c r="C100" i="1"/>
  <c r="C101" i="1" s="1"/>
  <c r="B101" i="4" l="1"/>
  <c r="C101" i="4"/>
  <c r="B102" i="5"/>
  <c r="D102" i="5" s="1"/>
  <c r="D101" i="5"/>
  <c r="D90" i="6"/>
  <c r="D91" i="6" s="1"/>
  <c r="C102" i="5"/>
  <c r="C103" i="5" s="1"/>
  <c r="B101" i="1"/>
  <c r="B102" i="1" s="1"/>
  <c r="C102" i="4" l="1"/>
  <c r="B102" i="4"/>
  <c r="E91" i="6"/>
  <c r="E92" i="6" s="1"/>
  <c r="B103" i="5"/>
  <c r="C102" i="1"/>
  <c r="C103" i="1" s="1"/>
  <c r="B103" i="4" l="1"/>
  <c r="C103" i="4"/>
  <c r="B104" i="5"/>
  <c r="D104" i="5" s="1"/>
  <c r="D103" i="5"/>
  <c r="D92" i="6"/>
  <c r="D93" i="6" s="1"/>
  <c r="C104" i="5"/>
  <c r="C105" i="5" s="1"/>
  <c r="B103" i="1"/>
  <c r="B104" i="1" s="1"/>
  <c r="C104" i="4" l="1"/>
  <c r="B104" i="4"/>
  <c r="E93" i="6"/>
  <c r="E94" i="6" s="1"/>
  <c r="B105" i="5"/>
  <c r="C104" i="1"/>
  <c r="C105" i="1" s="1"/>
  <c r="B105" i="4" l="1"/>
  <c r="C105" i="4"/>
  <c r="B106" i="5"/>
  <c r="D106" i="5" s="1"/>
  <c r="D105" i="5"/>
  <c r="D94" i="6"/>
  <c r="D95" i="6" s="1"/>
  <c r="C106" i="5"/>
  <c r="C107" i="5" s="1"/>
  <c r="B105" i="1"/>
  <c r="B106" i="1" s="1"/>
  <c r="C106" i="4" l="1"/>
  <c r="B106" i="4"/>
  <c r="B107" i="4" s="1"/>
  <c r="E95" i="6"/>
  <c r="E96" i="6" s="1"/>
  <c r="B107" i="5"/>
  <c r="C106" i="1"/>
  <c r="C107" i="1" s="1"/>
  <c r="C107" i="4" l="1"/>
  <c r="C108" i="4" s="1"/>
  <c r="B108" i="5"/>
  <c r="D108" i="5" s="1"/>
  <c r="D107" i="5"/>
  <c r="D96" i="6"/>
  <c r="C108" i="5"/>
  <c r="C109" i="5" s="1"/>
  <c r="B107" i="1"/>
  <c r="B108" i="1" s="1"/>
  <c r="B108" i="4" l="1"/>
  <c r="B109" i="4" s="1"/>
  <c r="B109" i="5"/>
  <c r="C108" i="1"/>
  <c r="C109" i="1" s="1"/>
  <c r="C109" i="4" l="1"/>
  <c r="C110" i="4" s="1"/>
  <c r="B110" i="5"/>
  <c r="D110" i="5" s="1"/>
  <c r="D109" i="5"/>
  <c r="C110" i="5"/>
  <c r="C111" i="5" s="1"/>
  <c r="B109" i="1"/>
  <c r="B110" i="1" s="1"/>
  <c r="B110" i="4" l="1"/>
  <c r="B111" i="4" s="1"/>
  <c r="B111" i="5"/>
  <c r="C110" i="1"/>
  <c r="C111" i="1" s="1"/>
  <c r="C111" i="4" l="1"/>
  <c r="C112" i="4" s="1"/>
  <c r="B112" i="5"/>
  <c r="D112" i="5" s="1"/>
  <c r="D111" i="5"/>
  <c r="C112" i="5"/>
  <c r="C113" i="5" s="1"/>
  <c r="B111" i="1"/>
  <c r="B112" i="1" s="1"/>
  <c r="B112" i="4" l="1"/>
  <c r="B113" i="4" s="1"/>
  <c r="B113" i="5"/>
  <c r="C112" i="1"/>
  <c r="C113" i="1" s="1"/>
  <c r="C113" i="4" l="1"/>
  <c r="C114" i="4" s="1"/>
  <c r="C11" i="4" s="1"/>
  <c r="B114" i="5"/>
  <c r="D114" i="5" s="1"/>
  <c r="D113" i="5"/>
  <c r="C114" i="5"/>
  <c r="B113" i="1"/>
  <c r="B114" i="1" s="1"/>
  <c r="B7" i="1" s="1"/>
  <c r="B114" i="4" l="1"/>
  <c r="C114" i="1"/>
  <c r="C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ynxhare" type="6" refreshedVersion="4" background="1" saveData="1">
    <textPr codePage="437" sourceFile="C:\Users\amt0046\Dropbox\Spring 2017 Teaching\WILD 4890 Pop Dynamics\lynxhare.txt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<sst xmlns="http://schemas.openxmlformats.org/spreadsheetml/2006/main" count="45" uniqueCount="22">
  <si>
    <t>Predator-Prey Dynamics</t>
  </si>
  <si>
    <t>Uses an exponentially-growing prey population, with an additional term for losses to predators</t>
  </si>
  <si>
    <t>Uses and exponentially-growing predator population with per capita pop growth rate determined by prey captures and conversion efficiency</t>
  </si>
  <si>
    <t>Zero net growth isoclines</t>
  </si>
  <si>
    <t>Prey parameters</t>
  </si>
  <si>
    <t>Predator parameters</t>
  </si>
  <si>
    <t>R</t>
  </si>
  <si>
    <t>Starvation rate (q)</t>
  </si>
  <si>
    <t>Conversion efficiency (f)</t>
  </si>
  <si>
    <t>Attack rate (a)</t>
  </si>
  <si>
    <t>Time</t>
  </si>
  <si>
    <t>Kv</t>
  </si>
  <si>
    <t>Uses an logistically-growing prey population, with an additional term for losses to predators</t>
  </si>
  <si>
    <t>Kc</t>
  </si>
  <si>
    <t>year</t>
  </si>
  <si>
    <t>hare</t>
  </si>
  <si>
    <t>lynx</t>
  </si>
  <si>
    <t>LV_prey</t>
  </si>
  <si>
    <t>LV_predator</t>
  </si>
  <si>
    <t>q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</si>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</sst>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Lotka-Volterra Predator-Prey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Prey</c:v>
          </c:tx>
          <c:xVal>
            <c:numRef>
              <c:f>'LV Model'!$A$14:$A$114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'LV Model'!$B$14:$B$114</c:f>
              <c:numCache>
                <c:formatCode>General</c:formatCode>
                <c:ptCount val="101"/>
                <c:pt idx="0">
                  <c:v>1000</c:v>
                </c:pt>
                <c:pt idx="1">
                  <c:v>1050</c:v>
                </c:pt>
                <c:pt idx="2">
                  <c:v>1106.7</c:v>
                </c:pt>
                <c:pt idx="3">
                  <c:v>1169.9324111999999</c:v>
                </c:pt>
                <c:pt idx="4">
                  <c:v>1239.3643816962863</c:v>
                </c:pt>
                <c:pt idx="5">
                  <c:v>1314.4304551852301</c:v>
                </c:pt>
                <c:pt idx="6">
                  <c:v>1394.2550030502807</c:v>
                </c:pt>
                <c:pt idx="7">
                  <c:v>1477.5670342970716</c:v>
                </c:pt>
                <c:pt idx="8">
                  <c:v>1562.6132517798846</c:v>
                </c:pt>
                <c:pt idx="9">
                  <c:v>1647.0800125812532</c:v>
                </c:pt>
                <c:pt idx="10">
                  <c:v>1728.0412487610986</c:v>
                </c:pt>
                <c:pt idx="11">
                  <c:v>1801.9569381329934</c:v>
                </c:pt>
                <c:pt idx="12">
                  <c:v>1864.7538149798079</c:v>
                </c:pt>
                <c:pt idx="13">
                  <c:v>1912.0233678383124</c:v>
                </c:pt>
                <c:pt idx="14">
                  <c:v>1939.3663416051627</c:v>
                </c:pt>
                <c:pt idx="15">
                  <c:v>1942.8910621493465</c:v>
                </c:pt>
                <c:pt idx="16">
                  <c:v>1919.8296538438378</c:v>
                </c:pt>
                <c:pt idx="17">
                  <c:v>1869.1741696221445</c:v>
                </c:pt>
                <c:pt idx="18">
                  <c:v>1792.1718632200805</c:v>
                </c:pt>
                <c:pt idx="19">
                  <c:v>1692.4913087675504</c:v>
                </c:pt>
                <c:pt idx="20">
                  <c:v>1575.9195156311962</c:v>
                </c:pt>
                <c:pt idx="21">
                  <c:v>1449.5877510999171</c:v>
                </c:pt>
                <c:pt idx="22">
                  <c:v>1320.9043817493211</c:v>
                </c:pt>
                <c:pt idx="23">
                  <c:v>1196.4995257587752</c:v>
                </c:pt>
                <c:pt idx="24">
                  <c:v>1081.4753669120032</c:v>
                </c:pt>
                <c:pt idx="25">
                  <c:v>979.11109758636849</c:v>
                </c:pt>
                <c:pt idx="26">
                  <c:v>890.98538656637004</c:v>
                </c:pt>
                <c:pt idx="27">
                  <c:v>817.35655537490368</c:v>
                </c:pt>
                <c:pt idx="28">
                  <c:v>757.62103987130877</c:v>
                </c:pt>
                <c:pt idx="29">
                  <c:v>710.72324890309255</c:v>
                </c:pt>
                <c:pt idx="30">
                  <c:v>675.46036684097885</c:v>
                </c:pt>
                <c:pt idx="31">
                  <c:v>650.67810673404642</c:v>
                </c:pt>
                <c:pt idx="32">
                  <c:v>635.3791803641584</c:v>
                </c:pt>
                <c:pt idx="33">
                  <c:v>628.77217154159109</c:v>
                </c:pt>
                <c:pt idx="34">
                  <c:v>630.28448154270427</c:v>
                </c:pt>
                <c:pt idx="35">
                  <c:v>639.55609422075054</c:v>
                </c:pt>
                <c:pt idx="36">
                  <c:v>656.42452824682107</c:v>
                </c:pt>
                <c:pt idx="37">
                  <c:v>680.90657205997684</c:v>
                </c:pt>
                <c:pt idx="38">
                  <c:v>713.17917428591716</c:v>
                </c:pt>
                <c:pt idx="39">
                  <c:v>753.5597678789436</c:v>
                </c:pt>
                <c:pt idx="40">
                  <c:v>802.4849030059728</c:v>
                </c:pt>
                <c:pt idx="41">
                  <c:v>860.48500860750778</c:v>
                </c:pt>
                <c:pt idx="42">
                  <c:v>928.15215699407497</c:v>
                </c:pt>
                <c:pt idx="43">
                  <c:v>1006.096718436631</c:v>
                </c:pt>
                <c:pt idx="44">
                  <c:v>1094.8876869363787</c:v>
                </c:pt>
                <c:pt idx="45">
                  <c:v>1194.9702392736904</c:v>
                </c:pt>
                <c:pt idx="46">
                  <c:v>1306.5528804982036</c:v>
                </c:pt>
                <c:pt idx="47">
                  <c:v>1429.4556522455619</c:v>
                </c:pt>
                <c:pt idx="48">
                  <c:v>1562.9109981074266</c:v>
                </c:pt>
                <c:pt idx="49">
                  <c:v>1705.3112181288523</c:v>
                </c:pt>
                <c:pt idx="50">
                  <c:v>1853.9030932159567</c:v>
                </c:pt>
                <c:pt idx="51">
                  <c:v>2004.4444831886435</c:v>
                </c:pt>
                <c:pt idx="52">
                  <c:v>2150.8639690205191</c:v>
                </c:pt>
                <c:pt idx="53">
                  <c:v>2285.0076371819582</c:v>
                </c:pt>
                <c:pt idx="54">
                  <c:v>2396.6184276333629</c:v>
                </c:pt>
                <c:pt idx="55">
                  <c:v>2473.7632979248683</c:v>
                </c:pt>
                <c:pt idx="56">
                  <c:v>2503.966379502438</c:v>
                </c:pt>
                <c:pt idx="57">
                  <c:v>2476.2459943294125</c:v>
                </c:pt>
                <c:pt idx="58">
                  <c:v>2383.9798566857985</c:v>
                </c:pt>
                <c:pt idx="59">
                  <c:v>2227.9706620223192</c:v>
                </c:pt>
                <c:pt idx="60">
                  <c:v>2018.4146060734965</c:v>
                </c:pt>
                <c:pt idx="61">
                  <c:v>1774.2366472895176</c:v>
                </c:pt>
                <c:pt idx="62">
                  <c:v>1519.136651785419</c:v>
                </c:pt>
                <c:pt idx="63">
                  <c:v>1275.6268555012771</c:v>
                </c:pt>
                <c:pt idx="64">
                  <c:v>1059.881500913825</c:v>
                </c:pt>
                <c:pt idx="65">
                  <c:v>879.71418754484648</c:v>
                </c:pt>
                <c:pt idx="66">
                  <c:v>735.79262518148767</c:v>
                </c:pt>
                <c:pt idx="67">
                  <c:v>624.43163466732108</c:v>
                </c:pt>
                <c:pt idx="68">
                  <c:v>540.23437490124252</c:v>
                </c:pt>
                <c:pt idx="69">
                  <c:v>477.79472042950619</c:v>
                </c:pt>
                <c:pt idx="70">
                  <c:v>432.48984152098785</c:v>
                </c:pt>
                <c:pt idx="71">
                  <c:v>400.69361777622123</c:v>
                </c:pt>
                <c:pt idx="72">
                  <c:v>379.71305907174667</c:v>
                </c:pt>
                <c:pt idx="73">
                  <c:v>367.63178255689093</c:v>
                </c:pt>
                <c:pt idx="74">
                  <c:v>363.14816901881352</c:v>
                </c:pt>
                <c:pt idx="75">
                  <c:v>365.44048127778353</c:v>
                </c:pt>
                <c:pt idx="76">
                  <c:v>374.06543266017155</c:v>
                </c:pt>
                <c:pt idx="77">
                  <c:v>388.88686115773089</c:v>
                </c:pt>
                <c:pt idx="78">
                  <c:v>410.02858099007869</c:v>
                </c:pt>
                <c:pt idx="79">
                  <c:v>437.84567260029866</c:v>
                </c:pt>
                <c:pt idx="80">
                  <c:v>472.90942582476788</c:v>
                </c:pt>
                <c:pt idx="81">
                  <c:v>516.00206288102765</c:v>
                </c:pt>
                <c:pt idx="82">
                  <c:v>568.11794785287964</c:v>
                </c:pt>
                <c:pt idx="83">
                  <c:v>630.46813448145235</c:v>
                </c:pt>
                <c:pt idx="84">
                  <c:v>704.48474982115374</c:v>
                </c:pt>
                <c:pt idx="85">
                  <c:v>791.82076405889131</c:v>
                </c:pt>
                <c:pt idx="86">
                  <c:v>894.33899761059217</c:v>
                </c:pt>
                <c:pt idx="87">
                  <c:v>1014.0815151851289</c:v>
                </c:pt>
                <c:pt idx="88">
                  <c:v>1153.2064890051724</c:v>
                </c:pt>
                <c:pt idx="89">
                  <c:v>1313.8736920101514</c:v>
                </c:pt>
                <c:pt idx="90">
                  <c:v>1498.0514261485175</c:v>
                </c:pt>
                <c:pt idx="91">
                  <c:v>1707.2063777873686</c:v>
                </c:pt>
                <c:pt idx="92">
                  <c:v>1941.8236055102068</c:v>
                </c:pt>
                <c:pt idx="93">
                  <c:v>2200.6882378047831</c:v>
                </c:pt>
                <c:pt idx="94">
                  <c:v>2479.8494085708917</c:v>
                </c:pt>
                <c:pt idx="95">
                  <c:v>2771.1962787469861</c:v>
                </c:pt>
                <c:pt idx="96">
                  <c:v>3060.6419135035621</c:v>
                </c:pt>
                <c:pt idx="97">
                  <c:v>3326.10618843053</c:v>
                </c:pt>
                <c:pt idx="98">
                  <c:v>3535.9357801594956</c:v>
                </c:pt>
                <c:pt idx="99">
                  <c:v>3649.2318802540194</c:v>
                </c:pt>
                <c:pt idx="100">
                  <c:v>3620.7028174530706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196-8231-4DEA8C7D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8464"/>
        <c:axId val="52076928"/>
      </c:scatterChart>
      <c:scatterChart>
        <c:scatterStyle val="lineMarker"/>
        <c:varyColors val="0"/>
        <c:ser>
          <c:idx val="1"/>
          <c:order val="1"/>
          <c:tx>
            <c:v>Predator</c:v>
          </c:tx>
          <c:xVal>
            <c:numRef>
              <c:f>'LV Model'!$A$14:$A$114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'LV Model'!$C$14:$C$114</c:f>
              <c:numCache>
                <c:formatCode>General</c:formatCode>
                <c:ptCount val="101"/>
                <c:pt idx="0">
                  <c:v>20</c:v>
                </c:pt>
                <c:pt idx="1">
                  <c:v>19.600000000000001</c:v>
                </c:pt>
                <c:pt idx="2">
                  <c:v>19.2864</c:v>
                </c:pt>
                <c:pt idx="3">
                  <c:v>19.065300710399999</c:v>
                </c:pt>
                <c:pt idx="4">
                  <c:v>18.943179697789706</c:v>
                </c:pt>
                <c:pt idx="5">
                  <c:v>18.927061903491758</c:v>
                </c:pt>
                <c:pt idx="6">
                  <c:v>19.024620240592636</c:v>
                </c:pt>
                <c:pt idx="7">
                  <c:v>19.244171972659604</c:v>
                </c:pt>
                <c:pt idx="8">
                  <c:v>19.594519104125283</c:v>
                </c:pt>
                <c:pt idx="9">
                  <c:v>20.084559610861575</c:v>
                </c:pt>
                <c:pt idx="10">
                  <c:v>20.722573785499165</c:v>
                </c:pt>
                <c:pt idx="11">
                  <c:v>21.515073389496287</c:v>
                </c:pt>
                <c:pt idx="12">
                  <c:v>22.465104912038129</c:v>
                </c:pt>
                <c:pt idx="13">
                  <c:v>23.569945627925893</c:v>
                </c:pt>
                <c:pt idx="14">
                  <c:v>24.818254010675126</c:v>
                </c:pt>
                <c:pt idx="15">
                  <c:v>26.186963528464467</c:v>
                </c:pt>
                <c:pt idx="16">
                  <c:v>27.638540566360781</c:v>
                </c:pt>
                <c:pt idx="17">
                  <c:v>29.119589691185929</c:v>
                </c:pt>
                <c:pt idx="18">
                  <c:v>30.561997512528137</c:v>
                </c:pt>
                <c:pt idx="19">
                  <c:v>31.887585923335728</c:v>
                </c:pt>
                <c:pt idx="20">
                  <c:v>33.016384293628093</c:v>
                </c:pt>
                <c:pt idx="21">
                  <c:v>33.87723901177791</c:v>
                </c:pt>
                <c:pt idx="22">
                  <c:v>34.418157567604716</c:v>
                </c:pt>
                <c:pt idx="23">
                  <c:v>34.613389422267254</c:v>
                </c:pt>
                <c:pt idx="24">
                  <c:v>34.465242802332256</c:v>
                </c:pt>
                <c:pt idx="25">
                  <c:v>34.000583410528115</c:v>
                </c:pt>
                <c:pt idx="26">
                  <c:v>33.263752952808026</c:v>
                </c:pt>
                <c:pt idx="27">
                  <c:v>32.308379080191692</c:v>
                </c:pt>
                <c:pt idx="28">
                  <c:v>31.190138406951093</c:v>
                </c:pt>
                <c:pt idx="29">
                  <c:v>29.961548973744328</c:v>
                </c:pt>
                <c:pt idx="30">
                  <c:v>28.668943630672992</c:v>
                </c:pt>
                <c:pt idx="31">
                  <c:v>27.351228082143109</c:v>
                </c:pt>
                <c:pt idx="32">
                  <c:v>26.039852898355996</c:v>
                </c:pt>
                <c:pt idx="33">
                  <c:v>24.759482039829251</c:v>
                </c:pt>
                <c:pt idx="34">
                  <c:v>23.528979698920601</c:v>
                </c:pt>
                <c:pt idx="35">
                  <c:v>22.362477790689582</c:v>
                </c:pt>
                <c:pt idx="36">
                  <c:v>21.27039472785356</c:v>
                </c:pt>
                <c:pt idx="37">
                  <c:v>20.260347961056599</c:v>
                </c:pt>
                <c:pt idx="38">
                  <c:v>19.337945491263373</c:v>
                </c:pt>
                <c:pt idx="39">
                  <c:v>18.507464541964659</c:v>
                </c:pt>
                <c:pt idx="40">
                  <c:v>17.772436542509848</c:v>
                </c:pt>
                <c:pt idx="41">
                  <c:v>17.136161849458528</c:v>
                </c:pt>
                <c:pt idx="42">
                  <c:v>16.602178494635154</c:v>
                </c:pt>
                <c:pt idx="43">
                  <c:v>16.174708467619343</c:v>
                </c:pt>
                <c:pt idx="44">
                  <c:v>15.85910330973269</c:v>
                </c:pt>
                <c:pt idx="45">
                  <c:v>15.662307933933684</c:v>
                </c:pt>
                <c:pt idx="46">
                  <c:v>15.593356489291592</c:v>
                </c:pt>
                <c:pt idx="47">
                  <c:v>15.663904427379975</c:v>
                </c:pt>
                <c:pt idx="48">
                  <c:v>15.888782522238184</c:v>
                </c:pt>
                <c:pt idx="49">
                  <c:v>16.286524506057816</c:v>
                </c:pt>
                <c:pt idx="50">
                  <c:v>16.879759491012905</c:v>
                </c:pt>
                <c:pt idx="51">
                  <c:v>17.695258608562032</c:v>
                </c:pt>
                <c:pt idx="52">
                  <c:v>18.763265827428111</c:v>
                </c:pt>
                <c:pt idx="53">
                  <c:v>20.11551783743483</c:v>
                </c:pt>
                <c:pt idx="54">
                  <c:v>21.781095004444026</c:v>
                </c:pt>
                <c:pt idx="55">
                  <c:v>23.779063396934308</c:v>
                </c:pt>
                <c:pt idx="56">
                  <c:v>26.107059000470056</c:v>
                </c:pt>
                <c:pt idx="57">
                  <c:v>28.726048940812134</c:v>
                </c:pt>
                <c:pt idx="58">
                  <c:v>31.544065136538656</c:v>
                </c:pt>
                <c:pt idx="59">
                  <c:v>34.405691893564224</c:v>
                </c:pt>
                <c:pt idx="60">
                  <c:v>37.097512475843018</c:v>
                </c:pt>
                <c:pt idx="61">
                  <c:v>39.37801411067754</c:v>
                </c:pt>
                <c:pt idx="62">
                  <c:v>41.029485958221613</c:v>
                </c:pt>
                <c:pt idx="63">
                  <c:v>41.912889036243421</c:v>
                </c:pt>
                <c:pt idx="64">
                  <c:v>41.998816680321255</c:v>
                </c:pt>
                <c:pt idx="65">
                  <c:v>41.360036521068608</c:v>
                </c:pt>
                <c:pt idx="66">
                  <c:v>40.134833742958314</c:v>
                </c:pt>
                <c:pt idx="67">
                  <c:v>38.48382354313879</c:v>
                </c:pt>
                <c:pt idx="68">
                  <c:v>36.557882536288183</c:v>
                </c:pt>
                <c:pt idx="69">
                  <c:v>34.482080268235741</c:v>
                </c:pt>
                <c:pt idx="70">
                  <c:v>32.35190071353933</c:v>
                </c:pt>
                <c:pt idx="71">
                  <c:v>30.236060115185502</c:v>
                </c:pt>
                <c:pt idx="72">
                  <c:v>28.181685808855192</c:v>
                </c:pt>
                <c:pt idx="73">
                  <c:v>26.219593558232013</c:v>
                </c:pt>
                <c:pt idx="74">
                  <c:v>24.368766675827214</c:v>
                </c:pt>
                <c:pt idx="75">
                  <c:v>22.639847848210358</c:v>
                </c:pt>
                <c:pt idx="76">
                  <c:v>21.037744414885783</c:v>
                </c:pt>
                <c:pt idx="77">
                  <c:v>19.563529410737072</c:v>
                </c:pt>
                <c:pt idx="78">
                  <c:v>18.215816433320043</c:v>
                </c:pt>
                <c:pt idx="79">
                  <c:v>16.991755219086439</c:v>
                </c:pt>
                <c:pt idx="80">
                  <c:v>15.887761016582639</c:v>
                </c:pt>
                <c:pt idx="81">
                  <c:v>14.900062670123832</c:v>
                </c:pt>
                <c:pt idx="82">
                  <c:v>14.025133449098689</c:v>
                </c:pt>
                <c:pt idx="83">
                  <c:v>13.260054506865998</c:v>
                </c:pt>
                <c:pt idx="84">
                  <c:v>12.602852402424693</c:v>
                </c:pt>
                <c:pt idx="85">
                  <c:v>12.052848547922631</c:v>
                </c:pt>
                <c:pt idx="86">
                  <c:v>11.611059352834545</c:v>
                </c:pt>
                <c:pt idx="87">
                  <c:v>11.28069127217598</c:v>
                </c:pt>
                <c:pt idx="88">
                  <c:v>11.067785384768293</c:v>
                </c:pt>
                <c:pt idx="89">
                  <c:v>10.982082200261976</c:v>
                </c:pt>
                <c:pt idx="90">
                  <c:v>11.038199491149152</c:v>
                </c:pt>
                <c:pt idx="91">
                  <c:v>11.257242781220462</c:v>
                </c:pt>
                <c:pt idx="92">
                  <c:v>11.668993436890448</c:v>
                </c:pt>
                <c:pt idx="93">
                  <c:v>12.314824245865207</c:v>
                </c:pt>
                <c:pt idx="94">
                  <c:v>13.251428930759385</c:v>
                </c:pt>
                <c:pt idx="95">
                  <c:v>14.555209893416476</c:v>
                </c:pt>
                <c:pt idx="96">
                  <c:v>16.326516383516196</c:v>
                </c:pt>
                <c:pt idx="97">
                  <c:v>18.691434372755957</c:v>
                </c:pt>
                <c:pt idx="98">
                  <c:v>21.795866578509699</c:v>
                </c:pt>
                <c:pt idx="99">
                  <c:v>25.781782680221529</c:v>
                </c:pt>
                <c:pt idx="100">
                  <c:v>30.730300675115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196-8231-4DEA8C7D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5760"/>
        <c:axId val="59523456"/>
      </c:scatterChart>
      <c:valAx>
        <c:axId val="520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76928"/>
        <c:crosses val="autoZero"/>
        <c:crossBetween val="midCat"/>
      </c:valAx>
      <c:valAx>
        <c:axId val="520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78464"/>
        <c:crosses val="autoZero"/>
        <c:crossBetween val="midCat"/>
      </c:valAx>
      <c:valAx>
        <c:axId val="595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25760"/>
        <c:crosses val="max"/>
        <c:crossBetween val="midCat"/>
      </c:valAx>
      <c:valAx>
        <c:axId val="595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2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'LV Model'!$B$7:$B$114</c:f>
              <c:numCache>
                <c:formatCode>General</c:formatCode>
                <c:ptCount val="108"/>
                <c:pt idx="0">
                  <c:v>3649.2318802540194</c:v>
                </c:pt>
                <c:pt idx="1">
                  <c:v>0</c:v>
                </c:pt>
                <c:pt idx="2">
                  <c:v>0</c:v>
                </c:pt>
                <c:pt idx="3">
                  <c:v>1250</c:v>
                </c:pt>
                <c:pt idx="4">
                  <c:v>1250</c:v>
                </c:pt>
                <c:pt idx="7">
                  <c:v>1000</c:v>
                </c:pt>
                <c:pt idx="8">
                  <c:v>1050</c:v>
                </c:pt>
                <c:pt idx="9">
                  <c:v>1106.7</c:v>
                </c:pt>
                <c:pt idx="10">
                  <c:v>1169.9324111999999</c:v>
                </c:pt>
                <c:pt idx="11">
                  <c:v>1239.3643816962863</c:v>
                </c:pt>
                <c:pt idx="12">
                  <c:v>1314.4304551852301</c:v>
                </c:pt>
                <c:pt idx="13">
                  <c:v>1394.2550030502807</c:v>
                </c:pt>
                <c:pt idx="14">
                  <c:v>1477.5670342970716</c:v>
                </c:pt>
                <c:pt idx="15">
                  <c:v>1562.6132517798846</c:v>
                </c:pt>
                <c:pt idx="16">
                  <c:v>1647.0800125812532</c:v>
                </c:pt>
                <c:pt idx="17">
                  <c:v>1728.0412487610986</c:v>
                </c:pt>
                <c:pt idx="18">
                  <c:v>1801.9569381329934</c:v>
                </c:pt>
                <c:pt idx="19">
                  <c:v>1864.7538149798079</c:v>
                </c:pt>
                <c:pt idx="20">
                  <c:v>1912.0233678383124</c:v>
                </c:pt>
                <c:pt idx="21">
                  <c:v>1939.3663416051627</c:v>
                </c:pt>
                <c:pt idx="22">
                  <c:v>1942.8910621493465</c:v>
                </c:pt>
                <c:pt idx="23">
                  <c:v>1919.8296538438378</c:v>
                </c:pt>
                <c:pt idx="24">
                  <c:v>1869.1741696221445</c:v>
                </c:pt>
                <c:pt idx="25">
                  <c:v>1792.1718632200805</c:v>
                </c:pt>
                <c:pt idx="26">
                  <c:v>1692.4913087675504</c:v>
                </c:pt>
                <c:pt idx="27">
                  <c:v>1575.9195156311962</c:v>
                </c:pt>
                <c:pt idx="28">
                  <c:v>1449.5877510999171</c:v>
                </c:pt>
                <c:pt idx="29">
                  <c:v>1320.9043817493211</c:v>
                </c:pt>
                <c:pt idx="30">
                  <c:v>1196.4995257587752</c:v>
                </c:pt>
                <c:pt idx="31">
                  <c:v>1081.4753669120032</c:v>
                </c:pt>
                <c:pt idx="32">
                  <c:v>979.11109758636849</c:v>
                </c:pt>
                <c:pt idx="33">
                  <c:v>890.98538656637004</c:v>
                </c:pt>
                <c:pt idx="34">
                  <c:v>817.35655537490368</c:v>
                </c:pt>
                <c:pt idx="35">
                  <c:v>757.62103987130877</c:v>
                </c:pt>
                <c:pt idx="36">
                  <c:v>710.72324890309255</c:v>
                </c:pt>
                <c:pt idx="37">
                  <c:v>675.46036684097885</c:v>
                </c:pt>
                <c:pt idx="38">
                  <c:v>650.67810673404642</c:v>
                </c:pt>
                <c:pt idx="39">
                  <c:v>635.3791803641584</c:v>
                </c:pt>
                <c:pt idx="40">
                  <c:v>628.77217154159109</c:v>
                </c:pt>
                <c:pt idx="41">
                  <c:v>630.28448154270427</c:v>
                </c:pt>
                <c:pt idx="42">
                  <c:v>639.55609422075054</c:v>
                </c:pt>
                <c:pt idx="43">
                  <c:v>656.42452824682107</c:v>
                </c:pt>
                <c:pt idx="44">
                  <c:v>680.90657205997684</c:v>
                </c:pt>
                <c:pt idx="45">
                  <c:v>713.17917428591716</c:v>
                </c:pt>
                <c:pt idx="46">
                  <c:v>753.5597678789436</c:v>
                </c:pt>
                <c:pt idx="47">
                  <c:v>802.4849030059728</c:v>
                </c:pt>
                <c:pt idx="48">
                  <c:v>860.48500860750778</c:v>
                </c:pt>
                <c:pt idx="49">
                  <c:v>928.15215699407497</c:v>
                </c:pt>
                <c:pt idx="50">
                  <c:v>1006.096718436631</c:v>
                </c:pt>
                <c:pt idx="51">
                  <c:v>1094.8876869363787</c:v>
                </c:pt>
                <c:pt idx="52">
                  <c:v>1194.9702392736904</c:v>
                </c:pt>
                <c:pt idx="53">
                  <c:v>1306.5528804982036</c:v>
                </c:pt>
                <c:pt idx="54">
                  <c:v>1429.4556522455619</c:v>
                </c:pt>
                <c:pt idx="55">
                  <c:v>1562.9109981074266</c:v>
                </c:pt>
                <c:pt idx="56">
                  <c:v>1705.3112181288523</c:v>
                </c:pt>
                <c:pt idx="57">
                  <c:v>1853.9030932159567</c:v>
                </c:pt>
                <c:pt idx="58">
                  <c:v>2004.4444831886435</c:v>
                </c:pt>
                <c:pt idx="59">
                  <c:v>2150.8639690205191</c:v>
                </c:pt>
                <c:pt idx="60">
                  <c:v>2285.0076371819582</c:v>
                </c:pt>
                <c:pt idx="61">
                  <c:v>2396.6184276333629</c:v>
                </c:pt>
                <c:pt idx="62">
                  <c:v>2473.7632979248683</c:v>
                </c:pt>
                <c:pt idx="63">
                  <c:v>2503.966379502438</c:v>
                </c:pt>
                <c:pt idx="64">
                  <c:v>2476.2459943294125</c:v>
                </c:pt>
                <c:pt idx="65">
                  <c:v>2383.9798566857985</c:v>
                </c:pt>
                <c:pt idx="66">
                  <c:v>2227.9706620223192</c:v>
                </c:pt>
                <c:pt idx="67">
                  <c:v>2018.4146060734965</c:v>
                </c:pt>
                <c:pt idx="68">
                  <c:v>1774.2366472895176</c:v>
                </c:pt>
                <c:pt idx="69">
                  <c:v>1519.136651785419</c:v>
                </c:pt>
                <c:pt idx="70">
                  <c:v>1275.6268555012771</c:v>
                </c:pt>
                <c:pt idx="71">
                  <c:v>1059.881500913825</c:v>
                </c:pt>
                <c:pt idx="72">
                  <c:v>879.71418754484648</c:v>
                </c:pt>
                <c:pt idx="73">
                  <c:v>735.79262518148767</c:v>
                </c:pt>
                <c:pt idx="74">
                  <c:v>624.43163466732108</c:v>
                </c:pt>
                <c:pt idx="75">
                  <c:v>540.23437490124252</c:v>
                </c:pt>
                <c:pt idx="76">
                  <c:v>477.79472042950619</c:v>
                </c:pt>
                <c:pt idx="77">
                  <c:v>432.48984152098785</c:v>
                </c:pt>
                <c:pt idx="78">
                  <c:v>400.69361777622123</c:v>
                </c:pt>
                <c:pt idx="79">
                  <c:v>379.71305907174667</c:v>
                </c:pt>
                <c:pt idx="80">
                  <c:v>367.63178255689093</c:v>
                </c:pt>
                <c:pt idx="81">
                  <c:v>363.14816901881352</c:v>
                </c:pt>
                <c:pt idx="82">
                  <c:v>365.44048127778353</c:v>
                </c:pt>
                <c:pt idx="83">
                  <c:v>374.06543266017155</c:v>
                </c:pt>
                <c:pt idx="84">
                  <c:v>388.88686115773089</c:v>
                </c:pt>
                <c:pt idx="85">
                  <c:v>410.02858099007869</c:v>
                </c:pt>
                <c:pt idx="86">
                  <c:v>437.84567260029866</c:v>
                </c:pt>
                <c:pt idx="87">
                  <c:v>472.90942582476788</c:v>
                </c:pt>
                <c:pt idx="88">
                  <c:v>516.00206288102765</c:v>
                </c:pt>
                <c:pt idx="89">
                  <c:v>568.11794785287964</c:v>
                </c:pt>
                <c:pt idx="90">
                  <c:v>630.46813448145235</c:v>
                </c:pt>
                <c:pt idx="91">
                  <c:v>704.48474982115374</c:v>
                </c:pt>
                <c:pt idx="92">
                  <c:v>791.82076405889131</c:v>
                </c:pt>
                <c:pt idx="93">
                  <c:v>894.33899761059217</c:v>
                </c:pt>
                <c:pt idx="94">
                  <c:v>1014.0815151851289</c:v>
                </c:pt>
                <c:pt idx="95">
                  <c:v>1153.2064890051724</c:v>
                </c:pt>
                <c:pt idx="96">
                  <c:v>1313.8736920101514</c:v>
                </c:pt>
                <c:pt idx="97">
                  <c:v>1498.0514261485175</c:v>
                </c:pt>
                <c:pt idx="98">
                  <c:v>1707.2063777873686</c:v>
                </c:pt>
                <c:pt idx="99">
                  <c:v>1941.8236055102068</c:v>
                </c:pt>
                <c:pt idx="100">
                  <c:v>2200.6882378047831</c:v>
                </c:pt>
                <c:pt idx="101">
                  <c:v>2479.8494085708917</c:v>
                </c:pt>
                <c:pt idx="102">
                  <c:v>2771.1962787469861</c:v>
                </c:pt>
                <c:pt idx="103">
                  <c:v>3060.6419135035621</c:v>
                </c:pt>
                <c:pt idx="104">
                  <c:v>3326.10618843053</c:v>
                </c:pt>
                <c:pt idx="105">
                  <c:v>3535.9357801594956</c:v>
                </c:pt>
                <c:pt idx="106">
                  <c:v>3649.2318802540194</c:v>
                </c:pt>
                <c:pt idx="107">
                  <c:v>3620.7028174530706</c:v>
                </c:pt>
              </c:numCache>
            </c:numRef>
          </c:xVal>
          <c:yVal>
            <c:numRef>
              <c:f>'LV Model'!$C$7:$C$114</c:f>
              <c:numCache>
                <c:formatCode>General</c:formatCode>
                <c:ptCount val="108"/>
                <c:pt idx="0">
                  <c:v>25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41.998816680321255</c:v>
                </c:pt>
                <c:pt idx="7">
                  <c:v>20</c:v>
                </c:pt>
                <c:pt idx="8">
                  <c:v>19.600000000000001</c:v>
                </c:pt>
                <c:pt idx="9">
                  <c:v>19.2864</c:v>
                </c:pt>
                <c:pt idx="10">
                  <c:v>19.065300710399999</c:v>
                </c:pt>
                <c:pt idx="11">
                  <c:v>18.943179697789706</c:v>
                </c:pt>
                <c:pt idx="12">
                  <c:v>18.927061903491758</c:v>
                </c:pt>
                <c:pt idx="13">
                  <c:v>19.024620240592636</c:v>
                </c:pt>
                <c:pt idx="14">
                  <c:v>19.244171972659604</c:v>
                </c:pt>
                <c:pt idx="15">
                  <c:v>19.594519104125283</c:v>
                </c:pt>
                <c:pt idx="16">
                  <c:v>20.084559610861575</c:v>
                </c:pt>
                <c:pt idx="17">
                  <c:v>20.722573785499165</c:v>
                </c:pt>
                <c:pt idx="18">
                  <c:v>21.515073389496287</c:v>
                </c:pt>
                <c:pt idx="19">
                  <c:v>22.465104912038129</c:v>
                </c:pt>
                <c:pt idx="20">
                  <c:v>23.569945627925893</c:v>
                </c:pt>
                <c:pt idx="21">
                  <c:v>24.818254010675126</c:v>
                </c:pt>
                <c:pt idx="22">
                  <c:v>26.186963528464467</c:v>
                </c:pt>
                <c:pt idx="23">
                  <c:v>27.638540566360781</c:v>
                </c:pt>
                <c:pt idx="24">
                  <c:v>29.119589691185929</c:v>
                </c:pt>
                <c:pt idx="25">
                  <c:v>30.561997512528137</c:v>
                </c:pt>
                <c:pt idx="26">
                  <c:v>31.887585923335728</c:v>
                </c:pt>
                <c:pt idx="27">
                  <c:v>33.016384293628093</c:v>
                </c:pt>
                <c:pt idx="28">
                  <c:v>33.87723901177791</c:v>
                </c:pt>
                <c:pt idx="29">
                  <c:v>34.418157567604716</c:v>
                </c:pt>
                <c:pt idx="30">
                  <c:v>34.613389422267254</c:v>
                </c:pt>
                <c:pt idx="31">
                  <c:v>34.465242802332256</c:v>
                </c:pt>
                <c:pt idx="32">
                  <c:v>34.000583410528115</c:v>
                </c:pt>
                <c:pt idx="33">
                  <c:v>33.263752952808026</c:v>
                </c:pt>
                <c:pt idx="34">
                  <c:v>32.308379080191692</c:v>
                </c:pt>
                <c:pt idx="35">
                  <c:v>31.190138406951093</c:v>
                </c:pt>
                <c:pt idx="36">
                  <c:v>29.961548973744328</c:v>
                </c:pt>
                <c:pt idx="37">
                  <c:v>28.668943630672992</c:v>
                </c:pt>
                <c:pt idx="38">
                  <c:v>27.351228082143109</c:v>
                </c:pt>
                <c:pt idx="39">
                  <c:v>26.039852898355996</c:v>
                </c:pt>
                <c:pt idx="40">
                  <c:v>24.759482039829251</c:v>
                </c:pt>
                <c:pt idx="41">
                  <c:v>23.528979698920601</c:v>
                </c:pt>
                <c:pt idx="42">
                  <c:v>22.362477790689582</c:v>
                </c:pt>
                <c:pt idx="43">
                  <c:v>21.27039472785356</c:v>
                </c:pt>
                <c:pt idx="44">
                  <c:v>20.260347961056599</c:v>
                </c:pt>
                <c:pt idx="45">
                  <c:v>19.337945491263373</c:v>
                </c:pt>
                <c:pt idx="46">
                  <c:v>18.507464541964659</c:v>
                </c:pt>
                <c:pt idx="47">
                  <c:v>17.772436542509848</c:v>
                </c:pt>
                <c:pt idx="48">
                  <c:v>17.136161849458528</c:v>
                </c:pt>
                <c:pt idx="49">
                  <c:v>16.602178494635154</c:v>
                </c:pt>
                <c:pt idx="50">
                  <c:v>16.174708467619343</c:v>
                </c:pt>
                <c:pt idx="51">
                  <c:v>15.85910330973269</c:v>
                </c:pt>
                <c:pt idx="52">
                  <c:v>15.662307933933684</c:v>
                </c:pt>
                <c:pt idx="53">
                  <c:v>15.593356489291592</c:v>
                </c:pt>
                <c:pt idx="54">
                  <c:v>15.663904427379975</c:v>
                </c:pt>
                <c:pt idx="55">
                  <c:v>15.888782522238184</c:v>
                </c:pt>
                <c:pt idx="56">
                  <c:v>16.286524506057816</c:v>
                </c:pt>
                <c:pt idx="57">
                  <c:v>16.879759491012905</c:v>
                </c:pt>
                <c:pt idx="58">
                  <c:v>17.695258608562032</c:v>
                </c:pt>
                <c:pt idx="59">
                  <c:v>18.763265827428111</c:v>
                </c:pt>
                <c:pt idx="60">
                  <c:v>20.11551783743483</c:v>
                </c:pt>
                <c:pt idx="61">
                  <c:v>21.781095004444026</c:v>
                </c:pt>
                <c:pt idx="62">
                  <c:v>23.779063396934308</c:v>
                </c:pt>
                <c:pt idx="63">
                  <c:v>26.107059000470056</c:v>
                </c:pt>
                <c:pt idx="64">
                  <c:v>28.726048940812134</c:v>
                </c:pt>
                <c:pt idx="65">
                  <c:v>31.544065136538656</c:v>
                </c:pt>
                <c:pt idx="66">
                  <c:v>34.405691893564224</c:v>
                </c:pt>
                <c:pt idx="67">
                  <c:v>37.097512475843018</c:v>
                </c:pt>
                <c:pt idx="68">
                  <c:v>39.37801411067754</c:v>
                </c:pt>
                <c:pt idx="69">
                  <c:v>41.029485958221613</c:v>
                </c:pt>
                <c:pt idx="70">
                  <c:v>41.912889036243421</c:v>
                </c:pt>
                <c:pt idx="71">
                  <c:v>41.998816680321255</c:v>
                </c:pt>
                <c:pt idx="72">
                  <c:v>41.360036521068608</c:v>
                </c:pt>
                <c:pt idx="73">
                  <c:v>40.134833742958314</c:v>
                </c:pt>
                <c:pt idx="74">
                  <c:v>38.48382354313879</c:v>
                </c:pt>
                <c:pt idx="75">
                  <c:v>36.557882536288183</c:v>
                </c:pt>
                <c:pt idx="76">
                  <c:v>34.482080268235741</c:v>
                </c:pt>
                <c:pt idx="77">
                  <c:v>32.35190071353933</c:v>
                </c:pt>
                <c:pt idx="78">
                  <c:v>30.236060115185502</c:v>
                </c:pt>
                <c:pt idx="79">
                  <c:v>28.181685808855192</c:v>
                </c:pt>
                <c:pt idx="80">
                  <c:v>26.219593558232013</c:v>
                </c:pt>
                <c:pt idx="81">
                  <c:v>24.368766675827214</c:v>
                </c:pt>
                <c:pt idx="82">
                  <c:v>22.639847848210358</c:v>
                </c:pt>
                <c:pt idx="83">
                  <c:v>21.037744414885783</c:v>
                </c:pt>
                <c:pt idx="84">
                  <c:v>19.563529410737072</c:v>
                </c:pt>
                <c:pt idx="85">
                  <c:v>18.215816433320043</c:v>
                </c:pt>
                <c:pt idx="86">
                  <c:v>16.991755219086439</c:v>
                </c:pt>
                <c:pt idx="87">
                  <c:v>15.887761016582639</c:v>
                </c:pt>
                <c:pt idx="88">
                  <c:v>14.900062670123832</c:v>
                </c:pt>
                <c:pt idx="89">
                  <c:v>14.025133449098689</c:v>
                </c:pt>
                <c:pt idx="90">
                  <c:v>13.260054506865998</c:v>
                </c:pt>
                <c:pt idx="91">
                  <c:v>12.602852402424693</c:v>
                </c:pt>
                <c:pt idx="92">
                  <c:v>12.052848547922631</c:v>
                </c:pt>
                <c:pt idx="93">
                  <c:v>11.611059352834545</c:v>
                </c:pt>
                <c:pt idx="94">
                  <c:v>11.28069127217598</c:v>
                </c:pt>
                <c:pt idx="95">
                  <c:v>11.067785384768293</c:v>
                </c:pt>
                <c:pt idx="96">
                  <c:v>10.982082200261976</c:v>
                </c:pt>
                <c:pt idx="97">
                  <c:v>11.038199491149152</c:v>
                </c:pt>
                <c:pt idx="98">
                  <c:v>11.257242781220462</c:v>
                </c:pt>
                <c:pt idx="99">
                  <c:v>11.668993436890448</c:v>
                </c:pt>
                <c:pt idx="100">
                  <c:v>12.314824245865207</c:v>
                </c:pt>
                <c:pt idx="101">
                  <c:v>13.251428930759385</c:v>
                </c:pt>
                <c:pt idx="102">
                  <c:v>14.555209893416476</c:v>
                </c:pt>
                <c:pt idx="103">
                  <c:v>16.326516383516196</c:v>
                </c:pt>
                <c:pt idx="104">
                  <c:v>18.691434372755957</c:v>
                </c:pt>
                <c:pt idx="105">
                  <c:v>21.795866578509699</c:v>
                </c:pt>
                <c:pt idx="106">
                  <c:v>25.781782680221529</c:v>
                </c:pt>
                <c:pt idx="107">
                  <c:v>30.730300675115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4A8E-8054-4888233E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2560"/>
        <c:axId val="52687616"/>
      </c:scatterChart>
      <c:valAx>
        <c:axId val="536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Population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87616"/>
        <c:crosses val="autoZero"/>
        <c:crossBetween val="midCat"/>
      </c:valAx>
      <c:valAx>
        <c:axId val="5268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Lotka-Volterra Predator-Prey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Prey</c:v>
          </c:tx>
          <c:xVal>
            <c:numRef>
              <c:f>'Add Prey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Prey K'!$B$14:$B$114</c:f>
              <c:numCache>
                <c:formatCode>General</c:formatCode>
                <c:ptCount val="101"/>
                <c:pt idx="0">
                  <c:v>1000</c:v>
                </c:pt>
                <c:pt idx="1">
                  <c:v>1173.3333333333333</c:v>
                </c:pt>
                <c:pt idx="2">
                  <c:v>1335.3054814814814</c:v>
                </c:pt>
                <c:pt idx="3">
                  <c:v>1465.4588369904175</c:v>
                </c:pt>
                <c:pt idx="4">
                  <c:v>1544.7343644763732</c:v>
                </c:pt>
                <c:pt idx="5">
                  <c:v>1560.6288633369945</c:v>
                </c:pt>
                <c:pt idx="6">
                  <c:v>1510.6670065986921</c:v>
                </c:pt>
                <c:pt idx="7">
                  <c:v>1403.1846535027598</c:v>
                </c:pt>
                <c:pt idx="8">
                  <c:v>1255.6366930777158</c:v>
                </c:pt>
                <c:pt idx="9">
                  <c:v>1090.7215692732143</c:v>
                </c:pt>
                <c:pt idx="10">
                  <c:v>930.78724617436876</c:v>
                </c:pt>
                <c:pt idx="11">
                  <c:v>792.38766794005687</c:v>
                </c:pt>
                <c:pt idx="12">
                  <c:v>683.69733757789731</c:v>
                </c:pt>
                <c:pt idx="13">
                  <c:v>605.69469279955354</c:v>
                </c:pt>
                <c:pt idx="14">
                  <c:v>555.34471402615532</c:v>
                </c:pt>
                <c:pt idx="15">
                  <c:v>528.46991802120249</c:v>
                </c:pt>
                <c:pt idx="16">
                  <c:v>521.33464222343946</c:v>
                </c:pt>
                <c:pt idx="17">
                  <c:v>531.14329274221109</c:v>
                </c:pt>
                <c:pt idx="18">
                  <c:v>555.95008250113983</c:v>
                </c:pt>
                <c:pt idx="19">
                  <c:v>594.32472193183366</c:v>
                </c:pt>
                <c:pt idx="20">
                  <c:v>644.93262907627718</c:v>
                </c:pt>
                <c:pt idx="21">
                  <c:v>706.09280813483065</c:v>
                </c:pt>
                <c:pt idx="22">
                  <c:v>775.35941429175557</c:v>
                </c:pt>
                <c:pt idx="23">
                  <c:v>849.19954688915766</c:v>
                </c:pt>
                <c:pt idx="24">
                  <c:v>922.87654825442405</c:v>
                </c:pt>
                <c:pt idx="25">
                  <c:v>990.65850874684168</c:v>
                </c:pt>
                <c:pt idx="26">
                  <c:v>1046.4207988714234</c:v>
                </c:pt>
                <c:pt idx="27">
                  <c:v>1084.5889122038038</c:v>
                </c:pt>
                <c:pt idx="28">
                  <c:v>1101.2130573578224</c:v>
                </c:pt>
                <c:pt idx="29">
                  <c:v>1094.8600218184806</c:v>
                </c:pt>
                <c:pt idx="30">
                  <c:v>1067.0209613166344</c:v>
                </c:pt>
                <c:pt idx="31">
                  <c:v>1021.8721363774207</c:v>
                </c:pt>
                <c:pt idx="32">
                  <c:v>965.43432166125774</c:v>
                </c:pt>
                <c:pt idx="33">
                  <c:v>904.37949835020299</c:v>
                </c:pt>
                <c:pt idx="34">
                  <c:v>844.85260099571565</c:v>
                </c:pt>
                <c:pt idx="35">
                  <c:v>791.64606287614333</c:v>
                </c:pt>
                <c:pt idx="36">
                  <c:v>747.88649372321674</c:v>
                </c:pt>
                <c:pt idx="37">
                  <c:v>715.16797614823804</c:v>
                </c:pt>
                <c:pt idx="38">
                  <c:v>693.92727521302163</c:v>
                </c:pt>
                <c:pt idx="39">
                  <c:v>683.85258303509295</c:v>
                </c:pt>
                <c:pt idx="40">
                  <c:v>684.19841716438805</c:v>
                </c:pt>
                <c:pt idx="41">
                  <c:v>693.96788854272063</c:v>
                </c:pt>
                <c:pt idx="42">
                  <c:v>711.97918080737998</c:v>
                </c:pt>
                <c:pt idx="43">
                  <c:v>736.85525850386557</c:v>
                </c:pt>
                <c:pt idx="44">
                  <c:v>766.9794821786079</c:v>
                </c:pt>
                <c:pt idx="45">
                  <c:v>800.45704731957096</c:v>
                </c:pt>
                <c:pt idx="46">
                  <c:v>835.11737036057798</c:v>
                </c:pt>
                <c:pt idx="47">
                  <c:v>868.58453340680671</c:v>
                </c:pt>
                <c:pt idx="48">
                  <c:v>898.42875990764696</c:v>
                </c:pt>
                <c:pt idx="49">
                  <c:v>922.39063397556436</c:v>
                </c:pt>
                <c:pt idx="50">
                  <c:v>938.64480870471675</c:v>
                </c:pt>
                <c:pt idx="51">
                  <c:v>946.04917135386268</c:v>
                </c:pt>
                <c:pt idx="52">
                  <c:v>944.31818105675961</c:v>
                </c:pt>
                <c:pt idx="53">
                  <c:v>934.07118207313874</c:v>
                </c:pt>
                <c:pt idx="54">
                  <c:v>916.73631600229567</c:v>
                </c:pt>
                <c:pt idx="55">
                  <c:v>894.32886756389962</c:v>
                </c:pt>
                <c:pt idx="56">
                  <c:v>869.15589359238845</c:v>
                </c:pt>
                <c:pt idx="57">
                  <c:v>843.51462373455672</c:v>
                </c:pt>
                <c:pt idx="58">
                  <c:v>819.44516231082321</c:v>
                </c:pt>
                <c:pt idx="59">
                  <c:v>798.57298492743394</c:v>
                </c:pt>
                <c:pt idx="60">
                  <c:v>782.0455929533889</c:v>
                </c:pt>
                <c:pt idx="61">
                  <c:v>770.54323536755544</c:v>
                </c:pt>
                <c:pt idx="62">
                  <c:v>764.33282398485608</c:v>
                </c:pt>
                <c:pt idx="63">
                  <c:v>763.33632939212703</c:v>
                </c:pt>
                <c:pt idx="64">
                  <c:v>767.19454814838741</c:v>
                </c:pt>
                <c:pt idx="65">
                  <c:v>775.3182626173982</c:v>
                </c:pt>
                <c:pt idx="66">
                  <c:v>786.92774447856561</c:v>
                </c:pt>
                <c:pt idx="67">
                  <c:v>801.08695637464314</c:v>
                </c:pt>
                <c:pt idx="68">
                  <c:v>816.74077259874798</c:v>
                </c:pt>
                <c:pt idx="69">
                  <c:v>832.7626146142444</c:v>
                </c:pt>
                <c:pt idx="70">
                  <c:v>848.01666979862557</c:v>
                </c:pt>
                <c:pt idx="71">
                  <c:v>861.4340191729201</c:v>
                </c:pt>
                <c:pt idx="72">
                  <c:v>872.09653511569309</c:v>
                </c:pt>
                <c:pt idx="73">
                  <c:v>879.31768548205571</c:v>
                </c:pt>
                <c:pt idx="74">
                  <c:v>882.70688556619461</c:v>
                </c:pt>
                <c:pt idx="75">
                  <c:v>882.20488577479523</c:v>
                </c:pt>
                <c:pt idx="76">
                  <c:v>878.0820701129536</c:v>
                </c:pt>
                <c:pt idx="77">
                  <c:v>870.89849467778276</c:v>
                </c:pt>
                <c:pt idx="78">
                  <c:v>861.43208175847008</c:v>
                </c:pt>
                <c:pt idx="79">
                  <c:v>850.58736493083347</c:v>
                </c:pt>
                <c:pt idx="80">
                  <c:v>839.29984920566221</c:v>
                </c:pt>
                <c:pt idx="81">
                  <c:v>828.4498837310789</c:v>
                </c:pt>
                <c:pt idx="82">
                  <c:v>818.79574284946216</c:v>
                </c:pt>
                <c:pt idx="83">
                  <c:v>810.93007068521774</c:v>
                </c:pt>
                <c:pt idx="84">
                  <c:v>805.25879012544488</c:v>
                </c:pt>
                <c:pt idx="85">
                  <c:v>801.99826336609317</c:v>
                </c:pt>
                <c:pt idx="86">
                  <c:v>801.1852899848659</c:v>
                </c:pt>
                <c:pt idx="87">
                  <c:v>802.695056130387</c:v>
                </c:pt>
                <c:pt idx="88">
                  <c:v>806.2636395825574</c:v>
                </c:pt>
                <c:pt idx="89">
                  <c:v>811.51335399509912</c:v>
                </c:pt>
                <c:pt idx="90">
                  <c:v>817.98051551166327</c:v>
                </c:pt>
                <c:pt idx="91">
                  <c:v>825.14584196280555</c:v>
                </c:pt>
                <c:pt idx="92">
                  <c:v>832.46759563485762</c:v>
                </c:pt>
                <c:pt idx="93">
                  <c:v>839.41688532498597</c:v>
                </c:pt>
                <c:pt idx="94">
                  <c:v>845.51351241291991</c:v>
                </c:pt>
                <c:pt idx="95">
                  <c:v>850.35971698159972</c:v>
                </c:pt>
                <c:pt idx="96">
                  <c:v>853.66850338698998</c:v>
                </c:pt>
                <c:pt idx="97">
                  <c:v>855.28317886089928</c:v>
                </c:pt>
                <c:pt idx="98">
                  <c:v>855.18544806047453</c:v>
                </c:pt>
                <c:pt idx="99">
                  <c:v>853.49078795615969</c:v>
                </c:pt>
                <c:pt idx="100">
                  <c:v>850.43159749461586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7-40FE-8A0E-8B21E8C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0720"/>
        <c:axId val="60672640"/>
      </c:scatterChart>
      <c:scatterChart>
        <c:scatterStyle val="lineMarker"/>
        <c:varyColors val="0"/>
        <c:ser>
          <c:idx val="1"/>
          <c:order val="1"/>
          <c:tx>
            <c:v>Predator</c:v>
          </c:tx>
          <c:xVal>
            <c:numRef>
              <c:f>'Add Prey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Prey K'!$C$14:$C$114</c:f>
              <c:numCache>
                <c:formatCode>General</c:formatCode>
                <c:ptCount val="101"/>
                <c:pt idx="0">
                  <c:v>20</c:v>
                </c:pt>
                <c:pt idx="1">
                  <c:v>20.8</c:v>
                </c:pt>
                <c:pt idx="2">
                  <c:v>22.49728</c:v>
                </c:pt>
                <c:pt idx="3">
                  <c:v>25.207601912581687</c:v>
                </c:pt>
                <c:pt idx="4">
                  <c:v>29.031850245776397</c:v>
                </c:pt>
                <c:pt idx="5">
                  <c:v>33.988639413976955</c:v>
                </c:pt>
                <c:pt idx="6">
                  <c:v>39.921387937982963</c:v>
                </c:pt>
                <c:pt idx="7">
                  <c:v>46.411012018115457</c:v>
                </c:pt>
                <c:pt idx="8">
                  <c:v>52.75838237065679</c:v>
                </c:pt>
                <c:pt idx="9">
                  <c:v>58.105592481810518</c:v>
                </c:pt>
                <c:pt idx="10">
                  <c:v>61.694959509122882</c:v>
                </c:pt>
                <c:pt idx="11">
                  <c:v>63.137939158738867</c:v>
                </c:pt>
                <c:pt idx="12">
                  <c:v>62.517485175439319</c:v>
                </c:pt>
                <c:pt idx="13">
                  <c:v>60.272317300314711</c:v>
                </c:pt>
                <c:pt idx="14">
                  <c:v>56.979443291019287</c:v>
                </c:pt>
                <c:pt idx="15">
                  <c:v>53.177930466372388</c:v>
                </c:pt>
                <c:pt idx="16">
                  <c:v>49.287049146082154</c:v>
                </c:pt>
                <c:pt idx="17">
                  <c:v>45.596450388742959</c:v>
                </c:pt>
                <c:pt idx="18">
                  <c:v>42.289540022234476</c:v>
                </c:pt>
                <c:pt idx="19">
                  <c:v>39.474241601218736</c:v>
                </c:pt>
                <c:pt idx="20">
                  <c:v>37.209917520122431</c:v>
                </c:pt>
                <c:pt idx="21">
                  <c:v>35.527427600249304</c:v>
                </c:pt>
                <c:pt idx="22">
                  <c:v>34.442500749015501</c:v>
                </c:pt>
                <c:pt idx="23">
                  <c:v>33.963276729012399</c:v>
                </c:pt>
                <c:pt idx="24">
                  <c:v>34.092605193405539</c:v>
                </c:pt>
                <c:pt idx="25">
                  <c:v>34.825267947178261</c:v>
                </c:pt>
                <c:pt idx="26">
                  <c:v>36.140201880445197</c:v>
                </c:pt>
                <c:pt idx="27">
                  <c:v>37.988447645902554</c:v>
                </c:pt>
                <c:pt idx="28">
                  <c:v>40.279201902781388</c:v>
                </c:pt>
                <c:pt idx="29">
                  <c:v>42.868797460295887</c:v>
                </c:pt>
                <c:pt idx="30">
                  <c:v>45.559517773687489</c:v>
                </c:pt>
                <c:pt idx="31">
                  <c:v>48.114724727430541</c:v>
                </c:pt>
                <c:pt idx="32">
                  <c:v>50.291882953567864</c:v>
                </c:pt>
                <c:pt idx="33">
                  <c:v>51.88634873989713</c:v>
                </c:pt>
                <c:pt idx="34">
                  <c:v>52.771067002624548</c:v>
                </c:pt>
                <c:pt idx="35">
                  <c:v>52.916959173576409</c:v>
                </c:pt>
                <c:pt idx="36">
                  <c:v>52.387527912254569</c:v>
                </c:pt>
                <c:pt idx="37">
                  <c:v>51.313204225433225</c:v>
                </c:pt>
                <c:pt idx="38">
                  <c:v>49.857977880086814</c:v>
                </c:pt>
                <c:pt idx="39">
                  <c:v>48.189856881179793</c:v>
                </c:pt>
                <c:pt idx="40">
                  <c:v>46.461027449972534</c:v>
                </c:pt>
                <c:pt idx="41">
                  <c:v>44.798076705842597</c:v>
                </c:pt>
                <c:pt idx="42">
                  <c:v>43.299683773232893</c:v>
                </c:pt>
                <c:pt idx="43">
                  <c:v>42.038580630286702</c:v>
                </c:pt>
                <c:pt idx="44">
                  <c:v>41.065188311621085</c:v>
                </c:pt>
                <c:pt idx="45">
                  <c:v>40.411228297332265</c:v>
                </c:pt>
                <c:pt idx="46">
                  <c:v>40.092371233411335</c:v>
                </c:pt>
                <c:pt idx="47">
                  <c:v>40.109537539361042</c:v>
                </c:pt>
                <c:pt idx="48">
                  <c:v>40.448875779198126</c:v>
                </c:pt>
                <c:pt idx="49">
                  <c:v>41.080804616789727</c:v>
                </c:pt>
                <c:pt idx="50">
                  <c:v>41.958855552961452</c:v>
                </c:pt>
                <c:pt idx="51">
                  <c:v>43.019355308923963</c:v>
                </c:pt>
                <c:pt idx="52">
                  <c:v>44.183106353263547</c:v>
                </c:pt>
                <c:pt idx="53">
                  <c:v>45.359983632599125</c:v>
                </c:pt>
                <c:pt idx="54">
                  <c:v>46.456655753404121</c:v>
                </c:pt>
                <c:pt idx="55">
                  <c:v>47.386565430522303</c:v>
                </c:pt>
                <c:pt idx="56">
                  <c:v>48.08025396023104</c:v>
                </c:pt>
                <c:pt idx="57">
                  <c:v>48.493619830973692</c:v>
                </c:pt>
                <c:pt idx="58">
                  <c:v>48.612114461239052</c:v>
                </c:pt>
                <c:pt idx="59">
                  <c:v>48.450082454982201</c:v>
                </c:pt>
                <c:pt idx="60">
                  <c:v>48.045888435839061</c:v>
                </c:pt>
                <c:pt idx="61">
                  <c:v>47.454488823257996</c:v>
                </c:pt>
                <c:pt idx="62">
                  <c:v>46.73936754274721</c:v>
                </c:pt>
                <c:pt idx="63">
                  <c:v>45.965357902649153</c:v>
                </c:pt>
                <c:pt idx="64">
                  <c:v>45.193172941464184</c:v>
                </c:pt>
                <c:pt idx="65">
                  <c:v>44.475807767783799</c:v>
                </c:pt>
                <c:pt idx="66">
                  <c:v>43.856543655912681</c:v>
                </c:pt>
                <c:pt idx="67">
                  <c:v>43.368098359875695</c:v>
                </c:pt>
                <c:pt idx="68">
                  <c:v>43.032466988429114</c:v>
                </c:pt>
                <c:pt idx="69">
                  <c:v>42.86110247113362</c:v>
                </c:pt>
                <c:pt idx="70">
                  <c:v>42.855231679093365</c:v>
                </c:pt>
                <c:pt idx="71">
                  <c:v>43.006253547743491</c:v>
                </c:pt>
                <c:pt idx="72">
                  <c:v>43.296294800563352</c:v>
                </c:pt>
                <c:pt idx="73">
                  <c:v>43.699087523391213</c:v>
                </c:pt>
                <c:pt idx="74">
                  <c:v>44.181361338412046</c:v>
                </c:pt>
                <c:pt idx="75">
                  <c:v>44.704895118834685</c:v>
                </c:pt>
                <c:pt idx="76">
                  <c:v>45.229246549120333</c:v>
                </c:pt>
                <c:pt idx="77">
                  <c:v>45.71499494477645</c:v>
                </c:pt>
                <c:pt idx="78">
                  <c:v>46.127144823407143</c:v>
                </c:pt>
                <c:pt idx="79">
                  <c:v>46.438212432518206</c:v>
                </c:pt>
                <c:pt idx="80">
                  <c:v>46.630511564832304</c:v>
                </c:pt>
                <c:pt idx="81">
                  <c:v>46.697284769805037</c:v>
                </c:pt>
                <c:pt idx="82">
                  <c:v>46.642554248988532</c:v>
                </c:pt>
                <c:pt idx="83">
                  <c:v>46.47981736431808</c:v>
                </c:pt>
                <c:pt idx="84">
                  <c:v>46.229905470818252</c:v>
                </c:pt>
                <c:pt idx="85">
                  <c:v>45.918413435945354</c:v>
                </c:pt>
                <c:pt idx="86">
                  <c:v>45.573087828473355</c:v>
                </c:pt>
                <c:pt idx="87">
                  <c:v>45.221467283745369</c:v>
                </c:pt>
                <c:pt idx="88">
                  <c:v>44.888945399706159</c:v>
                </c:pt>
                <c:pt idx="89">
                  <c:v>44.597314198562472</c:v>
                </c:pt>
                <c:pt idx="90">
                  <c:v>44.363767204717661</c:v>
                </c:pt>
                <c:pt idx="91">
                  <c:v>44.200301084131176</c:v>
                </c:pt>
                <c:pt idx="92">
                  <c:v>44.113447584042923</c:v>
                </c:pt>
                <c:pt idx="93">
                  <c:v>44.104281822142944</c:v>
                </c:pt>
                <c:pt idx="94">
                  <c:v>44.168676388107627</c:v>
                </c:pt>
                <c:pt idx="95">
                  <c:v>44.29779216125533</c:v>
                </c:pt>
                <c:pt idx="96">
                  <c:v>44.478807650241421</c:v>
                </c:pt>
                <c:pt idx="97">
                  <c:v>44.695883838405791</c:v>
                </c:pt>
                <c:pt idx="98">
                  <c:v>44.931340097438834</c:v>
                </c:pt>
                <c:pt idx="99">
                  <c:v>45.166982849115655</c:v>
                </c:pt>
                <c:pt idx="100">
                  <c:v>45.385491186851098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7-40FE-8A0E-8B21E8C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6736"/>
        <c:axId val="60674816"/>
      </c:scatterChart>
      <c:valAx>
        <c:axId val="606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2640"/>
        <c:crosses val="autoZero"/>
        <c:crossBetween val="midCat"/>
      </c:valAx>
      <c:valAx>
        <c:axId val="606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0720"/>
        <c:crosses val="autoZero"/>
        <c:crossBetween val="midCat"/>
      </c:valAx>
      <c:valAx>
        <c:axId val="606748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6736"/>
        <c:crosses val="max"/>
        <c:crossBetween val="midCat"/>
      </c:valAx>
      <c:valAx>
        <c:axId val="606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7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'Add Prey K'!$B$7:$B$114</c:f>
              <c:numCache>
                <c:formatCode>General</c:formatCode>
                <c:ptCount val="108"/>
                <c:pt idx="0">
                  <c:v>3000</c:v>
                </c:pt>
                <c:pt idx="1">
                  <c:v>0</c:v>
                </c:pt>
                <c:pt idx="2">
                  <c:v>0</c:v>
                </c:pt>
                <c:pt idx="3">
                  <c:v>833.33333333333337</c:v>
                </c:pt>
                <c:pt idx="4">
                  <c:v>833.33333333333337</c:v>
                </c:pt>
                <c:pt idx="7">
                  <c:v>1000</c:v>
                </c:pt>
                <c:pt idx="8">
                  <c:v>1173.3333333333333</c:v>
                </c:pt>
                <c:pt idx="9">
                  <c:v>1335.3054814814814</c:v>
                </c:pt>
                <c:pt idx="10">
                  <c:v>1465.4588369904175</c:v>
                </c:pt>
                <c:pt idx="11">
                  <c:v>1544.7343644763732</c:v>
                </c:pt>
                <c:pt idx="12">
                  <c:v>1560.6288633369945</c:v>
                </c:pt>
                <c:pt idx="13">
                  <c:v>1510.6670065986921</c:v>
                </c:pt>
                <c:pt idx="14">
                  <c:v>1403.1846535027598</c:v>
                </c:pt>
                <c:pt idx="15">
                  <c:v>1255.6366930777158</c:v>
                </c:pt>
                <c:pt idx="16">
                  <c:v>1090.7215692732143</c:v>
                </c:pt>
                <c:pt idx="17">
                  <c:v>930.78724617436876</c:v>
                </c:pt>
                <c:pt idx="18">
                  <c:v>792.38766794005687</c:v>
                </c:pt>
                <c:pt idx="19">
                  <c:v>683.69733757789731</c:v>
                </c:pt>
                <c:pt idx="20">
                  <c:v>605.69469279955354</c:v>
                </c:pt>
                <c:pt idx="21">
                  <c:v>555.34471402615532</c:v>
                </c:pt>
                <c:pt idx="22">
                  <c:v>528.46991802120249</c:v>
                </c:pt>
                <c:pt idx="23">
                  <c:v>521.33464222343946</c:v>
                </c:pt>
                <c:pt idx="24">
                  <c:v>531.14329274221109</c:v>
                </c:pt>
                <c:pt idx="25">
                  <c:v>555.95008250113983</c:v>
                </c:pt>
                <c:pt idx="26">
                  <c:v>594.32472193183366</c:v>
                </c:pt>
                <c:pt idx="27">
                  <c:v>644.93262907627718</c:v>
                </c:pt>
                <c:pt idx="28">
                  <c:v>706.09280813483065</c:v>
                </c:pt>
                <c:pt idx="29">
                  <c:v>775.35941429175557</c:v>
                </c:pt>
                <c:pt idx="30">
                  <c:v>849.19954688915766</c:v>
                </c:pt>
                <c:pt idx="31">
                  <c:v>922.87654825442405</c:v>
                </c:pt>
                <c:pt idx="32">
                  <c:v>990.65850874684168</c:v>
                </c:pt>
                <c:pt idx="33">
                  <c:v>1046.4207988714234</c:v>
                </c:pt>
                <c:pt idx="34">
                  <c:v>1084.5889122038038</c:v>
                </c:pt>
                <c:pt idx="35">
                  <c:v>1101.2130573578224</c:v>
                </c:pt>
                <c:pt idx="36">
                  <c:v>1094.8600218184806</c:v>
                </c:pt>
                <c:pt idx="37">
                  <c:v>1067.0209613166344</c:v>
                </c:pt>
                <c:pt idx="38">
                  <c:v>1021.8721363774207</c:v>
                </c:pt>
                <c:pt idx="39">
                  <c:v>965.43432166125774</c:v>
                </c:pt>
                <c:pt idx="40">
                  <c:v>904.37949835020299</c:v>
                </c:pt>
                <c:pt idx="41">
                  <c:v>844.85260099571565</c:v>
                </c:pt>
                <c:pt idx="42">
                  <c:v>791.64606287614333</c:v>
                </c:pt>
                <c:pt idx="43">
                  <c:v>747.88649372321674</c:v>
                </c:pt>
                <c:pt idx="44">
                  <c:v>715.16797614823804</c:v>
                </c:pt>
                <c:pt idx="45">
                  <c:v>693.92727521302163</c:v>
                </c:pt>
                <c:pt idx="46">
                  <c:v>683.85258303509295</c:v>
                </c:pt>
                <c:pt idx="47">
                  <c:v>684.19841716438805</c:v>
                </c:pt>
                <c:pt idx="48">
                  <c:v>693.96788854272063</c:v>
                </c:pt>
                <c:pt idx="49">
                  <c:v>711.97918080737998</c:v>
                </c:pt>
                <c:pt idx="50">
                  <c:v>736.85525850386557</c:v>
                </c:pt>
                <c:pt idx="51">
                  <c:v>766.9794821786079</c:v>
                </c:pt>
                <c:pt idx="52">
                  <c:v>800.45704731957096</c:v>
                </c:pt>
                <c:pt idx="53">
                  <c:v>835.11737036057798</c:v>
                </c:pt>
                <c:pt idx="54">
                  <c:v>868.58453340680671</c:v>
                </c:pt>
                <c:pt idx="55">
                  <c:v>898.42875990764696</c:v>
                </c:pt>
                <c:pt idx="56">
                  <c:v>922.39063397556436</c:v>
                </c:pt>
                <c:pt idx="57">
                  <c:v>938.64480870471675</c:v>
                </c:pt>
                <c:pt idx="58">
                  <c:v>946.04917135386268</c:v>
                </c:pt>
                <c:pt idx="59">
                  <c:v>944.31818105675961</c:v>
                </c:pt>
                <c:pt idx="60">
                  <c:v>934.07118207313874</c:v>
                </c:pt>
                <c:pt idx="61">
                  <c:v>916.73631600229567</c:v>
                </c:pt>
                <c:pt idx="62">
                  <c:v>894.32886756389962</c:v>
                </c:pt>
                <c:pt idx="63">
                  <c:v>869.15589359238845</c:v>
                </c:pt>
                <c:pt idx="64">
                  <c:v>843.51462373455672</c:v>
                </c:pt>
                <c:pt idx="65">
                  <c:v>819.44516231082321</c:v>
                </c:pt>
                <c:pt idx="66">
                  <c:v>798.57298492743394</c:v>
                </c:pt>
                <c:pt idx="67">
                  <c:v>782.0455929533889</c:v>
                </c:pt>
                <c:pt idx="68">
                  <c:v>770.54323536755544</c:v>
                </c:pt>
                <c:pt idx="69">
                  <c:v>764.33282398485608</c:v>
                </c:pt>
                <c:pt idx="70">
                  <c:v>763.33632939212703</c:v>
                </c:pt>
                <c:pt idx="71">
                  <c:v>767.19454814838741</c:v>
                </c:pt>
                <c:pt idx="72">
                  <c:v>775.3182626173982</c:v>
                </c:pt>
                <c:pt idx="73">
                  <c:v>786.92774447856561</c:v>
                </c:pt>
                <c:pt idx="74">
                  <c:v>801.08695637464314</c:v>
                </c:pt>
                <c:pt idx="75">
                  <c:v>816.74077259874798</c:v>
                </c:pt>
                <c:pt idx="76">
                  <c:v>832.7626146142444</c:v>
                </c:pt>
                <c:pt idx="77">
                  <c:v>848.01666979862557</c:v>
                </c:pt>
                <c:pt idx="78">
                  <c:v>861.4340191729201</c:v>
                </c:pt>
                <c:pt idx="79">
                  <c:v>872.09653511569309</c:v>
                </c:pt>
                <c:pt idx="80">
                  <c:v>879.31768548205571</c:v>
                </c:pt>
                <c:pt idx="81">
                  <c:v>882.70688556619461</c:v>
                </c:pt>
                <c:pt idx="82">
                  <c:v>882.20488577479523</c:v>
                </c:pt>
                <c:pt idx="83">
                  <c:v>878.0820701129536</c:v>
                </c:pt>
                <c:pt idx="84">
                  <c:v>870.89849467778276</c:v>
                </c:pt>
                <c:pt idx="85">
                  <c:v>861.43208175847008</c:v>
                </c:pt>
                <c:pt idx="86">
                  <c:v>850.58736493083347</c:v>
                </c:pt>
                <c:pt idx="87">
                  <c:v>839.29984920566221</c:v>
                </c:pt>
                <c:pt idx="88">
                  <c:v>828.4498837310789</c:v>
                </c:pt>
                <c:pt idx="89">
                  <c:v>818.79574284946216</c:v>
                </c:pt>
                <c:pt idx="90">
                  <c:v>810.93007068521774</c:v>
                </c:pt>
                <c:pt idx="91">
                  <c:v>805.25879012544488</c:v>
                </c:pt>
                <c:pt idx="92">
                  <c:v>801.99826336609317</c:v>
                </c:pt>
                <c:pt idx="93">
                  <c:v>801.1852899848659</c:v>
                </c:pt>
                <c:pt idx="94">
                  <c:v>802.695056130387</c:v>
                </c:pt>
                <c:pt idx="95">
                  <c:v>806.2636395825574</c:v>
                </c:pt>
                <c:pt idx="96">
                  <c:v>811.51335399509912</c:v>
                </c:pt>
                <c:pt idx="97">
                  <c:v>817.98051551166327</c:v>
                </c:pt>
                <c:pt idx="98">
                  <c:v>825.14584196280555</c:v>
                </c:pt>
                <c:pt idx="99">
                  <c:v>832.46759563485762</c:v>
                </c:pt>
                <c:pt idx="100">
                  <c:v>839.41688532498597</c:v>
                </c:pt>
                <c:pt idx="101">
                  <c:v>845.51351241291991</c:v>
                </c:pt>
                <c:pt idx="102">
                  <c:v>850.35971698159972</c:v>
                </c:pt>
                <c:pt idx="103">
                  <c:v>853.66850338698998</c:v>
                </c:pt>
                <c:pt idx="104">
                  <c:v>855.28317886089928</c:v>
                </c:pt>
                <c:pt idx="105">
                  <c:v>855.18544806047453</c:v>
                </c:pt>
                <c:pt idx="106">
                  <c:v>853.49078795615969</c:v>
                </c:pt>
                <c:pt idx="107">
                  <c:v>850.43159749461586</c:v>
                </c:pt>
              </c:numCache>
            </c:numRef>
          </c:xVal>
          <c:yVal>
            <c:numRef>
              <c:f>'Add Prey K'!$C$7:$C$114</c:f>
              <c:numCache>
                <c:formatCode>General</c:formatCode>
                <c:ptCount val="108"/>
                <c:pt idx="0">
                  <c:v>0</c:v>
                </c:pt>
                <c:pt idx="1">
                  <c:v>62.5</c:v>
                </c:pt>
                <c:pt idx="2">
                  <c:v>0</c:v>
                </c:pt>
                <c:pt idx="3">
                  <c:v>0</c:v>
                </c:pt>
                <c:pt idx="4">
                  <c:v>63.137939158738867</c:v>
                </c:pt>
                <c:pt idx="7">
                  <c:v>20</c:v>
                </c:pt>
                <c:pt idx="8">
                  <c:v>20.8</c:v>
                </c:pt>
                <c:pt idx="9">
                  <c:v>22.49728</c:v>
                </c:pt>
                <c:pt idx="10">
                  <c:v>25.207601912581687</c:v>
                </c:pt>
                <c:pt idx="11">
                  <c:v>29.031850245776397</c:v>
                </c:pt>
                <c:pt idx="12">
                  <c:v>33.988639413976955</c:v>
                </c:pt>
                <c:pt idx="13">
                  <c:v>39.921387937982963</c:v>
                </c:pt>
                <c:pt idx="14">
                  <c:v>46.411012018115457</c:v>
                </c:pt>
                <c:pt idx="15">
                  <c:v>52.75838237065679</c:v>
                </c:pt>
                <c:pt idx="16">
                  <c:v>58.105592481810518</c:v>
                </c:pt>
                <c:pt idx="17">
                  <c:v>61.694959509122882</c:v>
                </c:pt>
                <c:pt idx="18">
                  <c:v>63.137939158738867</c:v>
                </c:pt>
                <c:pt idx="19">
                  <c:v>62.517485175439319</c:v>
                </c:pt>
                <c:pt idx="20">
                  <c:v>60.272317300314711</c:v>
                </c:pt>
                <c:pt idx="21">
                  <c:v>56.979443291019287</c:v>
                </c:pt>
                <c:pt idx="22">
                  <c:v>53.177930466372388</c:v>
                </c:pt>
                <c:pt idx="23">
                  <c:v>49.287049146082154</c:v>
                </c:pt>
                <c:pt idx="24">
                  <c:v>45.596450388742959</c:v>
                </c:pt>
                <c:pt idx="25">
                  <c:v>42.289540022234476</c:v>
                </c:pt>
                <c:pt idx="26">
                  <c:v>39.474241601218736</c:v>
                </c:pt>
                <c:pt idx="27">
                  <c:v>37.209917520122431</c:v>
                </c:pt>
                <c:pt idx="28">
                  <c:v>35.527427600249304</c:v>
                </c:pt>
                <c:pt idx="29">
                  <c:v>34.442500749015501</c:v>
                </c:pt>
                <c:pt idx="30">
                  <c:v>33.963276729012399</c:v>
                </c:pt>
                <c:pt idx="31">
                  <c:v>34.092605193405539</c:v>
                </c:pt>
                <c:pt idx="32">
                  <c:v>34.825267947178261</c:v>
                </c:pt>
                <c:pt idx="33">
                  <c:v>36.140201880445197</c:v>
                </c:pt>
                <c:pt idx="34">
                  <c:v>37.988447645902554</c:v>
                </c:pt>
                <c:pt idx="35">
                  <c:v>40.279201902781388</c:v>
                </c:pt>
                <c:pt idx="36">
                  <c:v>42.868797460295887</c:v>
                </c:pt>
                <c:pt idx="37">
                  <c:v>45.559517773687489</c:v>
                </c:pt>
                <c:pt idx="38">
                  <c:v>48.114724727430541</c:v>
                </c:pt>
                <c:pt idx="39">
                  <c:v>50.291882953567864</c:v>
                </c:pt>
                <c:pt idx="40">
                  <c:v>51.88634873989713</c:v>
                </c:pt>
                <c:pt idx="41">
                  <c:v>52.771067002624548</c:v>
                </c:pt>
                <c:pt idx="42">
                  <c:v>52.916959173576409</c:v>
                </c:pt>
                <c:pt idx="43">
                  <c:v>52.387527912254569</c:v>
                </c:pt>
                <c:pt idx="44">
                  <c:v>51.313204225433225</c:v>
                </c:pt>
                <c:pt idx="45">
                  <c:v>49.857977880086814</c:v>
                </c:pt>
                <c:pt idx="46">
                  <c:v>48.189856881179793</c:v>
                </c:pt>
                <c:pt idx="47">
                  <c:v>46.461027449972534</c:v>
                </c:pt>
                <c:pt idx="48">
                  <c:v>44.798076705842597</c:v>
                </c:pt>
                <c:pt idx="49">
                  <c:v>43.299683773232893</c:v>
                </c:pt>
                <c:pt idx="50">
                  <c:v>42.038580630286702</c:v>
                </c:pt>
                <c:pt idx="51">
                  <c:v>41.065188311621085</c:v>
                </c:pt>
                <c:pt idx="52">
                  <c:v>40.411228297332265</c:v>
                </c:pt>
                <c:pt idx="53">
                  <c:v>40.092371233411335</c:v>
                </c:pt>
                <c:pt idx="54">
                  <c:v>40.109537539361042</c:v>
                </c:pt>
                <c:pt idx="55">
                  <c:v>40.448875779198126</c:v>
                </c:pt>
                <c:pt idx="56">
                  <c:v>41.080804616789727</c:v>
                </c:pt>
                <c:pt idx="57">
                  <c:v>41.958855552961452</c:v>
                </c:pt>
                <c:pt idx="58">
                  <c:v>43.019355308923963</c:v>
                </c:pt>
                <c:pt idx="59">
                  <c:v>44.183106353263547</c:v>
                </c:pt>
                <c:pt idx="60">
                  <c:v>45.359983632599125</c:v>
                </c:pt>
                <c:pt idx="61">
                  <c:v>46.456655753404121</c:v>
                </c:pt>
                <c:pt idx="62">
                  <c:v>47.386565430522303</c:v>
                </c:pt>
                <c:pt idx="63">
                  <c:v>48.08025396023104</c:v>
                </c:pt>
                <c:pt idx="64">
                  <c:v>48.493619830973692</c:v>
                </c:pt>
                <c:pt idx="65">
                  <c:v>48.612114461239052</c:v>
                </c:pt>
                <c:pt idx="66">
                  <c:v>48.450082454982201</c:v>
                </c:pt>
                <c:pt idx="67">
                  <c:v>48.045888435839061</c:v>
                </c:pt>
                <c:pt idx="68">
                  <c:v>47.454488823257996</c:v>
                </c:pt>
                <c:pt idx="69">
                  <c:v>46.73936754274721</c:v>
                </c:pt>
                <c:pt idx="70">
                  <c:v>45.965357902649153</c:v>
                </c:pt>
                <c:pt idx="71">
                  <c:v>45.193172941464184</c:v>
                </c:pt>
                <c:pt idx="72">
                  <c:v>44.475807767783799</c:v>
                </c:pt>
                <c:pt idx="73">
                  <c:v>43.856543655912681</c:v>
                </c:pt>
                <c:pt idx="74">
                  <c:v>43.368098359875695</c:v>
                </c:pt>
                <c:pt idx="75">
                  <c:v>43.032466988429114</c:v>
                </c:pt>
                <c:pt idx="76">
                  <c:v>42.86110247113362</c:v>
                </c:pt>
                <c:pt idx="77">
                  <c:v>42.855231679093365</c:v>
                </c:pt>
                <c:pt idx="78">
                  <c:v>43.006253547743491</c:v>
                </c:pt>
                <c:pt idx="79">
                  <c:v>43.296294800563352</c:v>
                </c:pt>
                <c:pt idx="80">
                  <c:v>43.699087523391213</c:v>
                </c:pt>
                <c:pt idx="81">
                  <c:v>44.181361338412046</c:v>
                </c:pt>
                <c:pt idx="82">
                  <c:v>44.704895118834685</c:v>
                </c:pt>
                <c:pt idx="83">
                  <c:v>45.229246549120333</c:v>
                </c:pt>
                <c:pt idx="84">
                  <c:v>45.71499494477645</c:v>
                </c:pt>
                <c:pt idx="85">
                  <c:v>46.127144823407143</c:v>
                </c:pt>
                <c:pt idx="86">
                  <c:v>46.438212432518206</c:v>
                </c:pt>
                <c:pt idx="87">
                  <c:v>46.630511564832304</c:v>
                </c:pt>
                <c:pt idx="88">
                  <c:v>46.697284769805037</c:v>
                </c:pt>
                <c:pt idx="89">
                  <c:v>46.642554248988532</c:v>
                </c:pt>
                <c:pt idx="90">
                  <c:v>46.47981736431808</c:v>
                </c:pt>
                <c:pt idx="91">
                  <c:v>46.229905470818252</c:v>
                </c:pt>
                <c:pt idx="92">
                  <c:v>45.918413435945354</c:v>
                </c:pt>
                <c:pt idx="93">
                  <c:v>45.573087828473355</c:v>
                </c:pt>
                <c:pt idx="94">
                  <c:v>45.221467283745369</c:v>
                </c:pt>
                <c:pt idx="95">
                  <c:v>44.888945399706159</c:v>
                </c:pt>
                <c:pt idx="96">
                  <c:v>44.597314198562472</c:v>
                </c:pt>
                <c:pt idx="97">
                  <c:v>44.363767204717661</c:v>
                </c:pt>
                <c:pt idx="98">
                  <c:v>44.200301084131176</c:v>
                </c:pt>
                <c:pt idx="99">
                  <c:v>44.113447584042923</c:v>
                </c:pt>
                <c:pt idx="100">
                  <c:v>44.104281822142944</c:v>
                </c:pt>
                <c:pt idx="101">
                  <c:v>44.168676388107627</c:v>
                </c:pt>
                <c:pt idx="102">
                  <c:v>44.29779216125533</c:v>
                </c:pt>
                <c:pt idx="103">
                  <c:v>44.478807650241421</c:v>
                </c:pt>
                <c:pt idx="104">
                  <c:v>44.695883838405791</c:v>
                </c:pt>
                <c:pt idx="105">
                  <c:v>44.931340097438834</c:v>
                </c:pt>
                <c:pt idx="106">
                  <c:v>45.166982849115655</c:v>
                </c:pt>
                <c:pt idx="107">
                  <c:v>45.385491186851098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4-4F0A-9FD8-86CC7EE3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448"/>
        <c:axId val="60694912"/>
      </c:scatterChart>
      <c:valAx>
        <c:axId val="60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Population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4912"/>
        <c:crosses val="autoZero"/>
        <c:crossBetween val="midCat"/>
      </c:valAx>
      <c:valAx>
        <c:axId val="6069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8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Lotka-Volterra Predator-Prey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Prey</c:v>
          </c:tx>
          <c:xVal>
            <c:numRef>
              <c:f>'Add Predator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Predator K'!$B$14:$B$114</c:f>
              <c:numCache>
                <c:formatCode>General</c:formatCode>
                <c:ptCount val="101"/>
                <c:pt idx="0">
                  <c:v>100</c:v>
                </c:pt>
                <c:pt idx="1">
                  <c:v>123.5</c:v>
                </c:pt>
                <c:pt idx="2">
                  <c:v>153.07516249999998</c:v>
                </c:pt>
                <c:pt idx="3">
                  <c:v>189.93373803010482</c:v>
                </c:pt>
                <c:pt idx="4">
                  <c:v>235.36106902010945</c:v>
                </c:pt>
                <c:pt idx="5">
                  <c:v>290.60030435216123</c:v>
                </c:pt>
                <c:pt idx="6">
                  <c:v>356.64698933992565</c:v>
                </c:pt>
                <c:pt idx="7">
                  <c:v>433.92532810414974</c:v>
                </c:pt>
                <c:pt idx="8">
                  <c:v>521.81357817702883</c:v>
                </c:pt>
                <c:pt idx="9">
                  <c:v>617.99161153932596</c:v>
                </c:pt>
                <c:pt idx="10">
                  <c:v>717.59928726315206</c:v>
                </c:pt>
                <c:pt idx="11">
                  <c:v>812.24728124824151</c:v>
                </c:pt>
                <c:pt idx="12">
                  <c:v>889.14428551630465</c:v>
                </c:pt>
                <c:pt idx="13">
                  <c:v>931.39528150658191</c:v>
                </c:pt>
                <c:pt idx="14">
                  <c:v>922.34360150023372</c:v>
                </c:pt>
                <c:pt idx="15">
                  <c:v>857.44414362417911</c:v>
                </c:pt>
                <c:pt idx="16">
                  <c:v>756.84727441524956</c:v>
                </c:pt>
                <c:pt idx="17">
                  <c:v>654.92460515044377</c:v>
                </c:pt>
                <c:pt idx="18">
                  <c:v>572.37848465631714</c:v>
                </c:pt>
                <c:pt idx="19">
                  <c:v>511.90997476315476</c:v>
                </c:pt>
                <c:pt idx="20">
                  <c:v>469.62665688318771</c:v>
                </c:pt>
                <c:pt idx="21">
                  <c:v>441.16588694118298</c:v>
                </c:pt>
                <c:pt idx="22">
                  <c:v>423.08573134003404</c:v>
                </c:pt>
                <c:pt idx="23">
                  <c:v>412.85914629937366</c:v>
                </c:pt>
                <c:pt idx="24">
                  <c:v>408.62776156569811</c:v>
                </c:pt>
                <c:pt idx="25">
                  <c:v>408.97946436325509</c:v>
                </c:pt>
                <c:pt idx="26">
                  <c:v>412.78767434593919</c:v>
                </c:pt>
                <c:pt idx="27">
                  <c:v>419.10427794726132</c:v>
                </c:pt>
                <c:pt idx="28">
                  <c:v>427.0936440287328</c:v>
                </c:pt>
                <c:pt idx="29">
                  <c:v>435.9980620649489</c:v>
                </c:pt>
                <c:pt idx="30">
                  <c:v>445.12762085592726</c:v>
                </c:pt>
                <c:pt idx="31">
                  <c:v>453.86857770842505</c:v>
                </c:pt>
                <c:pt idx="32">
                  <c:v>461.70384384805249</c:v>
                </c:pt>
                <c:pt idx="33">
                  <c:v>468.23808558700478</c:v>
                </c:pt>
                <c:pt idx="34">
                  <c:v>473.2191744934749</c:v>
                </c:pt>
                <c:pt idx="35">
                  <c:v>476.54838298175059</c:v>
                </c:pt>
                <c:pt idx="36">
                  <c:v>478.27439245505934</c:v>
                </c:pt>
                <c:pt idx="37">
                  <c:v>478.57047725835838</c:v>
                </c:pt>
                <c:pt idx="38">
                  <c:v>477.69878756992358</c:v>
                </c:pt>
                <c:pt idx="39">
                  <c:v>475.96877824927492</c:v>
                </c:pt>
                <c:pt idx="40">
                  <c:v>473.69744629718286</c:v>
                </c:pt>
                <c:pt idx="41">
                  <c:v>471.1772868194451</c:v>
                </c:pt>
                <c:pt idx="42">
                  <c:v>468.65488471786909</c:v>
                </c:pt>
                <c:pt idx="43">
                  <c:v>466.32016963029338</c:v>
                </c:pt>
                <c:pt idx="44">
                  <c:v>464.30444215289765</c:v>
                </c:pt>
                <c:pt idx="45">
                  <c:v>462.68451619946597</c:v>
                </c:pt>
                <c:pt idx="46">
                  <c:v>461.49043077855765</c:v>
                </c:pt>
                <c:pt idx="47">
                  <c:v>460.71473640997363</c:v>
                </c:pt>
                <c:pt idx="48">
                  <c:v>460.32200897063376</c:v>
                </c:pt>
                <c:pt idx="49">
                  <c:v>460.25779207602091</c:v>
                </c:pt>
                <c:pt idx="50">
                  <c:v>460.45655317056071</c:v>
                </c:pt>
                <c:pt idx="51">
                  <c:v>460.84847007113524</c:v>
                </c:pt>
                <c:pt idx="52">
                  <c:v>461.36498656468501</c:v>
                </c:pt>
                <c:pt idx="53">
                  <c:v>461.94313375435655</c:v>
                </c:pt>
                <c:pt idx="54">
                  <c:v>462.52864442939813</c:v>
                </c:pt>
                <c:pt idx="55">
                  <c:v>463.07791361179454</c:v>
                </c:pt>
                <c:pt idx="56">
                  <c:v>463.55888983298382</c:v>
                </c:pt>
                <c:pt idx="57">
                  <c:v>463.95101915543609</c:v>
                </c:pt>
                <c:pt idx="58">
                  <c:v>464.24440199941995</c:v>
                </c:pt>
                <c:pt idx="59">
                  <c:v>464.43835369023446</c:v>
                </c:pt>
                <c:pt idx="60">
                  <c:v>464.53957641057139</c:v>
                </c:pt>
                <c:pt idx="61">
                  <c:v>464.56014905639415</c:v>
                </c:pt>
                <c:pt idx="62">
                  <c:v>464.51552234944137</c:v>
                </c:pt>
                <c:pt idx="63">
                  <c:v>464.42267292014469</c:v>
                </c:pt>
                <c:pt idx="64">
                  <c:v>464.29852761520112</c:v>
                </c:pt>
                <c:pt idx="65">
                  <c:v>464.15872431175478</c:v>
                </c:pt>
                <c:pt idx="66">
                  <c:v>464.01673359470556</c:v>
                </c:pt>
                <c:pt idx="67">
                  <c:v>463.88333071711241</c:v>
                </c:pt>
                <c:pt idx="68">
                  <c:v>463.76638136105339</c:v>
                </c:pt>
                <c:pt idx="69">
                  <c:v>463.67088819331167</c:v>
                </c:pt>
                <c:pt idx="70">
                  <c:v>463.5992371819525</c:v>
                </c:pt>
                <c:pt idx="71">
                  <c:v>463.5515815273863</c:v>
                </c:pt>
                <c:pt idx="72">
                  <c:v>463.52630505320599</c:v>
                </c:pt>
                <c:pt idx="73">
                  <c:v>463.52051427200774</c:v>
                </c:pt>
                <c:pt idx="74">
                  <c:v>463.53051762042895</c:v>
                </c:pt>
                <c:pt idx="75">
                  <c:v>463.55226038903646</c:v>
                </c:pt>
                <c:pt idx="76">
                  <c:v>463.58169379615583</c:v>
                </c:pt>
                <c:pt idx="77">
                  <c:v>463.61506585858967</c:v>
                </c:pt>
                <c:pt idx="78">
                  <c:v>463.6491297812895</c:v>
                </c:pt>
                <c:pt idx="79">
                  <c:v>463.68127226152478</c:v>
                </c:pt>
                <c:pt idx="80">
                  <c:v>463.70956924536046</c:v>
                </c:pt>
                <c:pt idx="81">
                  <c:v>463.73278025661</c:v>
                </c:pt>
                <c:pt idx="82">
                  <c:v>463.750294505559</c:v>
                </c:pt>
                <c:pt idx="83">
                  <c:v>463.76204272111283</c:v>
                </c:pt>
                <c:pt idx="84">
                  <c:v>463.76838824308345</c:v>
                </c:pt>
                <c:pt idx="85">
                  <c:v>463.77000961092733</c:v>
                </c:pt>
                <c:pt idx="86">
                  <c:v>463.76778496059649</c:v>
                </c:pt>
                <c:pt idx="87">
                  <c:v>463.76268625791397</c:v>
                </c:pt>
                <c:pt idx="88">
                  <c:v>463.75568899703046</c:v>
                </c:pt>
                <c:pt idx="89">
                  <c:v>463.74770067923185</c:v>
                </c:pt>
                <c:pt idx="90">
                  <c:v>463.73950931586637</c:v>
                </c:pt>
                <c:pt idx="91">
                  <c:v>463.73175147364009</c:v>
                </c:pt>
                <c:pt idx="92">
                  <c:v>463.72489805640578</c:v>
                </c:pt>
                <c:pt idx="93">
                  <c:v>463.71925510753056</c:v>
                </c:pt>
                <c:pt idx="94">
                  <c:v>463.71497639943971</c:v>
                </c:pt>
                <c:pt idx="95">
                  <c:v>463.71208440564533</c:v>
                </c:pt>
                <c:pt idx="96">
                  <c:v>463.71049636351296</c:v>
                </c:pt>
                <c:pt idx="97">
                  <c:v>463.71005246387853</c:v>
                </c:pt>
                <c:pt idx="98">
                  <c:v>463.7105436765487</c:v>
                </c:pt>
                <c:pt idx="99">
                  <c:v>463.71173727349583</c:v>
                </c:pt>
                <c:pt idx="100">
                  <c:v>463.71339868735947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4-4FAF-BCBE-358BC1A1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4096"/>
        <c:axId val="98806016"/>
      </c:scatterChart>
      <c:scatterChart>
        <c:scatterStyle val="lineMarker"/>
        <c:varyColors val="0"/>
        <c:ser>
          <c:idx val="1"/>
          <c:order val="1"/>
          <c:tx>
            <c:v>Predator</c:v>
          </c:tx>
          <c:xVal>
            <c:numRef>
              <c:f>'Add Predator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Predator K'!$C$14:$C$114</c:f>
              <c:numCache>
                <c:formatCode>General</c:formatCode>
                <c:ptCount val="101"/>
                <c:pt idx="0">
                  <c:v>10</c:v>
                </c:pt>
                <c:pt idx="1">
                  <c:v>8.4</c:v>
                </c:pt>
                <c:pt idx="2">
                  <c:v>7.2502584000000017</c:v>
                </c:pt>
                <c:pt idx="3">
                  <c:v>6.4670624149355316</c:v>
                </c:pt>
                <c:pt idx="4">
                  <c:v>5.9991743594898157</c:v>
                </c:pt>
                <c:pt idx="5">
                  <c:v>5.8266461924892337</c:v>
                </c:pt>
                <c:pt idx="6">
                  <c:v>5.9645515621224732</c:v>
                </c:pt>
                <c:pt idx="7">
                  <c:v>6.4737727406640744</c:v>
                </c:pt>
                <c:pt idx="8">
                  <c:v>7.4826065674746616</c:v>
                </c:pt>
                <c:pt idx="9">
                  <c:v>9.2243203356853112</c:v>
                </c:pt>
                <c:pt idx="10">
                  <c:v>12.092955609599743</c:v>
                </c:pt>
                <c:pt idx="11">
                  <c:v>16.698198882960479</c:v>
                </c:pt>
                <c:pt idx="12">
                  <c:v>23.821927963732524</c:v>
                </c:pt>
                <c:pt idx="13">
                  <c:v>34.001823294677074</c:v>
                </c:pt>
                <c:pt idx="14">
                  <c:v>46.402420983631046</c:v>
                </c:pt>
                <c:pt idx="15">
                  <c:v>57.741030764885465</c:v>
                </c:pt>
                <c:pt idx="16">
                  <c:v>64.228065631523549</c:v>
                </c:pt>
                <c:pt idx="17">
                  <c:v>65.560085721691422</c:v>
                </c:pt>
                <c:pt idx="18">
                  <c:v>63.957500410010589</c:v>
                </c:pt>
                <c:pt idx="19">
                  <c:v>61.162526493859247</c:v>
                </c:pt>
                <c:pt idx="20">
                  <c:v>58.031794184359192</c:v>
                </c:pt>
                <c:pt idx="21">
                  <c:v>54.961557229186688</c:v>
                </c:pt>
                <c:pt idx="22">
                  <c:v>52.141713067837337</c:v>
                </c:pt>
                <c:pt idx="23">
                  <c:v>49.664021417459409</c:v>
                </c:pt>
                <c:pt idx="24">
                  <c:v>47.569028678536085</c:v>
                </c:pt>
                <c:pt idx="25">
                  <c:v>45.868317193723271</c:v>
                </c:pt>
                <c:pt idx="26">
                  <c:v>44.555908426472101</c:v>
                </c:pt>
                <c:pt idx="27">
                  <c:v>43.614280618320677</c:v>
                </c:pt>
                <c:pt idx="28">
                  <c:v>43.017417534203517</c:v>
                </c:pt>
                <c:pt idx="29">
                  <c:v>42.732168518662178</c:v>
                </c:pt>
                <c:pt idx="30">
                  <c:v>42.718777771700978</c:v>
                </c:pt>
                <c:pt idx="31">
                  <c:v>42.931284113185804</c:v>
                </c:pt>
                <c:pt idx="32">
                  <c:v>43.31839417597056</c:v>
                </c:pt>
                <c:pt idx="33">
                  <c:v>43.825269327195201</c:v>
                </c:pt>
                <c:pt idx="34">
                  <c:v>44.396377600701925</c:v>
                </c:pt>
                <c:pt idx="35">
                  <c:v>44.979168978501178</c:v>
                </c:pt>
                <c:pt idx="36">
                  <c:v>45.527954445819759</c:v>
                </c:pt>
                <c:pt idx="37">
                  <c:v>46.007174634392115</c:v>
                </c:pt>
                <c:pt idx="38">
                  <c:v>46.393346070002153</c:v>
                </c:pt>
                <c:pt idx="39">
                  <c:v>46.675340410031467</c:v>
                </c:pt>
                <c:pt idx="40">
                  <c:v>46.853114214595962</c:v>
                </c:pt>
                <c:pt idx="41">
                  <c:v>46.935362080643536</c:v>
                </c:pt>
                <c:pt idx="42">
                  <c:v>46.936700733914279</c:v>
                </c:pt>
                <c:pt idx="43">
                  <c:v>46.874920020092553</c:v>
                </c:pt>
                <c:pt idx="44">
                  <c:v>46.768652845716211</c:v>
                </c:pt>
                <c:pt idx="45">
                  <c:v>46.635619854902117</c:v>
                </c:pt>
                <c:pt idx="46">
                  <c:v>46.491456287032051</c:v>
                </c:pt>
                <c:pt idx="47">
                  <c:v>46.349044071178056</c:v>
                </c:pt>
                <c:pt idx="48">
                  <c:v>46.218240588698507</c:v>
                </c:pt>
                <c:pt idx="49">
                  <c:v>46.105896773492248</c:v>
                </c:pt>
                <c:pt idx="50">
                  <c:v>46.016073706608331</c:v>
                </c:pt>
                <c:pt idx="51">
                  <c:v>45.950386970542127</c:v>
                </c:pt>
                <c:pt idx="52">
                  <c:v>45.908425753808821</c:v>
                </c:pt>
                <c:pt idx="53">
                  <c:v>45.888206960212877</c:v>
                </c:pt>
                <c:pt idx="54">
                  <c:v>45.886633568255448</c:v>
                </c:pt>
                <c:pt idx="55">
                  <c:v>45.899932442117787</c:v>
                </c:pt>
                <c:pt idx="56">
                  <c:v>45.924051209249754</c:v>
                </c:pt>
                <c:pt idx="57">
                  <c:v>45.954997952327574</c:v>
                </c:pt>
                <c:pt idx="58">
                  <c:v>45.989112084533005</c:v>
                </c:pt>
                <c:pt idx="59">
                  <c:v>46.02326008641451</c:v>
                </c:pt>
                <c:pt idx="60">
                  <c:v>46.054955487817239</c:v>
                </c:pt>
                <c:pt idx="61">
                  <c:v>46.082407984238138</c:v>
                </c:pt>
                <c:pt idx="62">
                  <c:v>46.104511219342555</c:v>
                </c:pt>
                <c:pt idx="63">
                  <c:v>46.120782019209514</c:v>
                </c:pt>
                <c:pt idx="64">
                  <c:v>46.131265471044706</c:v>
                </c:pt>
                <c:pt idx="65">
                  <c:v>46.13642023690673</c:v>
                </c:pt>
                <c:pt idx="66">
                  <c:v>46.136997158863302</c:v>
                </c:pt>
                <c:pt idx="67">
                  <c:v>46.133921961884838</c:v>
                </c:pt>
                <c:pt idx="68">
                  <c:v>46.128190141783961</c:v>
                </c:pt>
                <c:pt idx="69">
                  <c:v>46.120779332205153</c:v>
                </c:pt>
                <c:pt idx="70">
                  <c:v>46.112581872022027</c:v>
                </c:pt>
                <c:pt idx="71">
                  <c:v>46.104358125505321</c:v>
                </c:pt>
                <c:pt idx="72">
                  <c:v>46.096709425565486</c:v>
                </c:pt>
                <c:pt idx="73">
                  <c:v>46.090068323426486</c:v>
                </c:pt>
                <c:pt idx="74">
                  <c:v>46.084703096146022</c:v>
                </c:pt>
                <c:pt idx="75">
                  <c:v>46.080733120873305</c:v>
                </c:pt>
                <c:pt idx="76">
                  <c:v>46.078151696792325</c:v>
                </c:pt>
                <c:pt idx="77">
                  <c:v>46.076853108046372</c:v>
                </c:pt>
                <c:pt idx="78">
                  <c:v>46.076661104700761</c:v>
                </c:pt>
                <c:pt idx="79">
                  <c:v>46.077356472339915</c:v>
                </c:pt>
                <c:pt idx="80">
                  <c:v>46.078701910234443</c:v>
                </c:pt>
                <c:pt idx="81">
                  <c:v>46.080462996914605</c:v>
                </c:pt>
                <c:pt idx="82">
                  <c:v>46.08242455217853</c:v>
                </c:pt>
                <c:pt idx="83">
                  <c:v>46.08440217618071</c:v>
                </c:pt>
                <c:pt idx="84">
                  <c:v>46.086249138235381</c:v>
                </c:pt>
                <c:pt idx="85">
                  <c:v>46.087859088210024</c:v>
                </c:pt>
                <c:pt idx="86">
                  <c:v>46.089165268283175</c:v>
                </c:pt>
                <c:pt idx="87">
                  <c:v>46.090137016347981</c:v>
                </c:pt>
                <c:pt idx="88">
                  <c:v>46.090774384452018</c:v>
                </c:pt>
                <c:pt idx="89">
                  <c:v>46.091101660584471</c:v>
                </c:pt>
                <c:pt idx="90">
                  <c:v>46.091160496361724</c:v>
                </c:pt>
                <c:pt idx="91">
                  <c:v>46.091003223737459</c:v>
                </c:pt>
                <c:pt idx="92">
                  <c:v>46.090686806807803</c:v>
                </c:pt>
                <c:pt idx="93">
                  <c:v>46.090267734061229</c:v>
                </c:pt>
                <c:pt idx="94">
                  <c:v>46.089798023260656</c:v>
                </c:pt>
                <c:pt idx="95">
                  <c:v>46.08932239375163</c:v>
                </c:pt>
                <c:pt idx="96">
                  <c:v>46.088876564598806</c:v>
                </c:pt>
                <c:pt idx="97">
                  <c:v>46.088486564094666</c:v>
                </c:pt>
                <c:pt idx="98">
                  <c:v>46.08816888711236</c:v>
                </c:pt>
                <c:pt idx="99">
                  <c:v>46.087931309955295</c:v>
                </c:pt>
                <c:pt idx="100">
                  <c:v>46.087774164981482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4-4FAF-BCBE-358BC1A1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6496"/>
        <c:axId val="98824576"/>
      </c:scatterChart>
      <c:valAx>
        <c:axId val="988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06016"/>
        <c:crosses val="autoZero"/>
        <c:crossBetween val="midCat"/>
      </c:valAx>
      <c:valAx>
        <c:axId val="9880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04096"/>
        <c:crosses val="autoZero"/>
        <c:crossBetween val="midCat"/>
      </c:valAx>
      <c:valAx>
        <c:axId val="98824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26496"/>
        <c:crosses val="max"/>
        <c:crossBetween val="midCat"/>
      </c:valAx>
      <c:valAx>
        <c:axId val="988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24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'Add Predator K'!$B$7:$B$114</c:f>
              <c:numCache>
                <c:formatCode>General</c:formatCode>
                <c:ptCount val="10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250</c:v>
                </c:pt>
                <c:pt idx="6">
                  <c:v>250</c:v>
                </c:pt>
                <c:pt idx="7">
                  <c:v>100</c:v>
                </c:pt>
                <c:pt idx="8">
                  <c:v>123.5</c:v>
                </c:pt>
                <c:pt idx="9">
                  <c:v>153.07516249999998</c:v>
                </c:pt>
                <c:pt idx="10">
                  <c:v>189.93373803010482</c:v>
                </c:pt>
                <c:pt idx="11">
                  <c:v>235.36106902010945</c:v>
                </c:pt>
                <c:pt idx="12">
                  <c:v>290.60030435216123</c:v>
                </c:pt>
                <c:pt idx="13">
                  <c:v>356.64698933992565</c:v>
                </c:pt>
                <c:pt idx="14">
                  <c:v>433.92532810414974</c:v>
                </c:pt>
                <c:pt idx="15">
                  <c:v>521.81357817702883</c:v>
                </c:pt>
                <c:pt idx="16">
                  <c:v>617.99161153932596</c:v>
                </c:pt>
                <c:pt idx="17">
                  <c:v>717.59928726315206</c:v>
                </c:pt>
                <c:pt idx="18">
                  <c:v>812.24728124824151</c:v>
                </c:pt>
                <c:pt idx="19">
                  <c:v>889.14428551630465</c:v>
                </c:pt>
                <c:pt idx="20">
                  <c:v>931.39528150658191</c:v>
                </c:pt>
                <c:pt idx="21">
                  <c:v>922.34360150023372</c:v>
                </c:pt>
                <c:pt idx="22">
                  <c:v>857.44414362417911</c:v>
                </c:pt>
                <c:pt idx="23">
                  <c:v>756.84727441524956</c:v>
                </c:pt>
                <c:pt idx="24">
                  <c:v>654.92460515044377</c:v>
                </c:pt>
                <c:pt idx="25">
                  <c:v>572.37848465631714</c:v>
                </c:pt>
                <c:pt idx="26">
                  <c:v>511.90997476315476</c:v>
                </c:pt>
                <c:pt idx="27">
                  <c:v>469.62665688318771</c:v>
                </c:pt>
                <c:pt idx="28">
                  <c:v>441.16588694118298</c:v>
                </c:pt>
                <c:pt idx="29">
                  <c:v>423.08573134003404</c:v>
                </c:pt>
                <c:pt idx="30">
                  <c:v>412.85914629937366</c:v>
                </c:pt>
                <c:pt idx="31">
                  <c:v>408.62776156569811</c:v>
                </c:pt>
                <c:pt idx="32">
                  <c:v>408.97946436325509</c:v>
                </c:pt>
                <c:pt idx="33">
                  <c:v>412.78767434593919</c:v>
                </c:pt>
                <c:pt idx="34">
                  <c:v>419.10427794726132</c:v>
                </c:pt>
                <c:pt idx="35">
                  <c:v>427.0936440287328</c:v>
                </c:pt>
                <c:pt idx="36">
                  <c:v>435.9980620649489</c:v>
                </c:pt>
                <c:pt idx="37">
                  <c:v>445.12762085592726</c:v>
                </c:pt>
                <c:pt idx="38">
                  <c:v>453.86857770842505</c:v>
                </c:pt>
                <c:pt idx="39">
                  <c:v>461.70384384805249</c:v>
                </c:pt>
                <c:pt idx="40">
                  <c:v>468.23808558700478</c:v>
                </c:pt>
                <c:pt idx="41">
                  <c:v>473.2191744934749</c:v>
                </c:pt>
                <c:pt idx="42">
                  <c:v>476.54838298175059</c:v>
                </c:pt>
                <c:pt idx="43">
                  <c:v>478.27439245505934</c:v>
                </c:pt>
                <c:pt idx="44">
                  <c:v>478.57047725835838</c:v>
                </c:pt>
                <c:pt idx="45">
                  <c:v>477.69878756992358</c:v>
                </c:pt>
                <c:pt idx="46">
                  <c:v>475.96877824927492</c:v>
                </c:pt>
                <c:pt idx="47">
                  <c:v>473.69744629718286</c:v>
                </c:pt>
                <c:pt idx="48">
                  <c:v>471.1772868194451</c:v>
                </c:pt>
                <c:pt idx="49">
                  <c:v>468.65488471786909</c:v>
                </c:pt>
                <c:pt idx="50">
                  <c:v>466.32016963029338</c:v>
                </c:pt>
                <c:pt idx="51">
                  <c:v>464.30444215289765</c:v>
                </c:pt>
                <c:pt idx="52">
                  <c:v>462.68451619946597</c:v>
                </c:pt>
                <c:pt idx="53">
                  <c:v>461.49043077855765</c:v>
                </c:pt>
                <c:pt idx="54">
                  <c:v>460.71473640997363</c:v>
                </c:pt>
                <c:pt idx="55">
                  <c:v>460.32200897063376</c:v>
                </c:pt>
                <c:pt idx="56">
                  <c:v>460.25779207602091</c:v>
                </c:pt>
                <c:pt idx="57">
                  <c:v>460.45655317056071</c:v>
                </c:pt>
                <c:pt idx="58">
                  <c:v>460.84847007113524</c:v>
                </c:pt>
                <c:pt idx="59">
                  <c:v>461.36498656468501</c:v>
                </c:pt>
                <c:pt idx="60">
                  <c:v>461.94313375435655</c:v>
                </c:pt>
                <c:pt idx="61">
                  <c:v>462.52864442939813</c:v>
                </c:pt>
                <c:pt idx="62">
                  <c:v>463.07791361179454</c:v>
                </c:pt>
                <c:pt idx="63">
                  <c:v>463.55888983298382</c:v>
                </c:pt>
                <c:pt idx="64">
                  <c:v>463.95101915543609</c:v>
                </c:pt>
                <c:pt idx="65">
                  <c:v>464.24440199941995</c:v>
                </c:pt>
                <c:pt idx="66">
                  <c:v>464.43835369023446</c:v>
                </c:pt>
                <c:pt idx="67">
                  <c:v>464.53957641057139</c:v>
                </c:pt>
                <c:pt idx="68">
                  <c:v>464.56014905639415</c:v>
                </c:pt>
                <c:pt idx="69">
                  <c:v>464.51552234944137</c:v>
                </c:pt>
                <c:pt idx="70">
                  <c:v>464.42267292014469</c:v>
                </c:pt>
                <c:pt idx="71">
                  <c:v>464.29852761520112</c:v>
                </c:pt>
                <c:pt idx="72">
                  <c:v>464.15872431175478</c:v>
                </c:pt>
                <c:pt idx="73">
                  <c:v>464.01673359470556</c:v>
                </c:pt>
                <c:pt idx="74">
                  <c:v>463.88333071711241</c:v>
                </c:pt>
                <c:pt idx="75">
                  <c:v>463.76638136105339</c:v>
                </c:pt>
                <c:pt idx="76">
                  <c:v>463.67088819331167</c:v>
                </c:pt>
                <c:pt idx="77">
                  <c:v>463.5992371819525</c:v>
                </c:pt>
                <c:pt idx="78">
                  <c:v>463.5515815273863</c:v>
                </c:pt>
                <c:pt idx="79">
                  <c:v>463.52630505320599</c:v>
                </c:pt>
                <c:pt idx="80">
                  <c:v>463.52051427200774</c:v>
                </c:pt>
                <c:pt idx="81">
                  <c:v>463.53051762042895</c:v>
                </c:pt>
                <c:pt idx="82">
                  <c:v>463.55226038903646</c:v>
                </c:pt>
                <c:pt idx="83">
                  <c:v>463.58169379615583</c:v>
                </c:pt>
                <c:pt idx="84">
                  <c:v>463.61506585858967</c:v>
                </c:pt>
                <c:pt idx="85">
                  <c:v>463.6491297812895</c:v>
                </c:pt>
                <c:pt idx="86">
                  <c:v>463.68127226152478</c:v>
                </c:pt>
                <c:pt idx="87">
                  <c:v>463.70956924536046</c:v>
                </c:pt>
                <c:pt idx="88">
                  <c:v>463.73278025661</c:v>
                </c:pt>
                <c:pt idx="89">
                  <c:v>463.750294505559</c:v>
                </c:pt>
                <c:pt idx="90">
                  <c:v>463.76204272111283</c:v>
                </c:pt>
                <c:pt idx="91">
                  <c:v>463.76838824308345</c:v>
                </c:pt>
                <c:pt idx="92">
                  <c:v>463.77000961092733</c:v>
                </c:pt>
                <c:pt idx="93">
                  <c:v>463.76778496059649</c:v>
                </c:pt>
                <c:pt idx="94">
                  <c:v>463.76268625791397</c:v>
                </c:pt>
                <c:pt idx="95">
                  <c:v>463.75568899703046</c:v>
                </c:pt>
                <c:pt idx="96">
                  <c:v>463.74770067923185</c:v>
                </c:pt>
                <c:pt idx="97">
                  <c:v>463.73950931586637</c:v>
                </c:pt>
                <c:pt idx="98">
                  <c:v>463.73175147364009</c:v>
                </c:pt>
                <c:pt idx="99">
                  <c:v>463.72489805640578</c:v>
                </c:pt>
                <c:pt idx="100">
                  <c:v>463.71925510753056</c:v>
                </c:pt>
                <c:pt idx="101">
                  <c:v>463.71497639943971</c:v>
                </c:pt>
                <c:pt idx="102">
                  <c:v>463.71208440564533</c:v>
                </c:pt>
                <c:pt idx="103">
                  <c:v>463.71049636351296</c:v>
                </c:pt>
                <c:pt idx="104">
                  <c:v>463.71005246387853</c:v>
                </c:pt>
                <c:pt idx="105">
                  <c:v>463.7105436765487</c:v>
                </c:pt>
                <c:pt idx="106">
                  <c:v>463.71173727349583</c:v>
                </c:pt>
                <c:pt idx="107">
                  <c:v>463.71339868735947</c:v>
                </c:pt>
              </c:numCache>
            </c:numRef>
          </c:xVal>
          <c:yVal>
            <c:numRef>
              <c:f>'Add Predator K'!$C$7:$C$114</c:f>
              <c:numCache>
                <c:formatCode>General</c:formatCode>
                <c:ptCount val="108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7">
                  <c:v>10</c:v>
                </c:pt>
                <c:pt idx="8">
                  <c:v>8.4</c:v>
                </c:pt>
                <c:pt idx="9">
                  <c:v>7.2502584000000017</c:v>
                </c:pt>
                <c:pt idx="10">
                  <c:v>6.4670624149355316</c:v>
                </c:pt>
                <c:pt idx="11">
                  <c:v>5.9991743594898157</c:v>
                </c:pt>
                <c:pt idx="12">
                  <c:v>5.8266461924892337</c:v>
                </c:pt>
                <c:pt idx="13">
                  <c:v>5.9645515621224732</c:v>
                </c:pt>
                <c:pt idx="14">
                  <c:v>6.4737727406640744</c:v>
                </c:pt>
                <c:pt idx="15">
                  <c:v>7.4826065674746616</c:v>
                </c:pt>
                <c:pt idx="16">
                  <c:v>9.2243203356853112</c:v>
                </c:pt>
                <c:pt idx="17">
                  <c:v>12.092955609599743</c:v>
                </c:pt>
                <c:pt idx="18">
                  <c:v>16.698198882960479</c:v>
                </c:pt>
                <c:pt idx="19">
                  <c:v>23.821927963732524</c:v>
                </c:pt>
                <c:pt idx="20">
                  <c:v>34.001823294677074</c:v>
                </c:pt>
                <c:pt idx="21">
                  <c:v>46.402420983631046</c:v>
                </c:pt>
                <c:pt idx="22">
                  <c:v>57.741030764885465</c:v>
                </c:pt>
                <c:pt idx="23">
                  <c:v>64.228065631523549</c:v>
                </c:pt>
                <c:pt idx="24">
                  <c:v>65.560085721691422</c:v>
                </c:pt>
                <c:pt idx="25">
                  <c:v>63.957500410010589</c:v>
                </c:pt>
                <c:pt idx="26">
                  <c:v>61.162526493859247</c:v>
                </c:pt>
                <c:pt idx="27">
                  <c:v>58.031794184359192</c:v>
                </c:pt>
                <c:pt idx="28">
                  <c:v>54.961557229186688</c:v>
                </c:pt>
                <c:pt idx="29">
                  <c:v>52.141713067837337</c:v>
                </c:pt>
                <c:pt idx="30">
                  <c:v>49.664021417459409</c:v>
                </c:pt>
                <c:pt idx="31">
                  <c:v>47.569028678536085</c:v>
                </c:pt>
                <c:pt idx="32">
                  <c:v>45.868317193723271</c:v>
                </c:pt>
                <c:pt idx="33">
                  <c:v>44.555908426472101</c:v>
                </c:pt>
                <c:pt idx="34">
                  <c:v>43.614280618320677</c:v>
                </c:pt>
                <c:pt idx="35">
                  <c:v>43.017417534203517</c:v>
                </c:pt>
                <c:pt idx="36">
                  <c:v>42.732168518662178</c:v>
                </c:pt>
                <c:pt idx="37">
                  <c:v>42.718777771700978</c:v>
                </c:pt>
                <c:pt idx="38">
                  <c:v>42.931284113185804</c:v>
                </c:pt>
                <c:pt idx="39">
                  <c:v>43.31839417597056</c:v>
                </c:pt>
                <c:pt idx="40">
                  <c:v>43.825269327195201</c:v>
                </c:pt>
                <c:pt idx="41">
                  <c:v>44.396377600701925</c:v>
                </c:pt>
                <c:pt idx="42">
                  <c:v>44.979168978501178</c:v>
                </c:pt>
                <c:pt idx="43">
                  <c:v>45.527954445819759</c:v>
                </c:pt>
                <c:pt idx="44">
                  <c:v>46.007174634392115</c:v>
                </c:pt>
                <c:pt idx="45">
                  <c:v>46.393346070002153</c:v>
                </c:pt>
                <c:pt idx="46">
                  <c:v>46.675340410031467</c:v>
                </c:pt>
                <c:pt idx="47">
                  <c:v>46.853114214595962</c:v>
                </c:pt>
                <c:pt idx="48">
                  <c:v>46.935362080643536</c:v>
                </c:pt>
                <c:pt idx="49">
                  <c:v>46.936700733914279</c:v>
                </c:pt>
                <c:pt idx="50">
                  <c:v>46.874920020092553</c:v>
                </c:pt>
                <c:pt idx="51">
                  <c:v>46.768652845716211</c:v>
                </c:pt>
                <c:pt idx="52">
                  <c:v>46.635619854902117</c:v>
                </c:pt>
                <c:pt idx="53">
                  <c:v>46.491456287032051</c:v>
                </c:pt>
                <c:pt idx="54">
                  <c:v>46.349044071178056</c:v>
                </c:pt>
                <c:pt idx="55">
                  <c:v>46.218240588698507</c:v>
                </c:pt>
                <c:pt idx="56">
                  <c:v>46.105896773492248</c:v>
                </c:pt>
                <c:pt idx="57">
                  <c:v>46.016073706608331</c:v>
                </c:pt>
                <c:pt idx="58">
                  <c:v>45.950386970542127</c:v>
                </c:pt>
                <c:pt idx="59">
                  <c:v>45.908425753808821</c:v>
                </c:pt>
                <c:pt idx="60">
                  <c:v>45.888206960212877</c:v>
                </c:pt>
                <c:pt idx="61">
                  <c:v>45.886633568255448</c:v>
                </c:pt>
                <c:pt idx="62">
                  <c:v>45.899932442117787</c:v>
                </c:pt>
                <c:pt idx="63">
                  <c:v>45.924051209249754</c:v>
                </c:pt>
                <c:pt idx="64">
                  <c:v>45.954997952327574</c:v>
                </c:pt>
                <c:pt idx="65">
                  <c:v>45.989112084533005</c:v>
                </c:pt>
                <c:pt idx="66">
                  <c:v>46.02326008641451</c:v>
                </c:pt>
                <c:pt idx="67">
                  <c:v>46.054955487817239</c:v>
                </c:pt>
                <c:pt idx="68">
                  <c:v>46.082407984238138</c:v>
                </c:pt>
                <c:pt idx="69">
                  <c:v>46.104511219342555</c:v>
                </c:pt>
                <c:pt idx="70">
                  <c:v>46.120782019209514</c:v>
                </c:pt>
                <c:pt idx="71">
                  <c:v>46.131265471044706</c:v>
                </c:pt>
                <c:pt idx="72">
                  <c:v>46.13642023690673</c:v>
                </c:pt>
                <c:pt idx="73">
                  <c:v>46.136997158863302</c:v>
                </c:pt>
                <c:pt idx="74">
                  <c:v>46.133921961884838</c:v>
                </c:pt>
                <c:pt idx="75">
                  <c:v>46.128190141783961</c:v>
                </c:pt>
                <c:pt idx="76">
                  <c:v>46.120779332205153</c:v>
                </c:pt>
                <c:pt idx="77">
                  <c:v>46.112581872022027</c:v>
                </c:pt>
                <c:pt idx="78">
                  <c:v>46.104358125505321</c:v>
                </c:pt>
                <c:pt idx="79">
                  <c:v>46.096709425565486</c:v>
                </c:pt>
                <c:pt idx="80">
                  <c:v>46.090068323426486</c:v>
                </c:pt>
                <c:pt idx="81">
                  <c:v>46.084703096146022</c:v>
                </c:pt>
                <c:pt idx="82">
                  <c:v>46.080733120873305</c:v>
                </c:pt>
                <c:pt idx="83">
                  <c:v>46.078151696792325</c:v>
                </c:pt>
                <c:pt idx="84">
                  <c:v>46.076853108046372</c:v>
                </c:pt>
                <c:pt idx="85">
                  <c:v>46.076661104700761</c:v>
                </c:pt>
                <c:pt idx="86">
                  <c:v>46.077356472339915</c:v>
                </c:pt>
                <c:pt idx="87">
                  <c:v>46.078701910234443</c:v>
                </c:pt>
                <c:pt idx="88">
                  <c:v>46.080462996914605</c:v>
                </c:pt>
                <c:pt idx="89">
                  <c:v>46.08242455217853</c:v>
                </c:pt>
                <c:pt idx="90">
                  <c:v>46.08440217618071</c:v>
                </c:pt>
                <c:pt idx="91">
                  <c:v>46.086249138235381</c:v>
                </c:pt>
                <c:pt idx="92">
                  <c:v>46.087859088210024</c:v>
                </c:pt>
                <c:pt idx="93">
                  <c:v>46.089165268283175</c:v>
                </c:pt>
                <c:pt idx="94">
                  <c:v>46.090137016347981</c:v>
                </c:pt>
                <c:pt idx="95">
                  <c:v>46.090774384452018</c:v>
                </c:pt>
                <c:pt idx="96">
                  <c:v>46.091101660584471</c:v>
                </c:pt>
                <c:pt idx="97">
                  <c:v>46.091160496361724</c:v>
                </c:pt>
                <c:pt idx="98">
                  <c:v>46.091003223737459</c:v>
                </c:pt>
                <c:pt idx="99">
                  <c:v>46.090686806807803</c:v>
                </c:pt>
                <c:pt idx="100">
                  <c:v>46.090267734061229</c:v>
                </c:pt>
                <c:pt idx="101">
                  <c:v>46.089798023260656</c:v>
                </c:pt>
                <c:pt idx="102">
                  <c:v>46.08932239375163</c:v>
                </c:pt>
                <c:pt idx="103">
                  <c:v>46.088876564598806</c:v>
                </c:pt>
                <c:pt idx="104">
                  <c:v>46.088486564094666</c:v>
                </c:pt>
                <c:pt idx="105">
                  <c:v>46.08816888711236</c:v>
                </c:pt>
                <c:pt idx="106">
                  <c:v>46.087931309955295</c:v>
                </c:pt>
                <c:pt idx="107">
                  <c:v>46.087774164981482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2-4AAC-A525-965E1109A482}"/>
            </c:ext>
          </c:extLst>
        </c:ser>
        <c:ser>
          <c:idx val="1"/>
          <c:order val="1"/>
          <c:xVal>
            <c:numRef>
              <c:f>'Add Predator K'!$B$7:$B$114</c:f>
              <c:numCache>
                <c:formatCode>General</c:formatCode>
                <c:ptCount val="10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250</c:v>
                </c:pt>
                <c:pt idx="6">
                  <c:v>250</c:v>
                </c:pt>
                <c:pt idx="7">
                  <c:v>100</c:v>
                </c:pt>
                <c:pt idx="8">
                  <c:v>123.5</c:v>
                </c:pt>
                <c:pt idx="9">
                  <c:v>153.07516249999998</c:v>
                </c:pt>
                <c:pt idx="10">
                  <c:v>189.93373803010482</c:v>
                </c:pt>
                <c:pt idx="11">
                  <c:v>235.36106902010945</c:v>
                </c:pt>
                <c:pt idx="12">
                  <c:v>290.60030435216123</c:v>
                </c:pt>
                <c:pt idx="13">
                  <c:v>356.64698933992565</c:v>
                </c:pt>
                <c:pt idx="14">
                  <c:v>433.92532810414974</c:v>
                </c:pt>
                <c:pt idx="15">
                  <c:v>521.81357817702883</c:v>
                </c:pt>
                <c:pt idx="16">
                  <c:v>617.99161153932596</c:v>
                </c:pt>
                <c:pt idx="17">
                  <c:v>717.59928726315206</c:v>
                </c:pt>
                <c:pt idx="18">
                  <c:v>812.24728124824151</c:v>
                </c:pt>
                <c:pt idx="19">
                  <c:v>889.14428551630465</c:v>
                </c:pt>
                <c:pt idx="20">
                  <c:v>931.39528150658191</c:v>
                </c:pt>
                <c:pt idx="21">
                  <c:v>922.34360150023372</c:v>
                </c:pt>
                <c:pt idx="22">
                  <c:v>857.44414362417911</c:v>
                </c:pt>
                <c:pt idx="23">
                  <c:v>756.84727441524956</c:v>
                </c:pt>
                <c:pt idx="24">
                  <c:v>654.92460515044377</c:v>
                </c:pt>
                <c:pt idx="25">
                  <c:v>572.37848465631714</c:v>
                </c:pt>
                <c:pt idx="26">
                  <c:v>511.90997476315476</c:v>
                </c:pt>
                <c:pt idx="27">
                  <c:v>469.62665688318771</c:v>
                </c:pt>
                <c:pt idx="28">
                  <c:v>441.16588694118298</c:v>
                </c:pt>
                <c:pt idx="29">
                  <c:v>423.08573134003404</c:v>
                </c:pt>
                <c:pt idx="30">
                  <c:v>412.85914629937366</c:v>
                </c:pt>
                <c:pt idx="31">
                  <c:v>408.62776156569811</c:v>
                </c:pt>
                <c:pt idx="32">
                  <c:v>408.97946436325509</c:v>
                </c:pt>
                <c:pt idx="33">
                  <c:v>412.78767434593919</c:v>
                </c:pt>
                <c:pt idx="34">
                  <c:v>419.10427794726132</c:v>
                </c:pt>
                <c:pt idx="35">
                  <c:v>427.0936440287328</c:v>
                </c:pt>
                <c:pt idx="36">
                  <c:v>435.9980620649489</c:v>
                </c:pt>
                <c:pt idx="37">
                  <c:v>445.12762085592726</c:v>
                </c:pt>
                <c:pt idx="38">
                  <c:v>453.86857770842505</c:v>
                </c:pt>
                <c:pt idx="39">
                  <c:v>461.70384384805249</c:v>
                </c:pt>
                <c:pt idx="40">
                  <c:v>468.23808558700478</c:v>
                </c:pt>
                <c:pt idx="41">
                  <c:v>473.2191744934749</c:v>
                </c:pt>
                <c:pt idx="42">
                  <c:v>476.54838298175059</c:v>
                </c:pt>
                <c:pt idx="43">
                  <c:v>478.27439245505934</c:v>
                </c:pt>
                <c:pt idx="44">
                  <c:v>478.57047725835838</c:v>
                </c:pt>
                <c:pt idx="45">
                  <c:v>477.69878756992358</c:v>
                </c:pt>
                <c:pt idx="46">
                  <c:v>475.96877824927492</c:v>
                </c:pt>
                <c:pt idx="47">
                  <c:v>473.69744629718286</c:v>
                </c:pt>
                <c:pt idx="48">
                  <c:v>471.1772868194451</c:v>
                </c:pt>
                <c:pt idx="49">
                  <c:v>468.65488471786909</c:v>
                </c:pt>
                <c:pt idx="50">
                  <c:v>466.32016963029338</c:v>
                </c:pt>
                <c:pt idx="51">
                  <c:v>464.30444215289765</c:v>
                </c:pt>
                <c:pt idx="52">
                  <c:v>462.68451619946597</c:v>
                </c:pt>
                <c:pt idx="53">
                  <c:v>461.49043077855765</c:v>
                </c:pt>
                <c:pt idx="54">
                  <c:v>460.71473640997363</c:v>
                </c:pt>
                <c:pt idx="55">
                  <c:v>460.32200897063376</c:v>
                </c:pt>
                <c:pt idx="56">
                  <c:v>460.25779207602091</c:v>
                </c:pt>
                <c:pt idx="57">
                  <c:v>460.45655317056071</c:v>
                </c:pt>
                <c:pt idx="58">
                  <c:v>460.84847007113524</c:v>
                </c:pt>
                <c:pt idx="59">
                  <c:v>461.36498656468501</c:v>
                </c:pt>
                <c:pt idx="60">
                  <c:v>461.94313375435655</c:v>
                </c:pt>
                <c:pt idx="61">
                  <c:v>462.52864442939813</c:v>
                </c:pt>
                <c:pt idx="62">
                  <c:v>463.07791361179454</c:v>
                </c:pt>
                <c:pt idx="63">
                  <c:v>463.55888983298382</c:v>
                </c:pt>
                <c:pt idx="64">
                  <c:v>463.95101915543609</c:v>
                </c:pt>
                <c:pt idx="65">
                  <c:v>464.24440199941995</c:v>
                </c:pt>
                <c:pt idx="66">
                  <c:v>464.43835369023446</c:v>
                </c:pt>
                <c:pt idx="67">
                  <c:v>464.53957641057139</c:v>
                </c:pt>
                <c:pt idx="68">
                  <c:v>464.56014905639415</c:v>
                </c:pt>
                <c:pt idx="69">
                  <c:v>464.51552234944137</c:v>
                </c:pt>
                <c:pt idx="70">
                  <c:v>464.42267292014469</c:v>
                </c:pt>
                <c:pt idx="71">
                  <c:v>464.29852761520112</c:v>
                </c:pt>
                <c:pt idx="72">
                  <c:v>464.15872431175478</c:v>
                </c:pt>
                <c:pt idx="73">
                  <c:v>464.01673359470556</c:v>
                </c:pt>
                <c:pt idx="74">
                  <c:v>463.88333071711241</c:v>
                </c:pt>
                <c:pt idx="75">
                  <c:v>463.76638136105339</c:v>
                </c:pt>
                <c:pt idx="76">
                  <c:v>463.67088819331167</c:v>
                </c:pt>
                <c:pt idx="77">
                  <c:v>463.5992371819525</c:v>
                </c:pt>
                <c:pt idx="78">
                  <c:v>463.5515815273863</c:v>
                </c:pt>
                <c:pt idx="79">
                  <c:v>463.52630505320599</c:v>
                </c:pt>
                <c:pt idx="80">
                  <c:v>463.52051427200774</c:v>
                </c:pt>
                <c:pt idx="81">
                  <c:v>463.53051762042895</c:v>
                </c:pt>
                <c:pt idx="82">
                  <c:v>463.55226038903646</c:v>
                </c:pt>
                <c:pt idx="83">
                  <c:v>463.58169379615583</c:v>
                </c:pt>
                <c:pt idx="84">
                  <c:v>463.61506585858967</c:v>
                </c:pt>
                <c:pt idx="85">
                  <c:v>463.6491297812895</c:v>
                </c:pt>
                <c:pt idx="86">
                  <c:v>463.68127226152478</c:v>
                </c:pt>
                <c:pt idx="87">
                  <c:v>463.70956924536046</c:v>
                </c:pt>
                <c:pt idx="88">
                  <c:v>463.73278025661</c:v>
                </c:pt>
                <c:pt idx="89">
                  <c:v>463.750294505559</c:v>
                </c:pt>
                <c:pt idx="90">
                  <c:v>463.76204272111283</c:v>
                </c:pt>
                <c:pt idx="91">
                  <c:v>463.76838824308345</c:v>
                </c:pt>
                <c:pt idx="92">
                  <c:v>463.77000961092733</c:v>
                </c:pt>
                <c:pt idx="93">
                  <c:v>463.76778496059649</c:v>
                </c:pt>
                <c:pt idx="94">
                  <c:v>463.76268625791397</c:v>
                </c:pt>
                <c:pt idx="95">
                  <c:v>463.75568899703046</c:v>
                </c:pt>
                <c:pt idx="96">
                  <c:v>463.74770067923185</c:v>
                </c:pt>
                <c:pt idx="97">
                  <c:v>463.73950931586637</c:v>
                </c:pt>
                <c:pt idx="98">
                  <c:v>463.73175147364009</c:v>
                </c:pt>
                <c:pt idx="99">
                  <c:v>463.72489805640578</c:v>
                </c:pt>
                <c:pt idx="100">
                  <c:v>463.71925510753056</c:v>
                </c:pt>
                <c:pt idx="101">
                  <c:v>463.71497639943971</c:v>
                </c:pt>
                <c:pt idx="102">
                  <c:v>463.71208440564533</c:v>
                </c:pt>
                <c:pt idx="103">
                  <c:v>463.71049636351296</c:v>
                </c:pt>
                <c:pt idx="104">
                  <c:v>463.71005246387853</c:v>
                </c:pt>
                <c:pt idx="105">
                  <c:v>463.7105436765487</c:v>
                </c:pt>
                <c:pt idx="106">
                  <c:v>463.71173727349583</c:v>
                </c:pt>
                <c:pt idx="107">
                  <c:v>463.71339868735947</c:v>
                </c:pt>
              </c:numCache>
            </c:numRef>
          </c:xVal>
          <c:yVal>
            <c:numRef>
              <c:f>'Add Predator K'!$D$7:$D$114</c:f>
              <c:numCache>
                <c:formatCode>General</c:formatCode>
                <c:ptCount val="10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13.971184387666753</c:v>
                </c:pt>
                <c:pt idx="13">
                  <c:v>29.902674781386921</c:v>
                </c:pt>
                <c:pt idx="14">
                  <c:v>42.386400652787991</c:v>
                </c:pt>
                <c:pt idx="15">
                  <c:v>52.09016965917553</c:v>
                </c:pt>
                <c:pt idx="16">
                  <c:v>59.546376466617915</c:v>
                </c:pt>
                <c:pt idx="17">
                  <c:v>65.161615341972592</c:v>
                </c:pt>
                <c:pt idx="18">
                  <c:v>69.221195838808327</c:v>
                </c:pt>
                <c:pt idx="19">
                  <c:v>71.883078587764743</c:v>
                </c:pt>
                <c:pt idx="20">
                  <c:v>73.158549869867116</c:v>
                </c:pt>
                <c:pt idx="21">
                  <c:v>72.89513370143581</c:v>
                </c:pt>
                <c:pt idx="22">
                  <c:v>70.843581840407793</c:v>
                </c:pt>
                <c:pt idx="23">
                  <c:v>66.968236730038655</c:v>
                </c:pt>
                <c:pt idx="24">
                  <c:v>61.827667179709628</c:v>
                </c:pt>
                <c:pt idx="25">
                  <c:v>56.322607033331849</c:v>
                </c:pt>
                <c:pt idx="26">
                  <c:v>51.163288014524937</c:v>
                </c:pt>
                <c:pt idx="27">
                  <c:v>46.766224545430013</c:v>
                </c:pt>
                <c:pt idx="28">
                  <c:v>43.331973890055004</c:v>
                </c:pt>
                <c:pt idx="29">
                  <c:v>40.91032112849134</c:v>
                </c:pt>
                <c:pt idx="30">
                  <c:v>39.446660624851638</c:v>
                </c:pt>
                <c:pt idx="31">
                  <c:v>38.819624236468911</c:v>
                </c:pt>
                <c:pt idx="32">
                  <c:v>38.872236436314004</c:v>
                </c:pt>
                <c:pt idx="33">
                  <c:v>39.436176141614638</c:v>
                </c:pt>
                <c:pt idx="34">
                  <c:v>40.348974430783755</c:v>
                </c:pt>
                <c:pt idx="35">
                  <c:v>41.464827797067095</c:v>
                </c:pt>
                <c:pt idx="36">
                  <c:v>42.660295594901406</c:v>
                </c:pt>
                <c:pt idx="37">
                  <c:v>43.836331809902106</c:v>
                </c:pt>
                <c:pt idx="38">
                  <c:v>44.917975758038622</c:v>
                </c:pt>
                <c:pt idx="39">
                  <c:v>45.852735832479794</c:v>
                </c:pt>
                <c:pt idx="40">
                  <c:v>46.608358504928425</c:v>
                </c:pt>
                <c:pt idx="41">
                  <c:v>47.170357104063797</c:v>
                </c:pt>
                <c:pt idx="42">
                  <c:v>47.539429588291412</c:v>
                </c:pt>
                <c:pt idx="43">
                  <c:v>47.728750703814647</c:v>
                </c:pt>
                <c:pt idx="44">
                  <c:v>47.761090188386945</c:v>
                </c:pt>
                <c:pt idx="45">
                  <c:v>47.665766272558095</c:v>
                </c:pt>
                <c:pt idx="46">
                  <c:v>47.475546417233758</c:v>
                </c:pt>
                <c:pt idx="47">
                  <c:v>47.223696907338216</c:v>
                </c:pt>
                <c:pt idx="48">
                  <c:v>46.941415260578999</c:v>
                </c:pt>
                <c:pt idx="49">
                  <c:v>46.655842464866154</c:v>
                </c:pt>
                <c:pt idx="50">
                  <c:v>46.388765427366295</c:v>
                </c:pt>
                <c:pt idx="51">
                  <c:v>46.156018055568417</c:v>
                </c:pt>
                <c:pt idx="52">
                  <c:v>45.96750242400082</c:v>
                </c:pt>
                <c:pt idx="53">
                  <c:v>45.827695803304657</c:v>
                </c:pt>
                <c:pt idx="54">
                  <c:v>45.736487192036783</c:v>
                </c:pt>
                <c:pt idx="55">
                  <c:v>45.690191837873051</c:v>
                </c:pt>
                <c:pt idx="56">
                  <c:v>45.6826143296</c:v>
                </c:pt>
                <c:pt idx="57">
                  <c:v>45.706061021701679</c:v>
                </c:pt>
                <c:pt idx="58">
                  <c:v>45.752233925956027</c:v>
                </c:pt>
                <c:pt idx="59">
                  <c:v>45.812966462519121</c:v>
                </c:pt>
                <c:pt idx="60">
                  <c:v>45.880784509519238</c:v>
                </c:pt>
                <c:pt idx="61">
                  <c:v>45.949293517071929</c:v>
                </c:pt>
                <c:pt idx="62">
                  <c:v>46.013404515426991</c:v>
                </c:pt>
                <c:pt idx="63">
                  <c:v>46.069419553128881</c:v>
                </c:pt>
                <c:pt idx="64">
                  <c:v>46.115001438062741</c:v>
                </c:pt>
                <c:pt idx="65">
                  <c:v>46.149054480076991</c:v>
                </c:pt>
                <c:pt idx="66">
                  <c:v>46.171542893991479</c:v>
                </c:pt>
                <c:pt idx="67">
                  <c:v>46.183272062261516</c:v>
                </c:pt>
                <c:pt idx="68">
                  <c:v>46.185655289676632</c:v>
                </c:pt>
                <c:pt idx="69">
                  <c:v>46.18048526440149</c:v>
                </c:pt>
                <c:pt idx="70">
                  <c:v>46.169725429622531</c:v>
                </c:pt>
                <c:pt idx="71">
                  <c:v>46.155332155781963</c:v>
                </c:pt>
                <c:pt idx="72">
                  <c:v>46.139114293134327</c:v>
                </c:pt>
                <c:pt idx="73">
                  <c:v>46.122632676785756</c:v>
                </c:pt>
                <c:pt idx="74">
                  <c:v>46.107138703706468</c:v>
                </c:pt>
                <c:pt idx="75">
                  <c:v>46.093548379616394</c:v>
                </c:pt>
                <c:pt idx="76">
                  <c:v>46.082446328661668</c:v>
                </c:pt>
                <c:pt idx="77">
                  <c:v>46.074113167300034</c:v>
                </c:pt>
                <c:pt idx="78">
                  <c:v>46.068569289256068</c:v>
                </c:pt>
                <c:pt idx="79">
                  <c:v>46.065628363571804</c:v>
                </c:pt>
                <c:pt idx="80">
                  <c:v>46.064954559208033</c:v>
                </c:pt>
                <c:pt idx="81">
                  <c:v>46.06611851935984</c:v>
                </c:pt>
                <c:pt idx="82">
                  <c:v>46.068648270599006</c:v>
                </c:pt>
                <c:pt idx="83">
                  <c:v>46.07207244254797</c:v>
                </c:pt>
                <c:pt idx="84">
                  <c:v>46.075954296909288</c:v>
                </c:pt>
                <c:pt idx="85">
                  <c:v>46.079916052483725</c:v>
                </c:pt>
                <c:pt idx="86">
                  <c:v>46.083653803685351</c:v>
                </c:pt>
                <c:pt idx="87">
                  <c:v>46.08694394492457</c:v>
                </c:pt>
                <c:pt idx="88">
                  <c:v>46.089642431216397</c:v>
                </c:pt>
                <c:pt idx="89">
                  <c:v>46.091678439461724</c:v>
                </c:pt>
                <c:pt idx="90">
                  <c:v>46.09304406778724</c:v>
                </c:pt>
                <c:pt idx="91">
                  <c:v>46.093781650990216</c:v>
                </c:pt>
                <c:pt idx="92">
                  <c:v>46.093970110371387</c:v>
                </c:pt>
                <c:pt idx="93">
                  <c:v>46.093711528229377</c:v>
                </c:pt>
                <c:pt idx="94">
                  <c:v>46.093118871368922</c:v>
                </c:pt>
                <c:pt idx="95">
                  <c:v>46.092305510973297</c:v>
                </c:pt>
                <c:pt idx="96">
                  <c:v>46.091376920287594</c:v>
                </c:pt>
                <c:pt idx="97">
                  <c:v>46.090424693635974</c:v>
                </c:pt>
                <c:pt idx="98">
                  <c:v>46.089522831776435</c:v>
                </c:pt>
                <c:pt idx="99">
                  <c:v>46.088726085699427</c:v>
                </c:pt>
                <c:pt idx="100">
                  <c:v>46.088070045306146</c:v>
                </c:pt>
                <c:pt idx="101">
                  <c:v>46.087572598765419</c:v>
                </c:pt>
                <c:pt idx="102">
                  <c:v>46.087236367705827</c:v>
                </c:pt>
                <c:pt idx="103">
                  <c:v>46.087051735827124</c:v>
                </c:pt>
                <c:pt idx="104">
                  <c:v>46.087000126124252</c:v>
                </c:pt>
                <c:pt idx="105">
                  <c:v>46.087057236640682</c:v>
                </c:pt>
                <c:pt idx="106">
                  <c:v>46.08719600889664</c:v>
                </c:pt>
                <c:pt idx="107">
                  <c:v>46.087389170190299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2-4AAC-A525-965E1109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5504"/>
        <c:axId val="50963968"/>
      </c:scatterChart>
      <c:valAx>
        <c:axId val="509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3968"/>
        <c:crosses val="autoZero"/>
        <c:crossBetween val="midCat"/>
      </c:valAx>
      <c:valAx>
        <c:axId val="5096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Population</a:t>
            </a:r>
            <a:r>
              <a:rPr lang="en-US" sz="1200" baseline="0"/>
              <a:t> Cycles of Canadian Lynx and Snowshoe Hares</a:t>
            </a:r>
            <a:endParaRPr lang="en-US" sz="1200"/>
          </a:p>
        </c:rich>
      </c:tx>
      <c:layout>
        <c:manualLayout>
          <c:xMode val="edge"/>
          <c:yMode val="edge"/>
          <c:x val="0.19776719626023079"/>
          <c:y val="3.37909074521589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365306609401098E-2"/>
          <c:y val="0.1059282865593118"/>
          <c:w val="0.66082778114274177"/>
          <c:h val="0.78646385913892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'Lynx and Hare'!$B$1</c:f>
              <c:strCache>
                <c:ptCount val="1"/>
                <c:pt idx="0">
                  <c:v>hare</c:v>
                </c:pt>
              </c:strCache>
            </c:strRef>
          </c:tx>
          <c:spPr>
            <a:ln>
              <a:prstDash val="dash"/>
            </a:ln>
          </c:spPr>
          <c:marker>
            <c:symbol val="circle"/>
            <c:size val="5"/>
          </c:marker>
          <c:xVal>
            <c:numRef>
              <c:f>'Lynx and Hare'!$A$2:$A$96</c:f>
              <c:numCache>
                <c:formatCode>General</c:formatCode>
                <c:ptCount val="95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</c:numCache>
            </c:numRef>
          </c:xVal>
          <c:yVal>
            <c:numRef>
              <c:f>'Lynx and Hare'!$B$2:$B$96</c:f>
              <c:numCache>
                <c:formatCode>General</c:formatCode>
                <c:ptCount val="95"/>
                <c:pt idx="0">
                  <c:v>28000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12000</c:v>
                </c:pt>
                <c:pt idx="5">
                  <c:v>26000</c:v>
                </c:pt>
                <c:pt idx="6">
                  <c:v>53000</c:v>
                </c:pt>
                <c:pt idx="7">
                  <c:v>80000</c:v>
                </c:pt>
                <c:pt idx="8">
                  <c:v>80000</c:v>
                </c:pt>
                <c:pt idx="9">
                  <c:v>90000</c:v>
                </c:pt>
                <c:pt idx="10">
                  <c:v>69000</c:v>
                </c:pt>
                <c:pt idx="11">
                  <c:v>81000</c:v>
                </c:pt>
                <c:pt idx="12">
                  <c:v>95000</c:v>
                </c:pt>
                <c:pt idx="13">
                  <c:v>71000</c:v>
                </c:pt>
                <c:pt idx="14">
                  <c:v>28000</c:v>
                </c:pt>
                <c:pt idx="15">
                  <c:v>18000</c:v>
                </c:pt>
                <c:pt idx="16">
                  <c:v>19000</c:v>
                </c:pt>
                <c:pt idx="17">
                  <c:v>40000</c:v>
                </c:pt>
                <c:pt idx="18">
                  <c:v>5000</c:v>
                </c:pt>
                <c:pt idx="19">
                  <c:v>152000</c:v>
                </c:pt>
                <c:pt idx="20">
                  <c:v>145000</c:v>
                </c:pt>
                <c:pt idx="21">
                  <c:v>105000</c:v>
                </c:pt>
                <c:pt idx="22">
                  <c:v>45000</c:v>
                </c:pt>
                <c:pt idx="23">
                  <c:v>22000</c:v>
                </c:pt>
                <c:pt idx="24">
                  <c:v>2000</c:v>
                </c:pt>
                <c:pt idx="25">
                  <c:v>3000</c:v>
                </c:pt>
                <c:pt idx="26">
                  <c:v>8000</c:v>
                </c:pt>
                <c:pt idx="27">
                  <c:v>7000</c:v>
                </c:pt>
                <c:pt idx="28">
                  <c:v>62000</c:v>
                </c:pt>
                <c:pt idx="29">
                  <c:v>50000</c:v>
                </c:pt>
                <c:pt idx="30">
                  <c:v>51000</c:v>
                </c:pt>
                <c:pt idx="31">
                  <c:v>105000</c:v>
                </c:pt>
                <c:pt idx="32">
                  <c:v>88000</c:v>
                </c:pt>
                <c:pt idx="33">
                  <c:v>64000</c:v>
                </c:pt>
                <c:pt idx="34">
                  <c:v>19000</c:v>
                </c:pt>
                <c:pt idx="35">
                  <c:v>10000</c:v>
                </c:pt>
                <c:pt idx="36">
                  <c:v>16000</c:v>
                </c:pt>
                <c:pt idx="37">
                  <c:v>15000</c:v>
                </c:pt>
                <c:pt idx="38">
                  <c:v>15000</c:v>
                </c:pt>
                <c:pt idx="39">
                  <c:v>45000</c:v>
                </c:pt>
                <c:pt idx="40">
                  <c:v>54000</c:v>
                </c:pt>
                <c:pt idx="41">
                  <c:v>138000</c:v>
                </c:pt>
                <c:pt idx="42">
                  <c:v>139000</c:v>
                </c:pt>
                <c:pt idx="43">
                  <c:v>95000</c:v>
                </c:pt>
                <c:pt idx="44">
                  <c:v>38000</c:v>
                </c:pt>
                <c:pt idx="45">
                  <c:v>25000</c:v>
                </c:pt>
                <c:pt idx="46">
                  <c:v>52000</c:v>
                </c:pt>
                <c:pt idx="47">
                  <c:v>56000</c:v>
                </c:pt>
                <c:pt idx="48">
                  <c:v>66000</c:v>
                </c:pt>
                <c:pt idx="49">
                  <c:v>62000</c:v>
                </c:pt>
                <c:pt idx="50">
                  <c:v>80000</c:v>
                </c:pt>
                <c:pt idx="51">
                  <c:v>95000</c:v>
                </c:pt>
                <c:pt idx="52">
                  <c:v>58000</c:v>
                </c:pt>
                <c:pt idx="53">
                  <c:v>20000</c:v>
                </c:pt>
                <c:pt idx="54">
                  <c:v>5000</c:v>
                </c:pt>
                <c:pt idx="55">
                  <c:v>2000</c:v>
                </c:pt>
                <c:pt idx="56">
                  <c:v>18000</c:v>
                </c:pt>
                <c:pt idx="57">
                  <c:v>1000</c:v>
                </c:pt>
                <c:pt idx="58">
                  <c:v>6000</c:v>
                </c:pt>
                <c:pt idx="59">
                  <c:v>45000</c:v>
                </c:pt>
                <c:pt idx="60">
                  <c:v>50000</c:v>
                </c:pt>
                <c:pt idx="61">
                  <c:v>20000</c:v>
                </c:pt>
                <c:pt idx="62">
                  <c:v>20000</c:v>
                </c:pt>
                <c:pt idx="63">
                  <c:v>22000</c:v>
                </c:pt>
                <c:pt idx="64">
                  <c:v>27000</c:v>
                </c:pt>
                <c:pt idx="65">
                  <c:v>50000</c:v>
                </c:pt>
                <c:pt idx="66">
                  <c:v>55000</c:v>
                </c:pt>
                <c:pt idx="67">
                  <c:v>78000</c:v>
                </c:pt>
                <c:pt idx="68">
                  <c:v>70000</c:v>
                </c:pt>
                <c:pt idx="69">
                  <c:v>59000</c:v>
                </c:pt>
                <c:pt idx="70">
                  <c:v>28000</c:v>
                </c:pt>
                <c:pt idx="71">
                  <c:v>20000</c:v>
                </c:pt>
                <c:pt idx="72">
                  <c:v>15000</c:v>
                </c:pt>
                <c:pt idx="73">
                  <c:v>15000</c:v>
                </c:pt>
                <c:pt idx="74">
                  <c:v>25000</c:v>
                </c:pt>
                <c:pt idx="75">
                  <c:v>35000</c:v>
                </c:pt>
                <c:pt idx="76">
                  <c:v>65000</c:v>
                </c:pt>
                <c:pt idx="77">
                  <c:v>78000</c:v>
                </c:pt>
                <c:pt idx="78">
                  <c:v>82000</c:v>
                </c:pt>
                <c:pt idx="79">
                  <c:v>65000</c:v>
                </c:pt>
                <c:pt idx="80">
                  <c:v>26000</c:v>
                </c:pt>
                <c:pt idx="81">
                  <c:v>15000</c:v>
                </c:pt>
                <c:pt idx="82">
                  <c:v>10000</c:v>
                </c:pt>
                <c:pt idx="83">
                  <c:v>1000</c:v>
                </c:pt>
                <c:pt idx="84">
                  <c:v>2000</c:v>
                </c:pt>
                <c:pt idx="85">
                  <c:v>3000</c:v>
                </c:pt>
                <c:pt idx="86">
                  <c:v>22000</c:v>
                </c:pt>
                <c:pt idx="87">
                  <c:v>75000</c:v>
                </c:pt>
                <c:pt idx="88">
                  <c:v>95000</c:v>
                </c:pt>
                <c:pt idx="89">
                  <c:v>78000</c:v>
                </c:pt>
                <c:pt idx="90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F-48B9-8C91-B4358D3A76FC}"/>
            </c:ext>
          </c:extLst>
        </c:ser>
        <c:ser>
          <c:idx val="2"/>
          <c:order val="2"/>
          <c:tx>
            <c:strRef>
              <c:f>'Lynx and Hare'!$D$1</c:f>
              <c:strCache>
                <c:ptCount val="1"/>
                <c:pt idx="0">
                  <c:v>LV_prey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'Lynx and Hare'!$A$2:$A$96</c:f>
              <c:numCache>
                <c:formatCode>General</c:formatCode>
                <c:ptCount val="95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</c:numCache>
            </c:numRef>
          </c:xVal>
          <c:yVal>
            <c:numRef>
              <c:f>'Lynx and Hare'!$D$2:$D$96</c:f>
              <c:numCache>
                <c:formatCode>General</c:formatCode>
                <c:ptCount val="95"/>
                <c:pt idx="0">
                  <c:v>28000</c:v>
                </c:pt>
                <c:pt idx="1">
                  <c:v>42000</c:v>
                </c:pt>
                <c:pt idx="2">
                  <c:v>60732.000000000015</c:v>
                </c:pt>
                <c:pt idx="3">
                  <c:v>82703.987352000026</c:v>
                </c:pt>
                <c:pt idx="4">
                  <c:v>102062.19550814648</c:v>
                </c:pt>
                <c:pt idx="5">
                  <c:v>107056.13700021186</c:v>
                </c:pt>
                <c:pt idx="6">
                  <c:v>85775.507089814579</c:v>
                </c:pt>
                <c:pt idx="7">
                  <c:v>44174.189293494943</c:v>
                </c:pt>
                <c:pt idx="8">
                  <c:v>11571.102956756979</c:v>
                </c:pt>
                <c:pt idx="9">
                  <c:v>1413.3190406386711</c:v>
                </c:pt>
                <c:pt idx="10">
                  <c:v>122.15943433493976</c:v>
                </c:pt>
                <c:pt idx="11">
                  <c:v>10.386428098309352</c:v>
                </c:pt>
                <c:pt idx="12">
                  <c:v>0.91422741602778501</c:v>
                </c:pt>
                <c:pt idx="13">
                  <c:v>8.3558456548133542E-2</c:v>
                </c:pt>
                <c:pt idx="14">
                  <c:v>7.9216237399967748E-3</c:v>
                </c:pt>
                <c:pt idx="15">
                  <c:v>7.7796910317527723E-4</c:v>
                </c:pt>
                <c:pt idx="16">
                  <c:v>7.9049481376371362E-5</c:v>
                </c:pt>
                <c:pt idx="17">
                  <c:v>8.3008627024951467E-6</c:v>
                </c:pt>
                <c:pt idx="18">
                  <c:v>8.9984199757015993E-7</c:v>
                </c:pt>
                <c:pt idx="19">
                  <c:v>1.005978609397261E-7</c:v>
                </c:pt>
                <c:pt idx="20">
                  <c:v>1.1587186811006171E-8</c:v>
                </c:pt>
                <c:pt idx="21">
                  <c:v>1.3738701372945657E-9</c:v>
                </c:pt>
                <c:pt idx="22">
                  <c:v>1.6754275057714218E-10</c:v>
                </c:pt>
                <c:pt idx="23">
                  <c:v>2.0997719399137561E-11</c:v>
                </c:pt>
                <c:pt idx="24">
                  <c:v>2.7024527710639637E-12</c:v>
                </c:pt>
                <c:pt idx="25">
                  <c:v>3.5692240160977085E-13</c:v>
                </c:pt>
                <c:pt idx="26">
                  <c:v>4.8342079956194368E-14</c:v>
                </c:pt>
                <c:pt idx="27">
                  <c:v>6.710170127914299E-15</c:v>
                </c:pt>
                <c:pt idx="28">
                  <c:v>9.5396597202992758E-16</c:v>
                </c:pt>
                <c:pt idx="29">
                  <c:v>1.3882591139231334E-16</c:v>
                </c:pt>
                <c:pt idx="30">
                  <c:v>2.0668330739871562E-17</c:v>
                </c:pt>
                <c:pt idx="31">
                  <c:v>3.14635258488967E-18</c:v>
                </c:pt>
                <c:pt idx="32">
                  <c:v>4.8950443442472979E-19</c:v>
                </c:pt>
                <c:pt idx="33">
                  <c:v>7.7793415558263316E-20</c:v>
                </c:pt>
                <c:pt idx="34">
                  <c:v>1.2623061265164924E-20</c:v>
                </c:pt>
                <c:pt idx="35">
                  <c:v>2.0903993164276715E-21</c:v>
                </c:pt>
                <c:pt idx="36">
                  <c:v>3.5314372436428552E-22</c:v>
                </c:pt>
                <c:pt idx="37">
                  <c:v>6.0835036860414314E-23</c:v>
                </c:pt>
                <c:pt idx="38">
                  <c:v>1.0682316683100069E-23</c:v>
                </c:pt>
                <c:pt idx="39">
                  <c:v>1.9112717075721472E-24</c:v>
                </c:pt>
                <c:pt idx="40">
                  <c:v>3.4831071992829849E-25</c:v>
                </c:pt>
                <c:pt idx="41">
                  <c:v>6.463185964376559E-26</c:v>
                </c:pt>
                <c:pt idx="42">
                  <c:v>1.2207180697957152E-26</c:v>
                </c:pt>
                <c:pt idx="43">
                  <c:v>2.3460202279653738E-27</c:v>
                </c:pt>
                <c:pt idx="44">
                  <c:v>4.5862687401711149E-28</c:v>
                </c:pt>
                <c:pt idx="45">
                  <c:v>9.1173164725439926E-29</c:v>
                </c:pt>
                <c:pt idx="46">
                  <c:v>1.8425837039226407E-29</c:v>
                </c:pt>
                <c:pt idx="47">
                  <c:v>3.7845758313771379E-30</c:v>
                </c:pt>
                <c:pt idx="48">
                  <c:v>7.8980184724307796E-31</c:v>
                </c:pt>
                <c:pt idx="49">
                  <c:v>1.6742296273645864E-31</c:v>
                </c:pt>
                <c:pt idx="50">
                  <c:v>3.6040972151059026E-32</c:v>
                </c:pt>
                <c:pt idx="51">
                  <c:v>7.8768885853293441E-33</c:v>
                </c:pt>
                <c:pt idx="52">
                  <c:v>1.7473708998592753E-33</c:v>
                </c:pt>
                <c:pt idx="53">
                  <c:v>3.9335648634388098E-34</c:v>
                </c:pt>
                <c:pt idx="54">
                  <c:v>8.9837987405751088E-35</c:v>
                </c:pt>
                <c:pt idx="55">
                  <c:v>2.0811852973258069E-35</c:v>
                </c:pt>
                <c:pt idx="56">
                  <c:v>4.8892905561324694E-36</c:v>
                </c:pt>
                <c:pt idx="57">
                  <c:v>1.164595973168732E-36</c:v>
                </c:pt>
                <c:pt idx="58">
                  <c:v>2.8119757856122987E-37</c:v>
                </c:pt>
                <c:pt idx="59">
                  <c:v>6.8812870251698532E-38</c:v>
                </c:pt>
                <c:pt idx="60">
                  <c:v>1.7063450437323763E-38</c:v>
                </c:pt>
                <c:pt idx="61">
                  <c:v>4.2866955834088431E-39</c:v>
                </c:pt>
                <c:pt idx="62">
                  <c:v>1.0908341015703308E-39</c:v>
                </c:pt>
                <c:pt idx="63">
                  <c:v>2.8112455216432955E-40</c:v>
                </c:pt>
                <c:pt idx="64">
                  <c:v>7.336156210149332E-41</c:v>
                </c:pt>
                <c:pt idx="65">
                  <c:v>1.9381871523671745E-41</c:v>
                </c:pt>
                <c:pt idx="66">
                  <c:v>5.1833394931023692E-42</c:v>
                </c:pt>
                <c:pt idx="67">
                  <c:v>1.4029481688422007E-42</c:v>
                </c:pt>
                <c:pt idx="68">
                  <c:v>3.8425944351510853E-43</c:v>
                </c:pt>
                <c:pt idx="69">
                  <c:v>1.0648611560834737E-43</c:v>
                </c:pt>
                <c:pt idx="70">
                  <c:v>2.9852662706065859E-44</c:v>
                </c:pt>
                <c:pt idx="71">
                  <c:v>8.4651075245278713E-45</c:v>
                </c:pt>
                <c:pt idx="72">
                  <c:v>2.4276179002498833E-45</c:v>
                </c:pt>
                <c:pt idx="73">
                  <c:v>7.0399111725585678E-46</c:v>
                </c:pt>
                <c:pt idx="74">
                  <c:v>2.064119994596063E-46</c:v>
                </c:pt>
                <c:pt idx="75">
                  <c:v>6.1182448614814932E-47</c:v>
                </c:pt>
                <c:pt idx="76">
                  <c:v>1.8331053944627336E-47</c:v>
                </c:pt>
                <c:pt idx="77">
                  <c:v>5.5508876246734511E-48</c:v>
                </c:pt>
                <c:pt idx="78">
                  <c:v>1.6986300315354677E-48</c:v>
                </c:pt>
                <c:pt idx="79">
                  <c:v>5.2522407273467056E-49</c:v>
                </c:pt>
                <c:pt idx="80">
                  <c:v>1.6407753655620493E-49</c:v>
                </c:pt>
                <c:pt idx="81">
                  <c:v>5.1780067076379679E-50</c:v>
                </c:pt>
                <c:pt idx="82">
                  <c:v>1.6505793775312826E-50</c:v>
                </c:pt>
                <c:pt idx="83">
                  <c:v>5.3140165963871873E-51</c:v>
                </c:pt>
                <c:pt idx="84">
                  <c:v>1.7277282280207267E-51</c:v>
                </c:pt>
                <c:pt idx="85">
                  <c:v>5.6721574877863696E-52</c:v>
                </c:pt>
                <c:pt idx="86">
                  <c:v>1.8801681190385113E-52</c:v>
                </c:pt>
                <c:pt idx="87">
                  <c:v>6.2918268141161898E-53</c:v>
                </c:pt>
                <c:pt idx="88">
                  <c:v>2.1254235935631544E-53</c:v>
                </c:pt>
                <c:pt idx="89">
                  <c:v>7.2470412034283127E-54</c:v>
                </c:pt>
                <c:pt idx="90">
                  <c:v>2.4939119378846606E-54</c:v>
                </c:pt>
                <c:pt idx="91">
                  <c:v>8.6609613081831909E-55</c:v>
                </c:pt>
                <c:pt idx="92">
                  <c:v>3.0351202862948252E-55</c:v>
                </c:pt>
                <c:pt idx="93">
                  <c:v>1.0731773961537712E-55</c:v>
                </c:pt>
                <c:pt idx="94">
                  <c:v>3.8283764167078858E-56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F-48B9-8C91-B4358D3A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46112"/>
        <c:axId val="222744576"/>
      </c:scatterChart>
      <c:scatterChart>
        <c:scatterStyle val="lineMarker"/>
        <c:varyColors val="0"/>
        <c:ser>
          <c:idx val="1"/>
          <c:order val="1"/>
          <c:tx>
            <c:strRef>
              <c:f>'Lynx and Hare'!$C$1</c:f>
              <c:strCache>
                <c:ptCount val="1"/>
                <c:pt idx="0">
                  <c:v>lynx</c:v>
                </c:pt>
              </c:strCache>
            </c:strRef>
          </c:tx>
          <c:spPr>
            <a:ln>
              <a:prstDash val="dash"/>
            </a:ln>
          </c:spPr>
          <c:marker>
            <c:symbol val="circle"/>
            <c:size val="5"/>
          </c:marker>
          <c:xVal>
            <c:numRef>
              <c:f>'Lynx and Hare'!$A$2:$A$96</c:f>
              <c:numCache>
                <c:formatCode>General</c:formatCode>
                <c:ptCount val="95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</c:numCache>
            </c:numRef>
          </c:xVal>
          <c:yVal>
            <c:numRef>
              <c:f>'Lynx and Hare'!$C$2:$C$96</c:f>
              <c:numCache>
                <c:formatCode>General</c:formatCode>
                <c:ptCount val="95"/>
                <c:pt idx="7">
                  <c:v>2174</c:v>
                </c:pt>
                <c:pt idx="8">
                  <c:v>2106</c:v>
                </c:pt>
                <c:pt idx="9">
                  <c:v>3021</c:v>
                </c:pt>
                <c:pt idx="10">
                  <c:v>4754</c:v>
                </c:pt>
                <c:pt idx="11">
                  <c:v>7324</c:v>
                </c:pt>
                <c:pt idx="12">
                  <c:v>8197</c:v>
                </c:pt>
                <c:pt idx="13">
                  <c:v>6913</c:v>
                </c:pt>
                <c:pt idx="14">
                  <c:v>4772</c:v>
                </c:pt>
                <c:pt idx="15">
                  <c:v>2383</c:v>
                </c:pt>
                <c:pt idx="16">
                  <c:v>1540</c:v>
                </c:pt>
                <c:pt idx="17">
                  <c:v>1508</c:v>
                </c:pt>
                <c:pt idx="52">
                  <c:v>5893</c:v>
                </c:pt>
                <c:pt idx="53">
                  <c:v>4270</c:v>
                </c:pt>
                <c:pt idx="54">
                  <c:v>2069</c:v>
                </c:pt>
                <c:pt idx="55">
                  <c:v>1824</c:v>
                </c:pt>
                <c:pt idx="56">
                  <c:v>1532</c:v>
                </c:pt>
                <c:pt idx="57">
                  <c:v>2272</c:v>
                </c:pt>
                <c:pt idx="58">
                  <c:v>2335</c:v>
                </c:pt>
                <c:pt idx="59">
                  <c:v>3344</c:v>
                </c:pt>
                <c:pt idx="60">
                  <c:v>4754</c:v>
                </c:pt>
                <c:pt idx="61">
                  <c:v>4467</c:v>
                </c:pt>
                <c:pt idx="62">
                  <c:v>2623</c:v>
                </c:pt>
                <c:pt idx="63">
                  <c:v>1171</c:v>
                </c:pt>
                <c:pt idx="64">
                  <c:v>797</c:v>
                </c:pt>
                <c:pt idx="65">
                  <c:v>1184</c:v>
                </c:pt>
                <c:pt idx="66">
                  <c:v>1438</c:v>
                </c:pt>
                <c:pt idx="67">
                  <c:v>1552</c:v>
                </c:pt>
                <c:pt idx="68">
                  <c:v>2949</c:v>
                </c:pt>
                <c:pt idx="70">
                  <c:v>4242</c:v>
                </c:pt>
                <c:pt idx="71">
                  <c:v>4664</c:v>
                </c:pt>
                <c:pt idx="72">
                  <c:v>1889</c:v>
                </c:pt>
                <c:pt idx="73">
                  <c:v>722</c:v>
                </c:pt>
                <c:pt idx="74">
                  <c:v>317</c:v>
                </c:pt>
                <c:pt idx="75">
                  <c:v>287</c:v>
                </c:pt>
                <c:pt idx="76">
                  <c:v>380</c:v>
                </c:pt>
                <c:pt idx="77">
                  <c:v>762</c:v>
                </c:pt>
                <c:pt idx="78">
                  <c:v>1467</c:v>
                </c:pt>
                <c:pt idx="79">
                  <c:v>1904</c:v>
                </c:pt>
                <c:pt idx="80">
                  <c:v>3029</c:v>
                </c:pt>
                <c:pt idx="81">
                  <c:v>3178</c:v>
                </c:pt>
                <c:pt idx="82">
                  <c:v>1806</c:v>
                </c:pt>
                <c:pt idx="83">
                  <c:v>664</c:v>
                </c:pt>
                <c:pt idx="84">
                  <c:v>349</c:v>
                </c:pt>
                <c:pt idx="85">
                  <c:v>288</c:v>
                </c:pt>
                <c:pt idx="86">
                  <c:v>575</c:v>
                </c:pt>
                <c:pt idx="87">
                  <c:v>931</c:v>
                </c:pt>
                <c:pt idx="88">
                  <c:v>1265</c:v>
                </c:pt>
                <c:pt idx="89">
                  <c:v>1692</c:v>
                </c:pt>
                <c:pt idx="90">
                  <c:v>1861</c:v>
                </c:pt>
                <c:pt idx="91">
                  <c:v>1252</c:v>
                </c:pt>
                <c:pt idx="92">
                  <c:v>591</c:v>
                </c:pt>
                <c:pt idx="93">
                  <c:v>445</c:v>
                </c:pt>
                <c:pt idx="94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F-48B9-8C91-B4358D3A76FC}"/>
            </c:ext>
          </c:extLst>
        </c:ser>
        <c:ser>
          <c:idx val="3"/>
          <c:order val="3"/>
          <c:tx>
            <c:strRef>
              <c:f>'Lynx and Hare'!$E$1</c:f>
              <c:strCache>
                <c:ptCount val="1"/>
                <c:pt idx="0">
                  <c:v>LV_predator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'Lynx and Hare'!$A$2:$A$96</c:f>
              <c:numCache>
                <c:formatCode>General</c:formatCode>
                <c:ptCount val="95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</c:numCache>
            </c:numRef>
          </c:xVal>
          <c:yVal>
            <c:numRef>
              <c:f>'Lynx and Hare'!$E$2:$E$96</c:f>
              <c:numCache>
                <c:formatCode>General</c:formatCode>
                <c:ptCount val="95"/>
                <c:pt idx="0">
                  <c:v>2000</c:v>
                </c:pt>
                <c:pt idx="1">
                  <c:v>2054</c:v>
                </c:pt>
                <c:pt idx="2">
                  <c:v>2138.2139999999999</c:v>
                </c:pt>
                <c:pt idx="3">
                  <c:v>2265.933798648</c:v>
                </c:pt>
                <c:pt idx="4">
                  <c:v>2451.0696250732058</c:v>
                </c:pt>
                <c:pt idx="5">
                  <c:v>2698.7801027264336</c:v>
                </c:pt>
                <c:pt idx="6">
                  <c:v>2985.0022950346342</c:v>
                </c:pt>
                <c:pt idx="7">
                  <c:v>3238.0573782604556</c:v>
                </c:pt>
                <c:pt idx="8">
                  <c:v>3377.8578804526705</c:v>
                </c:pt>
                <c:pt idx="9">
                  <c:v>3413.5655638802286</c:v>
                </c:pt>
                <c:pt idx="10">
                  <c:v>3414.9764555242486</c:v>
                </c:pt>
                <c:pt idx="11">
                  <c:v>3411.9786506607984</c:v>
                </c:pt>
                <c:pt idx="12">
                  <c:v>3408.6021102810655</c:v>
                </c:pt>
                <c:pt idx="13">
                  <c:v>3405.1966244082837</c:v>
                </c:pt>
                <c:pt idx="14">
                  <c:v>3401.7917123168495</c:v>
                </c:pt>
                <c:pt idx="15">
                  <c:v>3398.3899475522467</c:v>
                </c:pt>
                <c:pt idx="16">
                  <c:v>3394.9915602485366</c:v>
                </c:pt>
                <c:pt idx="17">
                  <c:v>3391.5965689566606</c:v>
                </c:pt>
                <c:pt idx="18">
                  <c:v>3388.2049724158569</c:v>
                </c:pt>
                <c:pt idx="19">
                  <c:v>3384.8167674464898</c:v>
                </c:pt>
                <c:pt idx="20">
                  <c:v>3381.431950679384</c:v>
                </c:pt>
                <c:pt idx="21">
                  <c:v>3378.0505187287436</c:v>
                </c:pt>
                <c:pt idx="22">
                  <c:v>3374.6724682100194</c:v>
                </c:pt>
                <c:pt idx="23">
                  <c:v>3371.2977957418098</c:v>
                </c:pt>
                <c:pt idx="24">
                  <c:v>3367.9264979460681</c:v>
                </c:pt>
                <c:pt idx="25">
                  <c:v>3364.5585714481222</c:v>
                </c:pt>
                <c:pt idx="26">
                  <c:v>3361.1940128766742</c:v>
                </c:pt>
                <c:pt idx="27">
                  <c:v>3357.8328188637975</c:v>
                </c:pt>
                <c:pt idx="28">
                  <c:v>3354.4749860449338</c:v>
                </c:pt>
                <c:pt idx="29">
                  <c:v>3351.120511058889</c:v>
                </c:pt>
                <c:pt idx="30">
                  <c:v>3347.76939054783</c:v>
                </c:pt>
                <c:pt idx="31">
                  <c:v>3344.4216211572821</c:v>
                </c:pt>
                <c:pt idx="32">
                  <c:v>3341.0771995361247</c:v>
                </c:pt>
                <c:pt idx="33">
                  <c:v>3337.7361223365888</c:v>
                </c:pt>
                <c:pt idx="34">
                  <c:v>3334.3983862142522</c:v>
                </c:pt>
                <c:pt idx="35">
                  <c:v>3331.0639878280381</c:v>
                </c:pt>
                <c:pt idx="36">
                  <c:v>3327.7329238402099</c:v>
                </c:pt>
                <c:pt idx="37">
                  <c:v>3324.4051909163695</c:v>
                </c:pt>
                <c:pt idx="38">
                  <c:v>3321.0807857254531</c:v>
                </c:pt>
                <c:pt idx="39">
                  <c:v>3317.7597049397277</c:v>
                </c:pt>
                <c:pt idx="40">
                  <c:v>3314.4419452347879</c:v>
                </c:pt>
                <c:pt idx="41">
                  <c:v>3311.1275032895533</c:v>
                </c:pt>
                <c:pt idx="42">
                  <c:v>3307.8163757862635</c:v>
                </c:pt>
                <c:pt idx="43">
                  <c:v>3304.5085594104771</c:v>
                </c:pt>
                <c:pt idx="44">
                  <c:v>3301.2040508510668</c:v>
                </c:pt>
                <c:pt idx="45">
                  <c:v>3297.9028468002157</c:v>
                </c:pt>
                <c:pt idx="46">
                  <c:v>3294.6049439534154</c:v>
                </c:pt>
                <c:pt idx="47">
                  <c:v>3291.310339009462</c:v>
                </c:pt>
                <c:pt idx="48">
                  <c:v>3288.0190286704524</c:v>
                </c:pt>
                <c:pt idx="49">
                  <c:v>3284.7310096417818</c:v>
                </c:pt>
                <c:pt idx="50">
                  <c:v>3281.4462786321401</c:v>
                </c:pt>
                <c:pt idx="51">
                  <c:v>3278.1648323535078</c:v>
                </c:pt>
                <c:pt idx="52">
                  <c:v>3274.8866675211543</c:v>
                </c:pt>
                <c:pt idx="53">
                  <c:v>3271.6117808536333</c:v>
                </c:pt>
                <c:pt idx="54">
                  <c:v>3268.3401690727796</c:v>
                </c:pt>
                <c:pt idx="55">
                  <c:v>3265.0718289037068</c:v>
                </c:pt>
                <c:pt idx="56">
                  <c:v>3261.806757074803</c:v>
                </c:pt>
                <c:pt idx="57">
                  <c:v>3258.5449503177283</c:v>
                </c:pt>
                <c:pt idx="58">
                  <c:v>3255.2864053674107</c:v>
                </c:pt>
                <c:pt idx="59">
                  <c:v>3252.0311189620434</c:v>
                </c:pt>
                <c:pt idx="60">
                  <c:v>3248.7790878430815</c:v>
                </c:pt>
                <c:pt idx="61">
                  <c:v>3245.5303087552384</c:v>
                </c:pt>
                <c:pt idx="62">
                  <c:v>3242.284778446483</c:v>
                </c:pt>
                <c:pt idx="63">
                  <c:v>3239.0424936680365</c:v>
                </c:pt>
                <c:pt idx="64">
                  <c:v>3235.8034511743685</c:v>
                </c:pt>
                <c:pt idx="65">
                  <c:v>3232.5676477231941</c:v>
                </c:pt>
                <c:pt idx="66">
                  <c:v>3229.3350800754711</c:v>
                </c:pt>
                <c:pt idx="67">
                  <c:v>3226.1057449953955</c:v>
                </c:pt>
                <c:pt idx="68">
                  <c:v>3222.8796392504</c:v>
                </c:pt>
                <c:pt idx="69">
                  <c:v>3219.6567596111495</c:v>
                </c:pt>
                <c:pt idx="70">
                  <c:v>3216.4371028515384</c:v>
                </c:pt>
                <c:pt idx="71">
                  <c:v>3213.2206657486868</c:v>
                </c:pt>
                <c:pt idx="72">
                  <c:v>3210.0074450829379</c:v>
                </c:pt>
                <c:pt idx="73">
                  <c:v>3206.7974376378552</c:v>
                </c:pt>
                <c:pt idx="74">
                  <c:v>3203.5906402002174</c:v>
                </c:pt>
                <c:pt idx="75">
                  <c:v>3200.3870495600172</c:v>
                </c:pt>
                <c:pt idx="76">
                  <c:v>3197.1866625104572</c:v>
                </c:pt>
                <c:pt idx="77">
                  <c:v>3193.9894758479468</c:v>
                </c:pt>
                <c:pt idx="78">
                  <c:v>3190.7954863720988</c:v>
                </c:pt>
                <c:pt idx="79">
                  <c:v>3187.6046908857265</c:v>
                </c:pt>
                <c:pt idx="80">
                  <c:v>3184.417086194841</c:v>
                </c:pt>
                <c:pt idx="81">
                  <c:v>3181.232669108646</c:v>
                </c:pt>
                <c:pt idx="82">
                  <c:v>3178.0514364395372</c:v>
                </c:pt>
                <c:pt idx="83">
                  <c:v>3174.8733850030976</c:v>
                </c:pt>
                <c:pt idx="84">
                  <c:v>3171.6985116180945</c:v>
                </c:pt>
                <c:pt idx="85">
                  <c:v>3168.5268131064763</c:v>
                </c:pt>
                <c:pt idx="86">
                  <c:v>3165.3582862933699</c:v>
                </c:pt>
                <c:pt idx="87">
                  <c:v>3162.1929280070767</c:v>
                </c:pt>
                <c:pt idx="88">
                  <c:v>3159.0307350790695</c:v>
                </c:pt>
                <c:pt idx="89">
                  <c:v>3155.8717043439906</c:v>
                </c:pt>
                <c:pt idx="90">
                  <c:v>3152.7158326396466</c:v>
                </c:pt>
                <c:pt idx="91">
                  <c:v>3149.5631168070067</c:v>
                </c:pt>
                <c:pt idx="92">
                  <c:v>3146.4135536901999</c:v>
                </c:pt>
                <c:pt idx="93">
                  <c:v>3143.2671401365096</c:v>
                </c:pt>
                <c:pt idx="94">
                  <c:v>3140.1238729963729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F-48B9-8C91-B4358D3A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7184"/>
        <c:axId val="224547200"/>
      </c:scatterChart>
      <c:valAx>
        <c:axId val="2227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744576"/>
        <c:crosses val="autoZero"/>
        <c:crossBetween val="midCat"/>
      </c:valAx>
      <c:valAx>
        <c:axId val="22274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746112"/>
        <c:crosses val="autoZero"/>
        <c:crossBetween val="midCat"/>
      </c:valAx>
      <c:valAx>
        <c:axId val="224547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77184"/>
        <c:crosses val="max"/>
        <c:crossBetween val="midCat"/>
      </c:valAx>
      <c:valAx>
        <c:axId val="2372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54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361950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12</xdr:row>
      <xdr:rowOff>61912</xdr:rowOff>
    </xdr:from>
    <xdr:to>
      <xdr:col>18</xdr:col>
      <xdr:colOff>333375</xdr:colOff>
      <xdr:row>26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361950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12</xdr:row>
      <xdr:rowOff>61912</xdr:rowOff>
    </xdr:from>
    <xdr:to>
      <xdr:col>18</xdr:col>
      <xdr:colOff>333375</xdr:colOff>
      <xdr:row>26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361950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12</xdr:row>
      <xdr:rowOff>109537</xdr:rowOff>
    </xdr:from>
    <xdr:to>
      <xdr:col>18</xdr:col>
      <xdr:colOff>257175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2</xdr:row>
      <xdr:rowOff>176210</xdr:rowOff>
    </xdr:from>
    <xdr:to>
      <xdr:col>22</xdr:col>
      <xdr:colOff>609599</xdr:colOff>
      <xdr:row>26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ynxhare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selection activeCell="B14" sqref="B14:C15"/>
    </sheetView>
  </sheetViews>
  <sheetFormatPr defaultRowHeight="14.4" x14ac:dyDescent="0.3"/>
  <cols>
    <col min="7" max="7" width="23.1093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5" spans="1:8" s="2" customFormat="1" x14ac:dyDescent="0.3"/>
    <row r="6" spans="1:8" s="2" customFormat="1" x14ac:dyDescent="0.3">
      <c r="B6" s="15" t="s">
        <v>3</v>
      </c>
      <c r="C6" s="15"/>
      <c r="D6" s="15"/>
      <c r="E6" s="15" t="s">
        <v>4</v>
      </c>
      <c r="F6" s="15"/>
      <c r="G6" s="15" t="s">
        <v>5</v>
      </c>
      <c r="H6" s="15"/>
    </row>
    <row r="7" spans="1:8" s="2" customFormat="1" x14ac:dyDescent="0.3">
      <c r="B7" s="3">
        <f>MAX(B14:B114)</f>
        <v>3649.2318802540194</v>
      </c>
      <c r="C7" s="4">
        <f>$F$7/$H$9</f>
        <v>25</v>
      </c>
      <c r="D7" s="5"/>
      <c r="E7" s="6" t="s">
        <v>6</v>
      </c>
      <c r="F7" s="7">
        <v>0.25</v>
      </c>
      <c r="G7" s="3" t="s">
        <v>7</v>
      </c>
      <c r="H7" s="5">
        <v>0.1</v>
      </c>
    </row>
    <row r="8" spans="1:8" s="2" customFormat="1" x14ac:dyDescent="0.3">
      <c r="B8" s="8">
        <v>0</v>
      </c>
      <c r="C8" s="9">
        <f>$F$7/$H$9</f>
        <v>25</v>
      </c>
      <c r="D8" s="10"/>
      <c r="G8" s="8" t="s">
        <v>8</v>
      </c>
      <c r="H8" s="10">
        <v>8.0000000000000002E-3</v>
      </c>
    </row>
    <row r="9" spans="1:8" s="2" customFormat="1" x14ac:dyDescent="0.3">
      <c r="B9" s="8">
        <v>0</v>
      </c>
      <c r="C9" s="9">
        <v>0</v>
      </c>
      <c r="D9" s="10"/>
      <c r="G9" s="11" t="s">
        <v>9</v>
      </c>
      <c r="H9" s="12">
        <v>0.01</v>
      </c>
    </row>
    <row r="10" spans="1:8" s="2" customFormat="1" x14ac:dyDescent="0.3">
      <c r="B10" s="8">
        <f>$H$7/($H$9*$H$8)</f>
        <v>1250</v>
      </c>
      <c r="C10" s="9">
        <v>0</v>
      </c>
      <c r="D10" s="10"/>
    </row>
    <row r="11" spans="1:8" s="2" customFormat="1" x14ac:dyDescent="0.3">
      <c r="B11" s="11">
        <f>$H$7/($H$9*$H$8)</f>
        <v>1250</v>
      </c>
      <c r="C11" s="13">
        <f>MAX(C14:C114)</f>
        <v>41.998816680321255</v>
      </c>
      <c r="D11" s="12"/>
    </row>
    <row r="12" spans="1:8" s="2" customFormat="1" x14ac:dyDescent="0.3"/>
    <row r="13" spans="1:8" s="2" customFormat="1" x14ac:dyDescent="0.3">
      <c r="A13" s="2" t="s">
        <v>10</v>
      </c>
    </row>
    <row r="14" spans="1:8" s="2" customFormat="1" x14ac:dyDescent="0.3">
      <c r="A14" s="2">
        <v>0</v>
      </c>
      <c r="B14" s="2">
        <v>1000</v>
      </c>
      <c r="C14" s="2">
        <v>20</v>
      </c>
    </row>
    <row r="15" spans="1:8" s="2" customFormat="1" x14ac:dyDescent="0.3">
      <c r="A15" s="2">
        <v>1</v>
      </c>
      <c r="B15" s="2">
        <f>IF(B14+$F$7*B14-$H$9*C14*B14&gt;0, B14+$F$7*B14-$H$9*C14*B14,0)</f>
        <v>1050</v>
      </c>
      <c r="C15" s="2">
        <f>IF(C14+$H$8*$H$9*B14*C14-$H$7*C14&gt;0,C14+$H$8*$H$9*B14*C14-$H$7*C14,0)</f>
        <v>19.600000000000001</v>
      </c>
    </row>
    <row r="16" spans="1:8" s="2" customFormat="1" x14ac:dyDescent="0.3">
      <c r="A16" s="2">
        <v>2</v>
      </c>
      <c r="B16" s="2">
        <f t="shared" ref="B16:B79" si="0">IF(B15+$F$7*B15-$H$9*C15*B15&gt;0, B15+$F$7*B15-$H$9*C15*B15,0)</f>
        <v>1106.7</v>
      </c>
      <c r="C16" s="2">
        <f t="shared" ref="C16:C79" si="1">IF(C15+$H$8*$H$9*B15*C15-$H$7*C15&gt;0,C15+$H$8*$H$9*B15*C15-$H$7*C15,0)</f>
        <v>19.2864</v>
      </c>
    </row>
    <row r="17" spans="1:3" s="2" customFormat="1" x14ac:dyDescent="0.3">
      <c r="A17" s="2">
        <v>3</v>
      </c>
      <c r="B17" s="2">
        <f t="shared" si="0"/>
        <v>1169.9324111999999</v>
      </c>
      <c r="C17" s="2">
        <f t="shared" si="1"/>
        <v>19.065300710399999</v>
      </c>
    </row>
    <row r="18" spans="1:3" s="2" customFormat="1" x14ac:dyDescent="0.3">
      <c r="A18" s="2">
        <v>4</v>
      </c>
      <c r="B18" s="2">
        <f t="shared" si="0"/>
        <v>1239.3643816962863</v>
      </c>
      <c r="C18" s="2">
        <f t="shared" si="1"/>
        <v>18.943179697789706</v>
      </c>
    </row>
    <row r="19" spans="1:3" s="2" customFormat="1" x14ac:dyDescent="0.3">
      <c r="A19" s="2">
        <v>5</v>
      </c>
      <c r="B19" s="2">
        <f t="shared" si="0"/>
        <v>1314.4304551852301</v>
      </c>
      <c r="C19" s="2">
        <f t="shared" si="1"/>
        <v>18.927061903491758</v>
      </c>
    </row>
    <row r="20" spans="1:3" s="2" customFormat="1" x14ac:dyDescent="0.3">
      <c r="A20" s="2">
        <v>6</v>
      </c>
      <c r="B20" s="2">
        <f t="shared" si="0"/>
        <v>1394.2550030502807</v>
      </c>
      <c r="C20" s="2">
        <f t="shared" si="1"/>
        <v>19.024620240592636</v>
      </c>
    </row>
    <row r="21" spans="1:3" s="2" customFormat="1" x14ac:dyDescent="0.3">
      <c r="A21" s="2">
        <v>7</v>
      </c>
      <c r="B21" s="2">
        <f t="shared" si="0"/>
        <v>1477.5670342970716</v>
      </c>
      <c r="C21" s="2">
        <f t="shared" si="1"/>
        <v>19.244171972659604</v>
      </c>
    </row>
    <row r="22" spans="1:3" s="2" customFormat="1" x14ac:dyDescent="0.3">
      <c r="A22" s="2">
        <v>8</v>
      </c>
      <c r="B22" s="2">
        <f t="shared" si="0"/>
        <v>1562.6132517798846</v>
      </c>
      <c r="C22" s="2">
        <f t="shared" si="1"/>
        <v>19.594519104125283</v>
      </c>
    </row>
    <row r="23" spans="1:3" s="2" customFormat="1" x14ac:dyDescent="0.3">
      <c r="A23" s="2">
        <v>9</v>
      </c>
      <c r="B23" s="2">
        <f t="shared" si="0"/>
        <v>1647.0800125812532</v>
      </c>
      <c r="C23" s="2">
        <f t="shared" si="1"/>
        <v>20.084559610861575</v>
      </c>
    </row>
    <row r="24" spans="1:3" s="2" customFormat="1" x14ac:dyDescent="0.3">
      <c r="A24" s="2">
        <v>10</v>
      </c>
      <c r="B24" s="2">
        <f t="shared" si="0"/>
        <v>1728.0412487610986</v>
      </c>
      <c r="C24" s="2">
        <f t="shared" si="1"/>
        <v>20.722573785499165</v>
      </c>
    </row>
    <row r="25" spans="1:3" s="2" customFormat="1" x14ac:dyDescent="0.3">
      <c r="A25" s="2">
        <v>11</v>
      </c>
      <c r="B25" s="2">
        <f t="shared" si="0"/>
        <v>1801.9569381329934</v>
      </c>
      <c r="C25" s="2">
        <f t="shared" si="1"/>
        <v>21.515073389496287</v>
      </c>
    </row>
    <row r="26" spans="1:3" s="2" customFormat="1" x14ac:dyDescent="0.3">
      <c r="A26" s="2">
        <v>12</v>
      </c>
      <c r="B26" s="2">
        <f t="shared" si="0"/>
        <v>1864.7538149798079</v>
      </c>
      <c r="C26" s="2">
        <f t="shared" si="1"/>
        <v>22.465104912038129</v>
      </c>
    </row>
    <row r="27" spans="1:3" s="2" customFormat="1" x14ac:dyDescent="0.3">
      <c r="A27" s="2">
        <v>13</v>
      </c>
      <c r="B27" s="2">
        <f t="shared" si="0"/>
        <v>1912.0233678383124</v>
      </c>
      <c r="C27" s="2">
        <f t="shared" si="1"/>
        <v>23.569945627925893</v>
      </c>
    </row>
    <row r="28" spans="1:3" s="2" customFormat="1" x14ac:dyDescent="0.3">
      <c r="A28" s="2">
        <v>14</v>
      </c>
      <c r="B28" s="2">
        <f t="shared" si="0"/>
        <v>1939.3663416051627</v>
      </c>
      <c r="C28" s="2">
        <f t="shared" si="1"/>
        <v>24.818254010675126</v>
      </c>
    </row>
    <row r="29" spans="1:3" s="2" customFormat="1" x14ac:dyDescent="0.3">
      <c r="A29" s="2">
        <v>15</v>
      </c>
      <c r="B29" s="2">
        <f t="shared" si="0"/>
        <v>1942.8910621493465</v>
      </c>
      <c r="C29" s="2">
        <f t="shared" si="1"/>
        <v>26.186963528464467</v>
      </c>
    </row>
    <row r="30" spans="1:3" s="2" customFormat="1" x14ac:dyDescent="0.3">
      <c r="A30" s="2">
        <v>16</v>
      </c>
      <c r="B30" s="2">
        <f t="shared" si="0"/>
        <v>1919.8296538438378</v>
      </c>
      <c r="C30" s="2">
        <f t="shared" si="1"/>
        <v>27.638540566360781</v>
      </c>
    </row>
    <row r="31" spans="1:3" s="2" customFormat="1" x14ac:dyDescent="0.3">
      <c r="A31" s="2">
        <v>17</v>
      </c>
      <c r="B31" s="2">
        <f t="shared" si="0"/>
        <v>1869.1741696221445</v>
      </c>
      <c r="C31" s="2">
        <f t="shared" si="1"/>
        <v>29.119589691185929</v>
      </c>
    </row>
    <row r="32" spans="1:3" s="2" customFormat="1" x14ac:dyDescent="0.3">
      <c r="A32" s="2">
        <v>18</v>
      </c>
      <c r="B32" s="2">
        <f t="shared" si="0"/>
        <v>1792.1718632200805</v>
      </c>
      <c r="C32" s="2">
        <f t="shared" si="1"/>
        <v>30.561997512528137</v>
      </c>
    </row>
    <row r="33" spans="1:3" s="2" customFormat="1" x14ac:dyDescent="0.3">
      <c r="A33" s="2">
        <v>19</v>
      </c>
      <c r="B33" s="2">
        <f t="shared" si="0"/>
        <v>1692.4913087675504</v>
      </c>
      <c r="C33" s="2">
        <f t="shared" si="1"/>
        <v>31.887585923335728</v>
      </c>
    </row>
    <row r="34" spans="1:3" s="2" customFormat="1" x14ac:dyDescent="0.3">
      <c r="A34" s="2">
        <v>20</v>
      </c>
      <c r="B34" s="2">
        <f t="shared" si="0"/>
        <v>1575.9195156311962</v>
      </c>
      <c r="C34" s="2">
        <f t="shared" si="1"/>
        <v>33.016384293628093</v>
      </c>
    </row>
    <row r="35" spans="1:3" s="2" customFormat="1" x14ac:dyDescent="0.3">
      <c r="A35" s="2">
        <v>21</v>
      </c>
      <c r="B35" s="2">
        <f t="shared" si="0"/>
        <v>1449.5877510999171</v>
      </c>
      <c r="C35" s="2">
        <f t="shared" si="1"/>
        <v>33.87723901177791</v>
      </c>
    </row>
    <row r="36" spans="1:3" s="2" customFormat="1" x14ac:dyDescent="0.3">
      <c r="A36" s="2">
        <v>22</v>
      </c>
      <c r="B36" s="2">
        <f t="shared" si="0"/>
        <v>1320.9043817493211</v>
      </c>
      <c r="C36" s="2">
        <f t="shared" si="1"/>
        <v>34.418157567604716</v>
      </c>
    </row>
    <row r="37" spans="1:3" s="2" customFormat="1" x14ac:dyDescent="0.3">
      <c r="A37" s="2">
        <v>23</v>
      </c>
      <c r="B37" s="2">
        <f t="shared" si="0"/>
        <v>1196.4995257587752</v>
      </c>
      <c r="C37" s="2">
        <f t="shared" si="1"/>
        <v>34.613389422267254</v>
      </c>
    </row>
    <row r="38" spans="1:3" s="2" customFormat="1" x14ac:dyDescent="0.3">
      <c r="A38" s="2">
        <v>24</v>
      </c>
      <c r="B38" s="2">
        <f t="shared" si="0"/>
        <v>1081.4753669120032</v>
      </c>
      <c r="C38" s="2">
        <f t="shared" si="1"/>
        <v>34.465242802332256</v>
      </c>
    </row>
    <row r="39" spans="1:3" s="2" customFormat="1" x14ac:dyDescent="0.3">
      <c r="A39" s="2">
        <v>25</v>
      </c>
      <c r="B39" s="2">
        <f t="shared" si="0"/>
        <v>979.11109758636849</v>
      </c>
      <c r="C39" s="2">
        <f t="shared" si="1"/>
        <v>34.000583410528115</v>
      </c>
    </row>
    <row r="40" spans="1:3" s="2" customFormat="1" x14ac:dyDescent="0.3">
      <c r="A40" s="2">
        <v>26</v>
      </c>
      <c r="B40" s="2">
        <f t="shared" si="0"/>
        <v>890.98538656637004</v>
      </c>
      <c r="C40" s="2">
        <f t="shared" si="1"/>
        <v>33.263752952808026</v>
      </c>
    </row>
    <row r="41" spans="1:3" s="2" customFormat="1" x14ac:dyDescent="0.3">
      <c r="A41" s="2">
        <v>27</v>
      </c>
      <c r="B41" s="2">
        <f t="shared" si="0"/>
        <v>817.35655537490368</v>
      </c>
      <c r="C41" s="2">
        <f t="shared" si="1"/>
        <v>32.308379080191692</v>
      </c>
    </row>
    <row r="42" spans="1:3" s="2" customFormat="1" x14ac:dyDescent="0.3">
      <c r="A42" s="2">
        <v>28</v>
      </c>
      <c r="B42" s="2">
        <f t="shared" si="0"/>
        <v>757.62103987130877</v>
      </c>
      <c r="C42" s="2">
        <f t="shared" si="1"/>
        <v>31.190138406951093</v>
      </c>
    </row>
    <row r="43" spans="1:3" s="2" customFormat="1" x14ac:dyDescent="0.3">
      <c r="A43" s="2">
        <v>29</v>
      </c>
      <c r="B43" s="2">
        <f t="shared" si="0"/>
        <v>710.72324890309255</v>
      </c>
      <c r="C43" s="2">
        <f t="shared" si="1"/>
        <v>29.961548973744328</v>
      </c>
    </row>
    <row r="44" spans="1:3" s="2" customFormat="1" x14ac:dyDescent="0.3">
      <c r="A44" s="2">
        <v>30</v>
      </c>
      <c r="B44" s="2">
        <f t="shared" si="0"/>
        <v>675.46036684097885</v>
      </c>
      <c r="C44" s="2">
        <f t="shared" si="1"/>
        <v>28.668943630672992</v>
      </c>
    </row>
    <row r="45" spans="1:3" s="2" customFormat="1" x14ac:dyDescent="0.3">
      <c r="A45" s="2">
        <v>31</v>
      </c>
      <c r="B45" s="2">
        <f t="shared" si="0"/>
        <v>650.67810673404642</v>
      </c>
      <c r="C45" s="2">
        <f t="shared" si="1"/>
        <v>27.351228082143109</v>
      </c>
    </row>
    <row r="46" spans="1:3" s="2" customFormat="1" x14ac:dyDescent="0.3">
      <c r="A46" s="2">
        <v>32</v>
      </c>
      <c r="B46" s="2">
        <f t="shared" si="0"/>
        <v>635.3791803641584</v>
      </c>
      <c r="C46" s="2">
        <f t="shared" si="1"/>
        <v>26.039852898355996</v>
      </c>
    </row>
    <row r="47" spans="1:3" s="2" customFormat="1" x14ac:dyDescent="0.3">
      <c r="A47" s="2">
        <v>33</v>
      </c>
      <c r="B47" s="2">
        <f t="shared" si="0"/>
        <v>628.77217154159109</v>
      </c>
      <c r="C47" s="2">
        <f t="shared" si="1"/>
        <v>24.759482039829251</v>
      </c>
    </row>
    <row r="48" spans="1:3" s="2" customFormat="1" x14ac:dyDescent="0.3">
      <c r="A48" s="2">
        <v>34</v>
      </c>
      <c r="B48" s="2">
        <f t="shared" si="0"/>
        <v>630.28448154270427</v>
      </c>
      <c r="C48" s="2">
        <f t="shared" si="1"/>
        <v>23.528979698920601</v>
      </c>
    </row>
    <row r="49" spans="1:3" s="2" customFormat="1" x14ac:dyDescent="0.3">
      <c r="A49" s="2">
        <v>35</v>
      </c>
      <c r="B49" s="2">
        <f t="shared" si="0"/>
        <v>639.55609422075054</v>
      </c>
      <c r="C49" s="2">
        <f t="shared" si="1"/>
        <v>22.362477790689582</v>
      </c>
    </row>
    <row r="50" spans="1:3" s="2" customFormat="1" x14ac:dyDescent="0.3">
      <c r="A50" s="2">
        <v>36</v>
      </c>
      <c r="B50" s="2">
        <f t="shared" si="0"/>
        <v>656.42452824682107</v>
      </c>
      <c r="C50" s="2">
        <f t="shared" si="1"/>
        <v>21.27039472785356</v>
      </c>
    </row>
    <row r="51" spans="1:3" s="2" customFormat="1" x14ac:dyDescent="0.3">
      <c r="A51" s="2">
        <v>37</v>
      </c>
      <c r="B51" s="2">
        <f t="shared" si="0"/>
        <v>680.90657205997684</v>
      </c>
      <c r="C51" s="2">
        <f t="shared" si="1"/>
        <v>20.260347961056599</v>
      </c>
    </row>
    <row r="52" spans="1:3" s="2" customFormat="1" x14ac:dyDescent="0.3">
      <c r="A52" s="2">
        <v>38</v>
      </c>
      <c r="B52" s="2">
        <f t="shared" si="0"/>
        <v>713.17917428591716</v>
      </c>
      <c r="C52" s="2">
        <f t="shared" si="1"/>
        <v>19.337945491263373</v>
      </c>
    </row>
    <row r="53" spans="1:3" s="2" customFormat="1" x14ac:dyDescent="0.3">
      <c r="A53" s="2">
        <v>39</v>
      </c>
      <c r="B53" s="2">
        <f t="shared" si="0"/>
        <v>753.5597678789436</v>
      </c>
      <c r="C53" s="2">
        <f t="shared" si="1"/>
        <v>18.507464541964659</v>
      </c>
    </row>
    <row r="54" spans="1:3" s="2" customFormat="1" x14ac:dyDescent="0.3">
      <c r="A54" s="2">
        <v>40</v>
      </c>
      <c r="B54" s="2">
        <f t="shared" si="0"/>
        <v>802.4849030059728</v>
      </c>
      <c r="C54" s="2">
        <f t="shared" si="1"/>
        <v>17.772436542509848</v>
      </c>
    </row>
    <row r="55" spans="1:3" s="2" customFormat="1" x14ac:dyDescent="0.3">
      <c r="A55" s="2">
        <v>41</v>
      </c>
      <c r="B55" s="2">
        <f t="shared" si="0"/>
        <v>860.48500860750778</v>
      </c>
      <c r="C55" s="2">
        <f t="shared" si="1"/>
        <v>17.136161849458528</v>
      </c>
    </row>
    <row r="56" spans="1:3" s="2" customFormat="1" x14ac:dyDescent="0.3">
      <c r="A56" s="2">
        <v>42</v>
      </c>
      <c r="B56" s="2">
        <f t="shared" si="0"/>
        <v>928.15215699407497</v>
      </c>
      <c r="C56" s="2">
        <f t="shared" si="1"/>
        <v>16.602178494635154</v>
      </c>
    </row>
    <row r="57" spans="1:3" s="2" customFormat="1" x14ac:dyDescent="0.3">
      <c r="A57" s="2">
        <v>43</v>
      </c>
      <c r="B57" s="2">
        <f t="shared" si="0"/>
        <v>1006.096718436631</v>
      </c>
      <c r="C57" s="2">
        <f t="shared" si="1"/>
        <v>16.174708467619343</v>
      </c>
    </row>
    <row r="58" spans="1:3" s="2" customFormat="1" x14ac:dyDescent="0.3">
      <c r="A58" s="2">
        <v>44</v>
      </c>
      <c r="B58" s="2">
        <f t="shared" si="0"/>
        <v>1094.8876869363787</v>
      </c>
      <c r="C58" s="2">
        <f t="shared" si="1"/>
        <v>15.85910330973269</v>
      </c>
    </row>
    <row r="59" spans="1:3" s="2" customFormat="1" x14ac:dyDescent="0.3">
      <c r="A59" s="2">
        <v>45</v>
      </c>
      <c r="B59" s="2">
        <f t="shared" si="0"/>
        <v>1194.9702392736904</v>
      </c>
      <c r="C59" s="2">
        <f t="shared" si="1"/>
        <v>15.662307933933684</v>
      </c>
    </row>
    <row r="60" spans="1:3" s="2" customFormat="1" x14ac:dyDescent="0.3">
      <c r="A60" s="2">
        <v>46</v>
      </c>
      <c r="B60" s="2">
        <f t="shared" si="0"/>
        <v>1306.5528804982036</v>
      </c>
      <c r="C60" s="2">
        <f t="shared" si="1"/>
        <v>15.593356489291592</v>
      </c>
    </row>
    <row r="61" spans="1:3" s="2" customFormat="1" x14ac:dyDescent="0.3">
      <c r="A61" s="2">
        <v>47</v>
      </c>
      <c r="B61" s="2">
        <f t="shared" si="0"/>
        <v>1429.4556522455619</v>
      </c>
      <c r="C61" s="2">
        <f t="shared" si="1"/>
        <v>15.663904427379975</v>
      </c>
    </row>
    <row r="62" spans="1:3" s="2" customFormat="1" x14ac:dyDescent="0.3">
      <c r="A62" s="2">
        <v>48</v>
      </c>
      <c r="B62" s="2">
        <f t="shared" si="0"/>
        <v>1562.9109981074266</v>
      </c>
      <c r="C62" s="2">
        <f t="shared" si="1"/>
        <v>15.888782522238184</v>
      </c>
    </row>
    <row r="63" spans="1:3" s="2" customFormat="1" x14ac:dyDescent="0.3">
      <c r="A63" s="2">
        <v>49</v>
      </c>
      <c r="B63" s="2">
        <f t="shared" si="0"/>
        <v>1705.3112181288523</v>
      </c>
      <c r="C63" s="2">
        <f t="shared" si="1"/>
        <v>16.286524506057816</v>
      </c>
    </row>
    <row r="64" spans="1:3" s="2" customFormat="1" x14ac:dyDescent="0.3">
      <c r="A64" s="2">
        <v>50</v>
      </c>
      <c r="B64" s="2">
        <f t="shared" si="0"/>
        <v>1853.9030932159567</v>
      </c>
      <c r="C64" s="2">
        <f t="shared" si="1"/>
        <v>16.879759491012905</v>
      </c>
    </row>
    <row r="65" spans="1:3" s="2" customFormat="1" x14ac:dyDescent="0.3">
      <c r="A65" s="2">
        <v>51</v>
      </c>
      <c r="B65" s="2">
        <f t="shared" si="0"/>
        <v>2004.4444831886435</v>
      </c>
      <c r="C65" s="2">
        <f t="shared" si="1"/>
        <v>17.695258608562032</v>
      </c>
    </row>
    <row r="66" spans="1:3" s="2" customFormat="1" x14ac:dyDescent="0.3">
      <c r="A66" s="2">
        <v>52</v>
      </c>
      <c r="B66" s="2">
        <f t="shared" si="0"/>
        <v>2150.8639690205191</v>
      </c>
      <c r="C66" s="2">
        <f t="shared" si="1"/>
        <v>18.763265827428111</v>
      </c>
    </row>
    <row r="67" spans="1:3" s="2" customFormat="1" x14ac:dyDescent="0.3">
      <c r="A67" s="2">
        <v>53</v>
      </c>
      <c r="B67" s="2">
        <f t="shared" si="0"/>
        <v>2285.0076371819582</v>
      </c>
      <c r="C67" s="2">
        <f t="shared" si="1"/>
        <v>20.11551783743483</v>
      </c>
    </row>
    <row r="68" spans="1:3" s="2" customFormat="1" x14ac:dyDescent="0.3">
      <c r="A68" s="2">
        <v>54</v>
      </c>
      <c r="B68" s="2">
        <f t="shared" si="0"/>
        <v>2396.6184276333629</v>
      </c>
      <c r="C68" s="2">
        <f t="shared" si="1"/>
        <v>21.781095004444026</v>
      </c>
    </row>
    <row r="69" spans="1:3" s="2" customFormat="1" x14ac:dyDescent="0.3">
      <c r="A69" s="2">
        <v>55</v>
      </c>
      <c r="B69" s="2">
        <f t="shared" si="0"/>
        <v>2473.7632979248683</v>
      </c>
      <c r="C69" s="2">
        <f t="shared" si="1"/>
        <v>23.779063396934308</v>
      </c>
    </row>
    <row r="70" spans="1:3" s="2" customFormat="1" x14ac:dyDescent="0.3">
      <c r="A70" s="2">
        <v>56</v>
      </c>
      <c r="B70" s="2">
        <f t="shared" si="0"/>
        <v>2503.966379502438</v>
      </c>
      <c r="C70" s="2">
        <f t="shared" si="1"/>
        <v>26.107059000470056</v>
      </c>
    </row>
    <row r="71" spans="1:3" s="2" customFormat="1" x14ac:dyDescent="0.3">
      <c r="A71" s="2">
        <v>57</v>
      </c>
      <c r="B71" s="2">
        <f t="shared" si="0"/>
        <v>2476.2459943294125</v>
      </c>
      <c r="C71" s="2">
        <f t="shared" si="1"/>
        <v>28.726048940812134</v>
      </c>
    </row>
    <row r="72" spans="1:3" s="2" customFormat="1" x14ac:dyDescent="0.3">
      <c r="A72" s="2">
        <v>58</v>
      </c>
      <c r="B72" s="2">
        <f t="shared" si="0"/>
        <v>2383.9798566857985</v>
      </c>
      <c r="C72" s="2">
        <f t="shared" si="1"/>
        <v>31.544065136538656</v>
      </c>
    </row>
    <row r="73" spans="1:3" s="2" customFormat="1" x14ac:dyDescent="0.3">
      <c r="A73" s="2">
        <v>59</v>
      </c>
      <c r="B73" s="2">
        <f t="shared" si="0"/>
        <v>2227.9706620223192</v>
      </c>
      <c r="C73" s="2">
        <f t="shared" si="1"/>
        <v>34.405691893564224</v>
      </c>
    </row>
    <row r="74" spans="1:3" s="2" customFormat="1" x14ac:dyDescent="0.3">
      <c r="A74" s="2">
        <v>60</v>
      </c>
      <c r="B74" s="2">
        <f t="shared" si="0"/>
        <v>2018.4146060734965</v>
      </c>
      <c r="C74" s="2">
        <f t="shared" si="1"/>
        <v>37.097512475843018</v>
      </c>
    </row>
    <row r="75" spans="1:3" s="2" customFormat="1" x14ac:dyDescent="0.3">
      <c r="A75" s="2">
        <v>61</v>
      </c>
      <c r="B75" s="2">
        <f t="shared" si="0"/>
        <v>1774.2366472895176</v>
      </c>
      <c r="C75" s="2">
        <f t="shared" si="1"/>
        <v>39.37801411067754</v>
      </c>
    </row>
    <row r="76" spans="1:3" s="2" customFormat="1" x14ac:dyDescent="0.3">
      <c r="A76" s="2">
        <v>62</v>
      </c>
      <c r="B76" s="2">
        <f t="shared" si="0"/>
        <v>1519.136651785419</v>
      </c>
      <c r="C76" s="2">
        <f t="shared" si="1"/>
        <v>41.029485958221613</v>
      </c>
    </row>
    <row r="77" spans="1:3" s="2" customFormat="1" x14ac:dyDescent="0.3">
      <c r="A77" s="2">
        <v>63</v>
      </c>
      <c r="B77" s="2">
        <f t="shared" si="0"/>
        <v>1275.6268555012771</v>
      </c>
      <c r="C77" s="2">
        <f t="shared" si="1"/>
        <v>41.912889036243421</v>
      </c>
    </row>
    <row r="78" spans="1:3" s="2" customFormat="1" x14ac:dyDescent="0.3">
      <c r="A78" s="2">
        <v>64</v>
      </c>
      <c r="B78" s="2">
        <f t="shared" si="0"/>
        <v>1059.881500913825</v>
      </c>
      <c r="C78" s="2">
        <f t="shared" si="1"/>
        <v>41.998816680321255</v>
      </c>
    </row>
    <row r="79" spans="1:3" s="2" customFormat="1" x14ac:dyDescent="0.3">
      <c r="A79" s="2">
        <v>65</v>
      </c>
      <c r="B79" s="2">
        <f t="shared" si="0"/>
        <v>879.71418754484648</v>
      </c>
      <c r="C79" s="2">
        <f t="shared" si="1"/>
        <v>41.360036521068608</v>
      </c>
    </row>
    <row r="80" spans="1:3" s="2" customFormat="1" x14ac:dyDescent="0.3">
      <c r="A80" s="2">
        <v>66</v>
      </c>
      <c r="B80" s="2">
        <f t="shared" ref="B80:B114" si="2">IF(B79+$F$7*B79-$H$9*C79*B79&gt;0, B79+$F$7*B79-$H$9*C79*B79,0)</f>
        <v>735.79262518148767</v>
      </c>
      <c r="C80" s="2">
        <f t="shared" ref="C80:C114" si="3">IF(C79+$H$8*$H$9*B79*C79-$H$7*C79&gt;0,C79+$H$8*$H$9*B79*C79-$H$7*C79,0)</f>
        <v>40.134833742958314</v>
      </c>
    </row>
    <row r="81" spans="1:3" s="2" customFormat="1" x14ac:dyDescent="0.3">
      <c r="A81" s="2">
        <v>67</v>
      </c>
      <c r="B81" s="2">
        <f t="shared" si="2"/>
        <v>624.43163466732108</v>
      </c>
      <c r="C81" s="2">
        <f t="shared" si="3"/>
        <v>38.48382354313879</v>
      </c>
    </row>
    <row r="82" spans="1:3" s="2" customFormat="1" x14ac:dyDescent="0.3">
      <c r="A82" s="2">
        <v>68</v>
      </c>
      <c r="B82" s="2">
        <f t="shared" si="2"/>
        <v>540.23437490124252</v>
      </c>
      <c r="C82" s="2">
        <f t="shared" si="3"/>
        <v>36.557882536288183</v>
      </c>
    </row>
    <row r="83" spans="1:3" s="2" customFormat="1" x14ac:dyDescent="0.3">
      <c r="A83" s="2">
        <v>69</v>
      </c>
      <c r="B83" s="2">
        <f t="shared" si="2"/>
        <v>477.79472042950619</v>
      </c>
      <c r="C83" s="2">
        <f t="shared" si="3"/>
        <v>34.482080268235741</v>
      </c>
    </row>
    <row r="84" spans="1:3" s="2" customFormat="1" x14ac:dyDescent="0.3">
      <c r="A84" s="2">
        <v>70</v>
      </c>
      <c r="B84" s="2">
        <f t="shared" si="2"/>
        <v>432.48984152098785</v>
      </c>
      <c r="C84" s="2">
        <f t="shared" si="3"/>
        <v>32.35190071353933</v>
      </c>
    </row>
    <row r="85" spans="1:3" s="2" customFormat="1" x14ac:dyDescent="0.3">
      <c r="A85" s="2">
        <v>71</v>
      </c>
      <c r="B85" s="2">
        <f t="shared" si="2"/>
        <v>400.69361777622123</v>
      </c>
      <c r="C85" s="2">
        <f t="shared" si="3"/>
        <v>30.236060115185502</v>
      </c>
    </row>
    <row r="86" spans="1:3" s="2" customFormat="1" x14ac:dyDescent="0.3">
      <c r="A86" s="2">
        <v>72</v>
      </c>
      <c r="B86" s="2">
        <f t="shared" si="2"/>
        <v>379.71305907174667</v>
      </c>
      <c r="C86" s="2">
        <f t="shared" si="3"/>
        <v>28.181685808855192</v>
      </c>
    </row>
    <row r="87" spans="1:3" s="2" customFormat="1" x14ac:dyDescent="0.3">
      <c r="A87" s="2">
        <v>73</v>
      </c>
      <c r="B87" s="2">
        <f t="shared" si="2"/>
        <v>367.63178255689093</v>
      </c>
      <c r="C87" s="2">
        <f t="shared" si="3"/>
        <v>26.219593558232013</v>
      </c>
    </row>
    <row r="88" spans="1:3" s="2" customFormat="1" x14ac:dyDescent="0.3">
      <c r="A88" s="2">
        <v>74</v>
      </c>
      <c r="B88" s="2">
        <f t="shared" si="2"/>
        <v>363.14816901881352</v>
      </c>
      <c r="C88" s="2">
        <f t="shared" si="3"/>
        <v>24.368766675827214</v>
      </c>
    </row>
    <row r="89" spans="1:3" s="2" customFormat="1" x14ac:dyDescent="0.3">
      <c r="A89" s="2">
        <v>75</v>
      </c>
      <c r="B89" s="2">
        <f t="shared" si="2"/>
        <v>365.44048127778353</v>
      </c>
      <c r="C89" s="2">
        <f t="shared" si="3"/>
        <v>22.639847848210358</v>
      </c>
    </row>
    <row r="90" spans="1:3" x14ac:dyDescent="0.3">
      <c r="A90" s="2">
        <v>76</v>
      </c>
      <c r="B90" s="2">
        <f t="shared" si="2"/>
        <v>374.06543266017155</v>
      </c>
      <c r="C90" s="2">
        <f t="shared" si="3"/>
        <v>21.037744414885783</v>
      </c>
    </row>
    <row r="91" spans="1:3" x14ac:dyDescent="0.3">
      <c r="A91" s="2">
        <v>77</v>
      </c>
      <c r="B91" s="2">
        <f t="shared" si="2"/>
        <v>388.88686115773089</v>
      </c>
      <c r="C91" s="2">
        <f t="shared" si="3"/>
        <v>19.563529410737072</v>
      </c>
    </row>
    <row r="92" spans="1:3" x14ac:dyDescent="0.3">
      <c r="A92" s="2">
        <v>78</v>
      </c>
      <c r="B92" s="2">
        <f t="shared" si="2"/>
        <v>410.02858099007869</v>
      </c>
      <c r="C92" s="2">
        <f t="shared" si="3"/>
        <v>18.215816433320043</v>
      </c>
    </row>
    <row r="93" spans="1:3" x14ac:dyDescent="0.3">
      <c r="A93" s="2">
        <v>79</v>
      </c>
      <c r="B93" s="2">
        <f t="shared" si="2"/>
        <v>437.84567260029866</v>
      </c>
      <c r="C93" s="2">
        <f t="shared" si="3"/>
        <v>16.991755219086439</v>
      </c>
    </row>
    <row r="94" spans="1:3" x14ac:dyDescent="0.3">
      <c r="A94" s="2">
        <v>80</v>
      </c>
      <c r="B94" s="2">
        <f t="shared" si="2"/>
        <v>472.90942582476788</v>
      </c>
      <c r="C94" s="2">
        <f t="shared" si="3"/>
        <v>15.887761016582639</v>
      </c>
    </row>
    <row r="95" spans="1:3" x14ac:dyDescent="0.3">
      <c r="A95" s="2">
        <v>81</v>
      </c>
      <c r="B95" s="2">
        <f t="shared" si="2"/>
        <v>516.00206288102765</v>
      </c>
      <c r="C95" s="2">
        <f t="shared" si="3"/>
        <v>14.900062670123832</v>
      </c>
    </row>
    <row r="96" spans="1:3" x14ac:dyDescent="0.3">
      <c r="A96" s="2">
        <v>82</v>
      </c>
      <c r="B96" s="2">
        <f t="shared" si="2"/>
        <v>568.11794785287964</v>
      </c>
      <c r="C96" s="2">
        <f t="shared" si="3"/>
        <v>14.025133449098689</v>
      </c>
    </row>
    <row r="97" spans="1:3" x14ac:dyDescent="0.3">
      <c r="A97" s="2">
        <v>83</v>
      </c>
      <c r="B97" s="2">
        <f t="shared" si="2"/>
        <v>630.46813448145235</v>
      </c>
      <c r="C97" s="2">
        <f t="shared" si="3"/>
        <v>13.260054506865998</v>
      </c>
    </row>
    <row r="98" spans="1:3" x14ac:dyDescent="0.3">
      <c r="A98" s="2">
        <v>84</v>
      </c>
      <c r="B98" s="2">
        <f t="shared" si="2"/>
        <v>704.48474982115374</v>
      </c>
      <c r="C98" s="2">
        <f t="shared" si="3"/>
        <v>12.602852402424693</v>
      </c>
    </row>
    <row r="99" spans="1:3" x14ac:dyDescent="0.3">
      <c r="A99" s="2">
        <v>85</v>
      </c>
      <c r="B99" s="2">
        <f t="shared" si="2"/>
        <v>791.82076405889131</v>
      </c>
      <c r="C99" s="2">
        <f t="shared" si="3"/>
        <v>12.052848547922631</v>
      </c>
    </row>
    <row r="100" spans="1:3" x14ac:dyDescent="0.3">
      <c r="A100" s="2">
        <v>86</v>
      </c>
      <c r="B100" s="2">
        <f t="shared" si="2"/>
        <v>894.33899761059217</v>
      </c>
      <c r="C100" s="2">
        <f t="shared" si="3"/>
        <v>11.611059352834545</v>
      </c>
    </row>
    <row r="101" spans="1:3" x14ac:dyDescent="0.3">
      <c r="A101" s="2">
        <v>87</v>
      </c>
      <c r="B101" s="2">
        <f t="shared" si="2"/>
        <v>1014.0815151851289</v>
      </c>
      <c r="C101" s="2">
        <f t="shared" si="3"/>
        <v>11.28069127217598</v>
      </c>
    </row>
    <row r="102" spans="1:3" x14ac:dyDescent="0.3">
      <c r="A102" s="2">
        <v>88</v>
      </c>
      <c r="B102" s="2">
        <f t="shared" si="2"/>
        <v>1153.2064890051724</v>
      </c>
      <c r="C102" s="2">
        <f t="shared" si="3"/>
        <v>11.067785384768293</v>
      </c>
    </row>
    <row r="103" spans="1:3" x14ac:dyDescent="0.3">
      <c r="A103" s="2">
        <v>89</v>
      </c>
      <c r="B103" s="2">
        <f t="shared" si="2"/>
        <v>1313.8736920101514</v>
      </c>
      <c r="C103" s="2">
        <f t="shared" si="3"/>
        <v>10.982082200261976</v>
      </c>
    </row>
    <row r="104" spans="1:3" x14ac:dyDescent="0.3">
      <c r="A104" s="2">
        <v>90</v>
      </c>
      <c r="B104" s="2">
        <f t="shared" si="2"/>
        <v>1498.0514261485175</v>
      </c>
      <c r="C104" s="2">
        <f t="shared" si="3"/>
        <v>11.038199491149152</v>
      </c>
    </row>
    <row r="105" spans="1:3" x14ac:dyDescent="0.3">
      <c r="A105" s="2">
        <v>91</v>
      </c>
      <c r="B105" s="2">
        <f t="shared" si="2"/>
        <v>1707.2063777873686</v>
      </c>
      <c r="C105" s="2">
        <f t="shared" si="3"/>
        <v>11.257242781220462</v>
      </c>
    </row>
    <row r="106" spans="1:3" x14ac:dyDescent="0.3">
      <c r="A106" s="2">
        <v>92</v>
      </c>
      <c r="B106" s="2">
        <f t="shared" si="2"/>
        <v>1941.8236055102068</v>
      </c>
      <c r="C106" s="2">
        <f t="shared" si="3"/>
        <v>11.668993436890448</v>
      </c>
    </row>
    <row r="107" spans="1:3" x14ac:dyDescent="0.3">
      <c r="A107" s="2">
        <v>93</v>
      </c>
      <c r="B107" s="2">
        <f t="shared" si="2"/>
        <v>2200.6882378047831</v>
      </c>
      <c r="C107" s="2">
        <f t="shared" si="3"/>
        <v>12.314824245865207</v>
      </c>
    </row>
    <row r="108" spans="1:3" x14ac:dyDescent="0.3">
      <c r="A108" s="2">
        <v>94</v>
      </c>
      <c r="B108" s="2">
        <f t="shared" si="2"/>
        <v>2479.8494085708917</v>
      </c>
      <c r="C108" s="2">
        <f t="shared" si="3"/>
        <v>13.251428930759385</v>
      </c>
    </row>
    <row r="109" spans="1:3" x14ac:dyDescent="0.3">
      <c r="A109" s="2">
        <v>95</v>
      </c>
      <c r="B109" s="2">
        <f t="shared" si="2"/>
        <v>2771.1962787469861</v>
      </c>
      <c r="C109" s="2">
        <f t="shared" si="3"/>
        <v>14.555209893416476</v>
      </c>
    </row>
    <row r="110" spans="1:3" x14ac:dyDescent="0.3">
      <c r="A110" s="2">
        <v>96</v>
      </c>
      <c r="B110" s="2">
        <f t="shared" si="2"/>
        <v>3060.6419135035621</v>
      </c>
      <c r="C110" s="2">
        <f t="shared" si="3"/>
        <v>16.326516383516196</v>
      </c>
    </row>
    <row r="111" spans="1:3" x14ac:dyDescent="0.3">
      <c r="A111" s="2">
        <v>97</v>
      </c>
      <c r="B111" s="2">
        <f t="shared" si="2"/>
        <v>3326.10618843053</v>
      </c>
      <c r="C111" s="2">
        <f t="shared" si="3"/>
        <v>18.691434372755957</v>
      </c>
    </row>
    <row r="112" spans="1:3" x14ac:dyDescent="0.3">
      <c r="A112" s="2">
        <v>98</v>
      </c>
      <c r="B112" s="2">
        <f t="shared" si="2"/>
        <v>3535.9357801594956</v>
      </c>
      <c r="C112" s="2">
        <f t="shared" si="3"/>
        <v>21.795866578509699</v>
      </c>
    </row>
    <row r="113" spans="1:3" x14ac:dyDescent="0.3">
      <c r="A113" s="2">
        <v>99</v>
      </c>
      <c r="B113" s="2">
        <f t="shared" si="2"/>
        <v>3649.2318802540194</v>
      </c>
      <c r="C113" s="2">
        <f t="shared" si="3"/>
        <v>25.781782680221529</v>
      </c>
    </row>
    <row r="114" spans="1:3" x14ac:dyDescent="0.3">
      <c r="A114" s="2">
        <v>100</v>
      </c>
      <c r="B114" s="2">
        <f t="shared" si="2"/>
        <v>3620.7028174530706</v>
      </c>
      <c r="C114" s="2">
        <f t="shared" si="3"/>
        <v>30.730300675115</v>
      </c>
    </row>
  </sheetData>
  <mergeCells count="3">
    <mergeCell ref="B6:D6"/>
    <mergeCell ref="E6:F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4"/>
  <sheetViews>
    <sheetView workbookViewId="0">
      <selection activeCell="F8" sqref="F8"/>
    </sheetView>
  </sheetViews>
  <sheetFormatPr defaultRowHeight="14.4" x14ac:dyDescent="0.3"/>
  <cols>
    <col min="7" max="7" width="23.109375" bestFit="1" customWidth="1"/>
  </cols>
  <sheetData>
    <row r="1" spans="1:8" x14ac:dyDescent="0.3">
      <c r="A1" t="s">
        <v>0</v>
      </c>
    </row>
    <row r="2" spans="1:8" x14ac:dyDescent="0.3">
      <c r="A2" t="s">
        <v>12</v>
      </c>
    </row>
    <row r="3" spans="1:8" x14ac:dyDescent="0.3">
      <c r="A3" t="s">
        <v>2</v>
      </c>
    </row>
    <row r="5" spans="1:8" s="2" customFormat="1" x14ac:dyDescent="0.3"/>
    <row r="6" spans="1:8" s="2" customFormat="1" x14ac:dyDescent="0.3">
      <c r="B6" s="15" t="s">
        <v>3</v>
      </c>
      <c r="C6" s="15"/>
      <c r="D6" s="15"/>
      <c r="E6" s="15" t="s">
        <v>4</v>
      </c>
      <c r="F6" s="15"/>
      <c r="G6" s="15" t="s">
        <v>5</v>
      </c>
      <c r="H6" s="15"/>
    </row>
    <row r="7" spans="1:8" s="2" customFormat="1" x14ac:dyDescent="0.3">
      <c r="B7" s="3">
        <f>$F$8</f>
        <v>3000</v>
      </c>
      <c r="C7" s="4">
        <v>0</v>
      </c>
      <c r="D7" s="4"/>
      <c r="E7" s="3" t="s">
        <v>6</v>
      </c>
      <c r="F7" s="5">
        <v>0.5</v>
      </c>
      <c r="G7" s="4" t="s">
        <v>7</v>
      </c>
      <c r="H7" s="5">
        <v>0.2</v>
      </c>
    </row>
    <row r="8" spans="1:8" s="2" customFormat="1" x14ac:dyDescent="0.3">
      <c r="B8" s="8">
        <v>0</v>
      </c>
      <c r="C8" s="9">
        <f>$F$7/$H$9</f>
        <v>62.5</v>
      </c>
      <c r="D8" s="9"/>
      <c r="E8" s="11" t="s">
        <v>11</v>
      </c>
      <c r="F8" s="12">
        <v>3000</v>
      </c>
      <c r="G8" s="9" t="s">
        <v>8</v>
      </c>
      <c r="H8" s="10">
        <v>0.03</v>
      </c>
    </row>
    <row r="9" spans="1:8" s="2" customFormat="1" x14ac:dyDescent="0.3">
      <c r="B9" s="8">
        <v>0</v>
      </c>
      <c r="C9" s="9">
        <v>0</v>
      </c>
      <c r="D9" s="10"/>
      <c r="G9" s="11" t="s">
        <v>9</v>
      </c>
      <c r="H9" s="12">
        <v>8.0000000000000002E-3</v>
      </c>
    </row>
    <row r="10" spans="1:8" s="2" customFormat="1" x14ac:dyDescent="0.3">
      <c r="B10" s="8">
        <f>$H$7/($H$9*$H$8)</f>
        <v>833.33333333333337</v>
      </c>
      <c r="C10" s="9">
        <v>0</v>
      </c>
      <c r="D10" s="10"/>
    </row>
    <row r="11" spans="1:8" s="2" customFormat="1" x14ac:dyDescent="0.3">
      <c r="B11" s="11">
        <f>$H$7/($H$9*$H$8)</f>
        <v>833.33333333333337</v>
      </c>
      <c r="C11" s="13">
        <f>MAX(C14:C114)</f>
        <v>63.137939158738867</v>
      </c>
      <c r="D11" s="12"/>
    </row>
    <row r="12" spans="1:8" s="2" customFormat="1" x14ac:dyDescent="0.3"/>
    <row r="13" spans="1:8" s="2" customFormat="1" x14ac:dyDescent="0.3">
      <c r="A13" s="2" t="s">
        <v>10</v>
      </c>
    </row>
    <row r="14" spans="1:8" s="2" customFormat="1" x14ac:dyDescent="0.3">
      <c r="A14" s="2">
        <v>0</v>
      </c>
      <c r="B14" s="2">
        <v>1000</v>
      </c>
      <c r="C14" s="2">
        <v>20</v>
      </c>
    </row>
    <row r="15" spans="1:8" s="2" customFormat="1" x14ac:dyDescent="0.3">
      <c r="A15" s="2">
        <v>1</v>
      </c>
      <c r="B15" s="2">
        <f>IF(B14+$F$7*B14*($F$8-B14)/$F$8-$H$9*B14*C14&gt;0,B14+$F$7*B14*($F$8-B14)/$F$8-$H$9*B14*C14,0)</f>
        <v>1173.3333333333333</v>
      </c>
      <c r="C15" s="2">
        <f>IF(C14+$H$8*$H$9*B14*C14-$H$7*C14&gt;0,C14+$H$8*$H$9*B14*C14-$H$7*C14,0)</f>
        <v>20.8</v>
      </c>
    </row>
    <row r="16" spans="1:8" s="2" customFormat="1" x14ac:dyDescent="0.3">
      <c r="A16" s="2">
        <v>2</v>
      </c>
      <c r="B16" s="2">
        <f t="shared" ref="B16:B79" si="0">IF(B15+$F$7*B15*($F$8-B15)/$F$8-$H$9*B15*C15&gt;0,B15+$F$7*B15*($F$8-B15)/$F$8-$H$9*B15*C15,0)</f>
        <v>1335.3054814814814</v>
      </c>
      <c r="C16" s="2">
        <f t="shared" ref="C16:C79" si="1">IF(C15+$H$8*$H$9*B15*C15-$H$7*C15&gt;0,C15+$H$8*$H$9*B15*C15-$H$7*C15,0)</f>
        <v>22.49728</v>
      </c>
    </row>
    <row r="17" spans="1:3" s="2" customFormat="1" x14ac:dyDescent="0.3">
      <c r="A17" s="2">
        <v>3</v>
      </c>
      <c r="B17" s="2">
        <f t="shared" si="0"/>
        <v>1465.4588369904175</v>
      </c>
      <c r="C17" s="2">
        <f t="shared" si="1"/>
        <v>25.207601912581687</v>
      </c>
    </row>
    <row r="18" spans="1:3" s="2" customFormat="1" x14ac:dyDescent="0.3">
      <c r="A18" s="2">
        <v>4</v>
      </c>
      <c r="B18" s="2">
        <f t="shared" si="0"/>
        <v>1544.7343644763732</v>
      </c>
      <c r="C18" s="2">
        <f t="shared" si="1"/>
        <v>29.031850245776397</v>
      </c>
    </row>
    <row r="19" spans="1:3" s="2" customFormat="1" x14ac:dyDescent="0.3">
      <c r="A19" s="2">
        <v>5</v>
      </c>
      <c r="B19" s="2">
        <f t="shared" si="0"/>
        <v>1560.6288633369945</v>
      </c>
      <c r="C19" s="2">
        <f t="shared" si="1"/>
        <v>33.988639413976955</v>
      </c>
    </row>
    <row r="20" spans="1:3" s="2" customFormat="1" x14ac:dyDescent="0.3">
      <c r="A20" s="2">
        <v>6</v>
      </c>
      <c r="B20" s="2">
        <f t="shared" si="0"/>
        <v>1510.6670065986921</v>
      </c>
      <c r="C20" s="2">
        <f t="shared" si="1"/>
        <v>39.921387937982963</v>
      </c>
    </row>
    <row r="21" spans="1:3" s="2" customFormat="1" x14ac:dyDescent="0.3">
      <c r="A21" s="2">
        <v>7</v>
      </c>
      <c r="B21" s="2">
        <f t="shared" si="0"/>
        <v>1403.1846535027598</v>
      </c>
      <c r="C21" s="2">
        <f t="shared" si="1"/>
        <v>46.411012018115457</v>
      </c>
    </row>
    <row r="22" spans="1:3" s="2" customFormat="1" x14ac:dyDescent="0.3">
      <c r="A22" s="2">
        <v>8</v>
      </c>
      <c r="B22" s="2">
        <f t="shared" si="0"/>
        <v>1255.6366930777158</v>
      </c>
      <c r="C22" s="2">
        <f t="shared" si="1"/>
        <v>52.75838237065679</v>
      </c>
    </row>
    <row r="23" spans="1:3" s="2" customFormat="1" x14ac:dyDescent="0.3">
      <c r="A23" s="2">
        <v>9</v>
      </c>
      <c r="B23" s="2">
        <f t="shared" si="0"/>
        <v>1090.7215692732143</v>
      </c>
      <c r="C23" s="2">
        <f t="shared" si="1"/>
        <v>58.105592481810518</v>
      </c>
    </row>
    <row r="24" spans="1:3" s="2" customFormat="1" x14ac:dyDescent="0.3">
      <c r="A24" s="2">
        <v>10</v>
      </c>
      <c r="B24" s="2">
        <f t="shared" si="0"/>
        <v>930.78724617436876</v>
      </c>
      <c r="C24" s="2">
        <f t="shared" si="1"/>
        <v>61.694959509122882</v>
      </c>
    </row>
    <row r="25" spans="1:3" s="2" customFormat="1" x14ac:dyDescent="0.3">
      <c r="A25" s="2">
        <v>11</v>
      </c>
      <c r="B25" s="2">
        <f t="shared" si="0"/>
        <v>792.38766794005687</v>
      </c>
      <c r="C25" s="2">
        <f t="shared" si="1"/>
        <v>63.137939158738867</v>
      </c>
    </row>
    <row r="26" spans="1:3" s="2" customFormat="1" x14ac:dyDescent="0.3">
      <c r="A26" s="2">
        <v>12</v>
      </c>
      <c r="B26" s="2">
        <f t="shared" si="0"/>
        <v>683.69733757789731</v>
      </c>
      <c r="C26" s="2">
        <f t="shared" si="1"/>
        <v>62.517485175439319</v>
      </c>
    </row>
    <row r="27" spans="1:3" s="2" customFormat="1" x14ac:dyDescent="0.3">
      <c r="A27" s="2">
        <v>13</v>
      </c>
      <c r="B27" s="2">
        <f t="shared" si="0"/>
        <v>605.69469279955354</v>
      </c>
      <c r="C27" s="2">
        <f t="shared" si="1"/>
        <v>60.272317300314711</v>
      </c>
    </row>
    <row r="28" spans="1:3" s="2" customFormat="1" x14ac:dyDescent="0.3">
      <c r="A28" s="2">
        <v>14</v>
      </c>
      <c r="B28" s="2">
        <f t="shared" si="0"/>
        <v>555.34471402615532</v>
      </c>
      <c r="C28" s="2">
        <f t="shared" si="1"/>
        <v>56.979443291019287</v>
      </c>
    </row>
    <row r="29" spans="1:3" s="2" customFormat="1" x14ac:dyDescent="0.3">
      <c r="A29" s="2">
        <v>15</v>
      </c>
      <c r="B29" s="2">
        <f t="shared" si="0"/>
        <v>528.46991802120249</v>
      </c>
      <c r="C29" s="2">
        <f t="shared" si="1"/>
        <v>53.177930466372388</v>
      </c>
    </row>
    <row r="30" spans="1:3" s="2" customFormat="1" x14ac:dyDescent="0.3">
      <c r="A30" s="2">
        <v>16</v>
      </c>
      <c r="B30" s="2">
        <f t="shared" si="0"/>
        <v>521.33464222343946</v>
      </c>
      <c r="C30" s="2">
        <f t="shared" si="1"/>
        <v>49.287049146082154</v>
      </c>
    </row>
    <row r="31" spans="1:3" s="2" customFormat="1" x14ac:dyDescent="0.3">
      <c r="A31" s="2">
        <v>17</v>
      </c>
      <c r="B31" s="2">
        <f t="shared" si="0"/>
        <v>531.14329274221109</v>
      </c>
      <c r="C31" s="2">
        <f t="shared" si="1"/>
        <v>45.596450388742959</v>
      </c>
    </row>
    <row r="32" spans="1:3" s="2" customFormat="1" x14ac:dyDescent="0.3">
      <c r="A32" s="2">
        <v>18</v>
      </c>
      <c r="B32" s="2">
        <f t="shared" si="0"/>
        <v>555.95008250113983</v>
      </c>
      <c r="C32" s="2">
        <f t="shared" si="1"/>
        <v>42.289540022234476</v>
      </c>
    </row>
    <row r="33" spans="1:3" s="2" customFormat="1" x14ac:dyDescent="0.3">
      <c r="A33" s="2">
        <v>19</v>
      </c>
      <c r="B33" s="2">
        <f t="shared" si="0"/>
        <v>594.32472193183366</v>
      </c>
      <c r="C33" s="2">
        <f t="shared" si="1"/>
        <v>39.474241601218736</v>
      </c>
    </row>
    <row r="34" spans="1:3" s="2" customFormat="1" x14ac:dyDescent="0.3">
      <c r="A34" s="2">
        <v>20</v>
      </c>
      <c r="B34" s="2">
        <f t="shared" si="0"/>
        <v>644.93262907627718</v>
      </c>
      <c r="C34" s="2">
        <f t="shared" si="1"/>
        <v>37.209917520122431</v>
      </c>
    </row>
    <row r="35" spans="1:3" s="2" customFormat="1" x14ac:dyDescent="0.3">
      <c r="A35" s="2">
        <v>21</v>
      </c>
      <c r="B35" s="2">
        <f t="shared" si="0"/>
        <v>706.09280813483065</v>
      </c>
      <c r="C35" s="2">
        <f t="shared" si="1"/>
        <v>35.527427600249304</v>
      </c>
    </row>
    <row r="36" spans="1:3" s="2" customFormat="1" x14ac:dyDescent="0.3">
      <c r="A36" s="2">
        <v>22</v>
      </c>
      <c r="B36" s="2">
        <f t="shared" si="0"/>
        <v>775.35941429175557</v>
      </c>
      <c r="C36" s="2">
        <f t="shared" si="1"/>
        <v>34.442500749015501</v>
      </c>
    </row>
    <row r="37" spans="1:3" s="2" customFormat="1" x14ac:dyDescent="0.3">
      <c r="A37" s="2">
        <v>23</v>
      </c>
      <c r="B37" s="2">
        <f t="shared" si="0"/>
        <v>849.19954688915766</v>
      </c>
      <c r="C37" s="2">
        <f t="shared" si="1"/>
        <v>33.963276729012399</v>
      </c>
    </row>
    <row r="38" spans="1:3" s="2" customFormat="1" x14ac:dyDescent="0.3">
      <c r="A38" s="2">
        <v>24</v>
      </c>
      <c r="B38" s="2">
        <f t="shared" si="0"/>
        <v>922.87654825442405</v>
      </c>
      <c r="C38" s="2">
        <f t="shared" si="1"/>
        <v>34.092605193405539</v>
      </c>
    </row>
    <row r="39" spans="1:3" s="2" customFormat="1" x14ac:dyDescent="0.3">
      <c r="A39" s="2">
        <v>25</v>
      </c>
      <c r="B39" s="2">
        <f t="shared" si="0"/>
        <v>990.65850874684168</v>
      </c>
      <c r="C39" s="2">
        <f t="shared" si="1"/>
        <v>34.825267947178261</v>
      </c>
    </row>
    <row r="40" spans="1:3" s="2" customFormat="1" x14ac:dyDescent="0.3">
      <c r="A40" s="2">
        <v>26</v>
      </c>
      <c r="B40" s="2">
        <f t="shared" si="0"/>
        <v>1046.4207988714234</v>
      </c>
      <c r="C40" s="2">
        <f t="shared" si="1"/>
        <v>36.140201880445197</v>
      </c>
    </row>
    <row r="41" spans="1:3" s="2" customFormat="1" x14ac:dyDescent="0.3">
      <c r="A41" s="2">
        <v>27</v>
      </c>
      <c r="B41" s="2">
        <f t="shared" si="0"/>
        <v>1084.5889122038038</v>
      </c>
      <c r="C41" s="2">
        <f t="shared" si="1"/>
        <v>37.988447645902554</v>
      </c>
    </row>
    <row r="42" spans="1:3" s="2" customFormat="1" x14ac:dyDescent="0.3">
      <c r="A42" s="2">
        <v>28</v>
      </c>
      <c r="B42" s="2">
        <f t="shared" si="0"/>
        <v>1101.2130573578224</v>
      </c>
      <c r="C42" s="2">
        <f t="shared" si="1"/>
        <v>40.279201902781388</v>
      </c>
    </row>
    <row r="43" spans="1:3" s="2" customFormat="1" x14ac:dyDescent="0.3">
      <c r="A43" s="2">
        <v>29</v>
      </c>
      <c r="B43" s="2">
        <f t="shared" si="0"/>
        <v>1094.8600218184806</v>
      </c>
      <c r="C43" s="2">
        <f t="shared" si="1"/>
        <v>42.868797460295887</v>
      </c>
    </row>
    <row r="44" spans="1:3" s="2" customFormat="1" x14ac:dyDescent="0.3">
      <c r="A44" s="2">
        <v>30</v>
      </c>
      <c r="B44" s="2">
        <f t="shared" si="0"/>
        <v>1067.0209613166344</v>
      </c>
      <c r="C44" s="2">
        <f t="shared" si="1"/>
        <v>45.559517773687489</v>
      </c>
    </row>
    <row r="45" spans="1:3" s="2" customFormat="1" x14ac:dyDescent="0.3">
      <c r="A45" s="2">
        <v>31</v>
      </c>
      <c r="B45" s="2">
        <f t="shared" si="0"/>
        <v>1021.8721363774207</v>
      </c>
      <c r="C45" s="2">
        <f t="shared" si="1"/>
        <v>48.114724727430541</v>
      </c>
    </row>
    <row r="46" spans="1:3" s="2" customFormat="1" x14ac:dyDescent="0.3">
      <c r="A46" s="2">
        <v>32</v>
      </c>
      <c r="B46" s="2">
        <f t="shared" si="0"/>
        <v>965.43432166125774</v>
      </c>
      <c r="C46" s="2">
        <f t="shared" si="1"/>
        <v>50.291882953567864</v>
      </c>
    </row>
    <row r="47" spans="1:3" s="2" customFormat="1" x14ac:dyDescent="0.3">
      <c r="A47" s="2">
        <v>33</v>
      </c>
      <c r="B47" s="2">
        <f t="shared" si="0"/>
        <v>904.37949835020299</v>
      </c>
      <c r="C47" s="2">
        <f t="shared" si="1"/>
        <v>51.88634873989713</v>
      </c>
    </row>
    <row r="48" spans="1:3" s="2" customFormat="1" x14ac:dyDescent="0.3">
      <c r="A48" s="2">
        <v>34</v>
      </c>
      <c r="B48" s="2">
        <f t="shared" si="0"/>
        <v>844.85260099571565</v>
      </c>
      <c r="C48" s="2">
        <f t="shared" si="1"/>
        <v>52.771067002624548</v>
      </c>
    </row>
    <row r="49" spans="1:3" s="2" customFormat="1" x14ac:dyDescent="0.3">
      <c r="A49" s="2">
        <v>35</v>
      </c>
      <c r="B49" s="2">
        <f t="shared" si="0"/>
        <v>791.64606287614333</v>
      </c>
      <c r="C49" s="2">
        <f t="shared" si="1"/>
        <v>52.916959173576409</v>
      </c>
    </row>
    <row r="50" spans="1:3" s="2" customFormat="1" x14ac:dyDescent="0.3">
      <c r="A50" s="2">
        <v>36</v>
      </c>
      <c r="B50" s="2">
        <f t="shared" si="0"/>
        <v>747.88649372321674</v>
      </c>
      <c r="C50" s="2">
        <f t="shared" si="1"/>
        <v>52.387527912254569</v>
      </c>
    </row>
    <row r="51" spans="1:3" s="2" customFormat="1" x14ac:dyDescent="0.3">
      <c r="A51" s="2">
        <v>37</v>
      </c>
      <c r="B51" s="2">
        <f t="shared" si="0"/>
        <v>715.16797614823804</v>
      </c>
      <c r="C51" s="2">
        <f t="shared" si="1"/>
        <v>51.313204225433225</v>
      </c>
    </row>
    <row r="52" spans="1:3" s="2" customFormat="1" x14ac:dyDescent="0.3">
      <c r="A52" s="2">
        <v>38</v>
      </c>
      <c r="B52" s="2">
        <f t="shared" si="0"/>
        <v>693.92727521302163</v>
      </c>
      <c r="C52" s="2">
        <f t="shared" si="1"/>
        <v>49.857977880086814</v>
      </c>
    </row>
    <row r="53" spans="1:3" s="2" customFormat="1" x14ac:dyDescent="0.3">
      <c r="A53" s="2">
        <v>39</v>
      </c>
      <c r="B53" s="2">
        <f t="shared" si="0"/>
        <v>683.85258303509295</v>
      </c>
      <c r="C53" s="2">
        <f t="shared" si="1"/>
        <v>48.189856881179793</v>
      </c>
    </row>
    <row r="54" spans="1:3" s="2" customFormat="1" x14ac:dyDescent="0.3">
      <c r="A54" s="2">
        <v>40</v>
      </c>
      <c r="B54" s="2">
        <f t="shared" si="0"/>
        <v>684.19841716438805</v>
      </c>
      <c r="C54" s="2">
        <f t="shared" si="1"/>
        <v>46.461027449972534</v>
      </c>
    </row>
    <row r="55" spans="1:3" s="2" customFormat="1" x14ac:dyDescent="0.3">
      <c r="A55" s="2">
        <v>41</v>
      </c>
      <c r="B55" s="2">
        <f t="shared" si="0"/>
        <v>693.96788854272063</v>
      </c>
      <c r="C55" s="2">
        <f t="shared" si="1"/>
        <v>44.798076705842597</v>
      </c>
    </row>
    <row r="56" spans="1:3" s="2" customFormat="1" x14ac:dyDescent="0.3">
      <c r="A56" s="2">
        <v>42</v>
      </c>
      <c r="B56" s="2">
        <f t="shared" si="0"/>
        <v>711.97918080737998</v>
      </c>
      <c r="C56" s="2">
        <f t="shared" si="1"/>
        <v>43.299683773232893</v>
      </c>
    </row>
    <row r="57" spans="1:3" s="2" customFormat="1" x14ac:dyDescent="0.3">
      <c r="A57" s="2">
        <v>43</v>
      </c>
      <c r="B57" s="2">
        <f t="shared" si="0"/>
        <v>736.85525850386557</v>
      </c>
      <c r="C57" s="2">
        <f t="shared" si="1"/>
        <v>42.038580630286702</v>
      </c>
    </row>
    <row r="58" spans="1:3" s="2" customFormat="1" x14ac:dyDescent="0.3">
      <c r="A58" s="2">
        <v>44</v>
      </c>
      <c r="B58" s="2">
        <f t="shared" si="0"/>
        <v>766.9794821786079</v>
      </c>
      <c r="C58" s="2">
        <f t="shared" si="1"/>
        <v>41.065188311621085</v>
      </c>
    </row>
    <row r="59" spans="1:3" s="2" customFormat="1" x14ac:dyDescent="0.3">
      <c r="A59" s="2">
        <v>45</v>
      </c>
      <c r="B59" s="2">
        <f t="shared" si="0"/>
        <v>800.45704731957096</v>
      </c>
      <c r="C59" s="2">
        <f t="shared" si="1"/>
        <v>40.411228297332265</v>
      </c>
    </row>
    <row r="60" spans="1:3" s="2" customFormat="1" x14ac:dyDescent="0.3">
      <c r="A60" s="2">
        <v>46</v>
      </c>
      <c r="B60" s="2">
        <f t="shared" si="0"/>
        <v>835.11737036057798</v>
      </c>
      <c r="C60" s="2">
        <f t="shared" si="1"/>
        <v>40.092371233411335</v>
      </c>
    </row>
    <row r="61" spans="1:3" s="2" customFormat="1" x14ac:dyDescent="0.3">
      <c r="A61" s="2">
        <v>47</v>
      </c>
      <c r="B61" s="2">
        <f t="shared" si="0"/>
        <v>868.58453340680671</v>
      </c>
      <c r="C61" s="2">
        <f t="shared" si="1"/>
        <v>40.109537539361042</v>
      </c>
    </row>
    <row r="62" spans="1:3" s="2" customFormat="1" x14ac:dyDescent="0.3">
      <c r="A62" s="2">
        <v>48</v>
      </c>
      <c r="B62" s="2">
        <f t="shared" si="0"/>
        <v>898.42875990764696</v>
      </c>
      <c r="C62" s="2">
        <f t="shared" si="1"/>
        <v>40.448875779198126</v>
      </c>
    </row>
    <row r="63" spans="1:3" s="2" customFormat="1" x14ac:dyDescent="0.3">
      <c r="A63" s="2">
        <v>49</v>
      </c>
      <c r="B63" s="2">
        <f t="shared" si="0"/>
        <v>922.39063397556436</v>
      </c>
      <c r="C63" s="2">
        <f t="shared" si="1"/>
        <v>41.080804616789727</v>
      </c>
    </row>
    <row r="64" spans="1:3" s="2" customFormat="1" x14ac:dyDescent="0.3">
      <c r="A64" s="2">
        <v>50</v>
      </c>
      <c r="B64" s="2">
        <f t="shared" si="0"/>
        <v>938.64480870471675</v>
      </c>
      <c r="C64" s="2">
        <f t="shared" si="1"/>
        <v>41.958855552961452</v>
      </c>
    </row>
    <row r="65" spans="1:3" s="2" customFormat="1" x14ac:dyDescent="0.3">
      <c r="A65" s="2">
        <v>51</v>
      </c>
      <c r="B65" s="2">
        <f t="shared" si="0"/>
        <v>946.04917135386268</v>
      </c>
      <c r="C65" s="2">
        <f t="shared" si="1"/>
        <v>43.019355308923963</v>
      </c>
    </row>
    <row r="66" spans="1:3" s="2" customFormat="1" x14ac:dyDescent="0.3">
      <c r="A66" s="2">
        <v>52</v>
      </c>
      <c r="B66" s="2">
        <f t="shared" si="0"/>
        <v>944.31818105675961</v>
      </c>
      <c r="C66" s="2">
        <f t="shared" si="1"/>
        <v>44.183106353263547</v>
      </c>
    </row>
    <row r="67" spans="1:3" s="2" customFormat="1" x14ac:dyDescent="0.3">
      <c r="A67" s="2">
        <v>53</v>
      </c>
      <c r="B67" s="2">
        <f t="shared" si="0"/>
        <v>934.07118207313874</v>
      </c>
      <c r="C67" s="2">
        <f t="shared" si="1"/>
        <v>45.359983632599125</v>
      </c>
    </row>
    <row r="68" spans="1:3" s="2" customFormat="1" x14ac:dyDescent="0.3">
      <c r="A68" s="2">
        <v>54</v>
      </c>
      <c r="B68" s="2">
        <f t="shared" si="0"/>
        <v>916.73631600229567</v>
      </c>
      <c r="C68" s="2">
        <f t="shared" si="1"/>
        <v>46.456655753404121</v>
      </c>
    </row>
    <row r="69" spans="1:3" s="2" customFormat="1" x14ac:dyDescent="0.3">
      <c r="A69" s="2">
        <v>55</v>
      </c>
      <c r="B69" s="2">
        <f t="shared" si="0"/>
        <v>894.32886756389962</v>
      </c>
      <c r="C69" s="2">
        <f t="shared" si="1"/>
        <v>47.386565430522303</v>
      </c>
    </row>
    <row r="70" spans="1:3" s="2" customFormat="1" x14ac:dyDescent="0.3">
      <c r="A70" s="2">
        <v>56</v>
      </c>
      <c r="B70" s="2">
        <f t="shared" si="0"/>
        <v>869.15589359238845</v>
      </c>
      <c r="C70" s="2">
        <f t="shared" si="1"/>
        <v>48.08025396023104</v>
      </c>
    </row>
    <row r="71" spans="1:3" s="2" customFormat="1" x14ac:dyDescent="0.3">
      <c r="A71" s="2">
        <v>57</v>
      </c>
      <c r="B71" s="2">
        <f t="shared" si="0"/>
        <v>843.51462373455672</v>
      </c>
      <c r="C71" s="2">
        <f t="shared" si="1"/>
        <v>48.493619830973692</v>
      </c>
    </row>
    <row r="72" spans="1:3" s="2" customFormat="1" x14ac:dyDescent="0.3">
      <c r="A72" s="2">
        <v>58</v>
      </c>
      <c r="B72" s="2">
        <f t="shared" si="0"/>
        <v>819.44516231082321</v>
      </c>
      <c r="C72" s="2">
        <f t="shared" si="1"/>
        <v>48.612114461239052</v>
      </c>
    </row>
    <row r="73" spans="1:3" s="2" customFormat="1" x14ac:dyDescent="0.3">
      <c r="A73" s="2">
        <v>59</v>
      </c>
      <c r="B73" s="2">
        <f t="shared" si="0"/>
        <v>798.57298492743394</v>
      </c>
      <c r="C73" s="2">
        <f t="shared" si="1"/>
        <v>48.450082454982201</v>
      </c>
    </row>
    <row r="74" spans="1:3" s="2" customFormat="1" x14ac:dyDescent="0.3">
      <c r="A74" s="2">
        <v>60</v>
      </c>
      <c r="B74" s="2">
        <f t="shared" si="0"/>
        <v>782.0455929533889</v>
      </c>
      <c r="C74" s="2">
        <f t="shared" si="1"/>
        <v>48.045888435839061</v>
      </c>
    </row>
    <row r="75" spans="1:3" s="2" customFormat="1" x14ac:dyDescent="0.3">
      <c r="A75" s="2">
        <v>61</v>
      </c>
      <c r="B75" s="2">
        <f t="shared" si="0"/>
        <v>770.54323536755544</v>
      </c>
      <c r="C75" s="2">
        <f t="shared" si="1"/>
        <v>47.454488823257996</v>
      </c>
    </row>
    <row r="76" spans="1:3" s="2" customFormat="1" x14ac:dyDescent="0.3">
      <c r="A76" s="2">
        <v>62</v>
      </c>
      <c r="B76" s="2">
        <f t="shared" si="0"/>
        <v>764.33282398485608</v>
      </c>
      <c r="C76" s="2">
        <f t="shared" si="1"/>
        <v>46.73936754274721</v>
      </c>
    </row>
    <row r="77" spans="1:3" s="2" customFormat="1" x14ac:dyDescent="0.3">
      <c r="A77" s="2">
        <v>63</v>
      </c>
      <c r="B77" s="2">
        <f t="shared" si="0"/>
        <v>763.33632939212703</v>
      </c>
      <c r="C77" s="2">
        <f t="shared" si="1"/>
        <v>45.965357902649153</v>
      </c>
    </row>
    <row r="78" spans="1:3" s="2" customFormat="1" x14ac:dyDescent="0.3">
      <c r="A78" s="2">
        <v>64</v>
      </c>
      <c r="B78" s="2">
        <f t="shared" si="0"/>
        <v>767.19454814838741</v>
      </c>
      <c r="C78" s="2">
        <f t="shared" si="1"/>
        <v>45.193172941464184</v>
      </c>
    </row>
    <row r="79" spans="1:3" s="2" customFormat="1" x14ac:dyDescent="0.3">
      <c r="A79" s="2">
        <v>65</v>
      </c>
      <c r="B79" s="2">
        <f t="shared" si="0"/>
        <v>775.3182626173982</v>
      </c>
      <c r="C79" s="2">
        <f t="shared" si="1"/>
        <v>44.475807767783799</v>
      </c>
    </row>
    <row r="80" spans="1:3" s="2" customFormat="1" x14ac:dyDescent="0.3">
      <c r="A80" s="2">
        <v>66</v>
      </c>
      <c r="B80" s="2">
        <f t="shared" ref="B80:B114" si="2">IF(B79+$F$7*B79*($F$8-B79)/$F$8-$H$9*B79*C79&gt;0,B79+$F$7*B79*($F$8-B79)/$F$8-$H$9*B79*C79,0)</f>
        <v>786.92774447856561</v>
      </c>
      <c r="C80" s="2">
        <f t="shared" ref="C80:C114" si="3">IF(C79+$H$8*$H$9*B79*C79-$H$7*C79&gt;0,C79+$H$8*$H$9*B79*C79-$H$7*C79,0)</f>
        <v>43.856543655912681</v>
      </c>
    </row>
    <row r="81" spans="1:3" s="2" customFormat="1" x14ac:dyDescent="0.3">
      <c r="A81" s="2">
        <v>67</v>
      </c>
      <c r="B81" s="2">
        <f t="shared" si="2"/>
        <v>801.08695637464314</v>
      </c>
      <c r="C81" s="2">
        <f t="shared" si="3"/>
        <v>43.368098359875695</v>
      </c>
    </row>
    <row r="82" spans="1:3" s="2" customFormat="1" x14ac:dyDescent="0.3">
      <c r="A82" s="2">
        <v>68</v>
      </c>
      <c r="B82" s="2">
        <f t="shared" si="2"/>
        <v>816.74077259874798</v>
      </c>
      <c r="C82" s="2">
        <f t="shared" si="3"/>
        <v>43.032466988429114</v>
      </c>
    </row>
    <row r="83" spans="1:3" s="2" customFormat="1" x14ac:dyDescent="0.3">
      <c r="A83" s="2">
        <v>69</v>
      </c>
      <c r="B83" s="2">
        <f t="shared" si="2"/>
        <v>832.7626146142444</v>
      </c>
      <c r="C83" s="2">
        <f t="shared" si="3"/>
        <v>42.86110247113362</v>
      </c>
    </row>
    <row r="84" spans="1:3" s="2" customFormat="1" x14ac:dyDescent="0.3">
      <c r="A84" s="2">
        <v>70</v>
      </c>
      <c r="B84" s="2">
        <f t="shared" si="2"/>
        <v>848.01666979862557</v>
      </c>
      <c r="C84" s="2">
        <f t="shared" si="3"/>
        <v>42.855231679093365</v>
      </c>
    </row>
    <row r="85" spans="1:3" s="2" customFormat="1" x14ac:dyDescent="0.3">
      <c r="A85" s="2">
        <v>71</v>
      </c>
      <c r="B85" s="2">
        <f t="shared" si="2"/>
        <v>861.4340191729201</v>
      </c>
      <c r="C85" s="2">
        <f t="shared" si="3"/>
        <v>43.006253547743491</v>
      </c>
    </row>
    <row r="86" spans="1:3" s="2" customFormat="1" x14ac:dyDescent="0.3">
      <c r="A86" s="2">
        <v>72</v>
      </c>
      <c r="B86" s="2">
        <f t="shared" si="2"/>
        <v>872.09653511569309</v>
      </c>
      <c r="C86" s="2">
        <f t="shared" si="3"/>
        <v>43.296294800563352</v>
      </c>
    </row>
    <row r="87" spans="1:3" s="2" customFormat="1" x14ac:dyDescent="0.3">
      <c r="A87" s="2">
        <v>73</v>
      </c>
      <c r="B87" s="2">
        <f t="shared" si="2"/>
        <v>879.31768548205571</v>
      </c>
      <c r="C87" s="2">
        <f t="shared" si="3"/>
        <v>43.699087523391213</v>
      </c>
    </row>
    <row r="88" spans="1:3" s="2" customFormat="1" x14ac:dyDescent="0.3">
      <c r="A88" s="2">
        <v>74</v>
      </c>
      <c r="B88" s="2">
        <f t="shared" si="2"/>
        <v>882.70688556619461</v>
      </c>
      <c r="C88" s="2">
        <f t="shared" si="3"/>
        <v>44.181361338412046</v>
      </c>
    </row>
    <row r="89" spans="1:3" s="2" customFormat="1" x14ac:dyDescent="0.3">
      <c r="A89" s="2">
        <v>75</v>
      </c>
      <c r="B89" s="2">
        <f t="shared" si="2"/>
        <v>882.20488577479523</v>
      </c>
      <c r="C89" s="2">
        <f t="shared" si="3"/>
        <v>44.704895118834685</v>
      </c>
    </row>
    <row r="90" spans="1:3" x14ac:dyDescent="0.3">
      <c r="A90" s="2">
        <v>76</v>
      </c>
      <c r="B90" s="2">
        <f t="shared" si="2"/>
        <v>878.0820701129536</v>
      </c>
      <c r="C90" s="2">
        <f t="shared" si="3"/>
        <v>45.229246549120333</v>
      </c>
    </row>
    <row r="91" spans="1:3" x14ac:dyDescent="0.3">
      <c r="A91" s="2">
        <v>77</v>
      </c>
      <c r="B91" s="2">
        <f t="shared" si="2"/>
        <v>870.89849467778276</v>
      </c>
      <c r="C91" s="2">
        <f t="shared" si="3"/>
        <v>45.71499494477645</v>
      </c>
    </row>
    <row r="92" spans="1:3" x14ac:dyDescent="0.3">
      <c r="A92" s="2">
        <v>78</v>
      </c>
      <c r="B92" s="2">
        <f t="shared" si="2"/>
        <v>861.43208175847008</v>
      </c>
      <c r="C92" s="2">
        <f t="shared" si="3"/>
        <v>46.127144823407143</v>
      </c>
    </row>
    <row r="93" spans="1:3" x14ac:dyDescent="0.3">
      <c r="A93" s="2">
        <v>79</v>
      </c>
      <c r="B93" s="2">
        <f t="shared" si="2"/>
        <v>850.58736493083347</v>
      </c>
      <c r="C93" s="2">
        <f t="shared" si="3"/>
        <v>46.438212432518206</v>
      </c>
    </row>
    <row r="94" spans="1:3" x14ac:dyDescent="0.3">
      <c r="A94" s="2">
        <v>80</v>
      </c>
      <c r="B94" s="2">
        <f t="shared" si="2"/>
        <v>839.29984920566221</v>
      </c>
      <c r="C94" s="2">
        <f t="shared" si="3"/>
        <v>46.630511564832304</v>
      </c>
    </row>
    <row r="95" spans="1:3" x14ac:dyDescent="0.3">
      <c r="A95" s="2">
        <v>81</v>
      </c>
      <c r="B95" s="2">
        <f t="shared" si="2"/>
        <v>828.4498837310789</v>
      </c>
      <c r="C95" s="2">
        <f t="shared" si="3"/>
        <v>46.697284769805037</v>
      </c>
    </row>
    <row r="96" spans="1:3" x14ac:dyDescent="0.3">
      <c r="A96" s="2">
        <v>82</v>
      </c>
      <c r="B96" s="2">
        <f t="shared" si="2"/>
        <v>818.79574284946216</v>
      </c>
      <c r="C96" s="2">
        <f t="shared" si="3"/>
        <v>46.642554248988532</v>
      </c>
    </row>
    <row r="97" spans="1:3" x14ac:dyDescent="0.3">
      <c r="A97" s="2">
        <v>83</v>
      </c>
      <c r="B97" s="2">
        <f t="shared" si="2"/>
        <v>810.93007068521774</v>
      </c>
      <c r="C97" s="2">
        <f t="shared" si="3"/>
        <v>46.47981736431808</v>
      </c>
    </row>
    <row r="98" spans="1:3" x14ac:dyDescent="0.3">
      <c r="A98" s="2">
        <v>84</v>
      </c>
      <c r="B98" s="2">
        <f t="shared" si="2"/>
        <v>805.25879012544488</v>
      </c>
      <c r="C98" s="2">
        <f t="shared" si="3"/>
        <v>46.229905470818252</v>
      </c>
    </row>
    <row r="99" spans="1:3" x14ac:dyDescent="0.3">
      <c r="A99" s="2">
        <v>85</v>
      </c>
      <c r="B99" s="2">
        <f t="shared" si="2"/>
        <v>801.99826336609317</v>
      </c>
      <c r="C99" s="2">
        <f t="shared" si="3"/>
        <v>45.918413435945354</v>
      </c>
    </row>
    <row r="100" spans="1:3" x14ac:dyDescent="0.3">
      <c r="A100" s="2">
        <v>86</v>
      </c>
      <c r="B100" s="2">
        <f t="shared" si="2"/>
        <v>801.1852899848659</v>
      </c>
      <c r="C100" s="2">
        <f t="shared" si="3"/>
        <v>45.573087828473355</v>
      </c>
    </row>
    <row r="101" spans="1:3" x14ac:dyDescent="0.3">
      <c r="A101" s="2">
        <v>87</v>
      </c>
      <c r="B101" s="2">
        <f t="shared" si="2"/>
        <v>802.695056130387</v>
      </c>
      <c r="C101" s="2">
        <f t="shared" si="3"/>
        <v>45.221467283745369</v>
      </c>
    </row>
    <row r="102" spans="1:3" x14ac:dyDescent="0.3">
      <c r="A102" s="2">
        <v>88</v>
      </c>
      <c r="B102" s="2">
        <f t="shared" si="2"/>
        <v>806.2636395825574</v>
      </c>
      <c r="C102" s="2">
        <f t="shared" si="3"/>
        <v>44.888945399706159</v>
      </c>
    </row>
    <row r="103" spans="1:3" x14ac:dyDescent="0.3">
      <c r="A103" s="2">
        <v>89</v>
      </c>
      <c r="B103" s="2">
        <f t="shared" si="2"/>
        <v>811.51335399509912</v>
      </c>
      <c r="C103" s="2">
        <f t="shared" si="3"/>
        <v>44.597314198562472</v>
      </c>
    </row>
    <row r="104" spans="1:3" x14ac:dyDescent="0.3">
      <c r="A104" s="2">
        <v>90</v>
      </c>
      <c r="B104" s="2">
        <f t="shared" si="2"/>
        <v>817.98051551166327</v>
      </c>
      <c r="C104" s="2">
        <f t="shared" si="3"/>
        <v>44.363767204717661</v>
      </c>
    </row>
    <row r="105" spans="1:3" x14ac:dyDescent="0.3">
      <c r="A105" s="2">
        <v>91</v>
      </c>
      <c r="B105" s="2">
        <f t="shared" si="2"/>
        <v>825.14584196280555</v>
      </c>
      <c r="C105" s="2">
        <f t="shared" si="3"/>
        <v>44.200301084131176</v>
      </c>
    </row>
    <row r="106" spans="1:3" x14ac:dyDescent="0.3">
      <c r="A106" s="2">
        <v>92</v>
      </c>
      <c r="B106" s="2">
        <f t="shared" si="2"/>
        <v>832.46759563485762</v>
      </c>
      <c r="C106" s="2">
        <f t="shared" si="3"/>
        <v>44.113447584042923</v>
      </c>
    </row>
    <row r="107" spans="1:3" x14ac:dyDescent="0.3">
      <c r="A107" s="2">
        <v>93</v>
      </c>
      <c r="B107" s="2">
        <f t="shared" si="2"/>
        <v>839.41688532498597</v>
      </c>
      <c r="C107" s="2">
        <f t="shared" si="3"/>
        <v>44.104281822142944</v>
      </c>
    </row>
    <row r="108" spans="1:3" x14ac:dyDescent="0.3">
      <c r="A108" s="2">
        <v>94</v>
      </c>
      <c r="B108" s="2">
        <f t="shared" si="2"/>
        <v>845.51351241291991</v>
      </c>
      <c r="C108" s="2">
        <f t="shared" si="3"/>
        <v>44.168676388107627</v>
      </c>
    </row>
    <row r="109" spans="1:3" x14ac:dyDescent="0.3">
      <c r="A109" s="2">
        <v>95</v>
      </c>
      <c r="B109" s="2">
        <f t="shared" si="2"/>
        <v>850.35971698159972</v>
      </c>
      <c r="C109" s="2">
        <f t="shared" si="3"/>
        <v>44.29779216125533</v>
      </c>
    </row>
    <row r="110" spans="1:3" x14ac:dyDescent="0.3">
      <c r="A110" s="2">
        <v>96</v>
      </c>
      <c r="B110" s="2">
        <f t="shared" si="2"/>
        <v>853.66850338698998</v>
      </c>
      <c r="C110" s="2">
        <f t="shared" si="3"/>
        <v>44.478807650241421</v>
      </c>
    </row>
    <row r="111" spans="1:3" x14ac:dyDescent="0.3">
      <c r="A111" s="2">
        <v>97</v>
      </c>
      <c r="B111" s="2">
        <f t="shared" si="2"/>
        <v>855.28317886089928</v>
      </c>
      <c r="C111" s="2">
        <f t="shared" si="3"/>
        <v>44.695883838405791</v>
      </c>
    </row>
    <row r="112" spans="1:3" x14ac:dyDescent="0.3">
      <c r="A112" s="2">
        <v>98</v>
      </c>
      <c r="B112" s="2">
        <f t="shared" si="2"/>
        <v>855.18544806047453</v>
      </c>
      <c r="C112" s="2">
        <f t="shared" si="3"/>
        <v>44.931340097438834</v>
      </c>
    </row>
    <row r="113" spans="1:3" x14ac:dyDescent="0.3">
      <c r="A113" s="2">
        <v>99</v>
      </c>
      <c r="B113" s="2">
        <f t="shared" si="2"/>
        <v>853.49078795615969</v>
      </c>
      <c r="C113" s="2">
        <f t="shared" si="3"/>
        <v>45.166982849115655</v>
      </c>
    </row>
    <row r="114" spans="1:3" x14ac:dyDescent="0.3">
      <c r="A114" s="2">
        <v>100</v>
      </c>
      <c r="B114" s="2">
        <f t="shared" si="2"/>
        <v>850.43159749461586</v>
      </c>
      <c r="C114" s="2">
        <f t="shared" si="3"/>
        <v>45.385491186851098</v>
      </c>
    </row>
  </sheetData>
  <mergeCells count="3">
    <mergeCell ref="B6:D6"/>
    <mergeCell ref="E6:F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4"/>
  <sheetViews>
    <sheetView workbookViewId="0">
      <selection activeCell="S10" sqref="S10"/>
    </sheetView>
  </sheetViews>
  <sheetFormatPr defaultRowHeight="14.4" x14ac:dyDescent="0.3"/>
  <cols>
    <col min="7" max="7" width="23.109375" bestFit="1" customWidth="1"/>
  </cols>
  <sheetData>
    <row r="1" spans="1:8" x14ac:dyDescent="0.3">
      <c r="A1" t="s">
        <v>0</v>
      </c>
    </row>
    <row r="2" spans="1:8" x14ac:dyDescent="0.3">
      <c r="A2" t="s">
        <v>12</v>
      </c>
    </row>
    <row r="3" spans="1:8" x14ac:dyDescent="0.3">
      <c r="A3" t="s">
        <v>2</v>
      </c>
    </row>
    <row r="5" spans="1:8" s="2" customFormat="1" x14ac:dyDescent="0.3"/>
    <row r="6" spans="1:8" s="2" customFormat="1" x14ac:dyDescent="0.3">
      <c r="B6" s="15" t="s">
        <v>3</v>
      </c>
      <c r="C6" s="15"/>
      <c r="D6" s="15"/>
      <c r="E6" s="15" t="s">
        <v>4</v>
      </c>
      <c r="F6" s="15"/>
      <c r="G6" s="15" t="s">
        <v>5</v>
      </c>
      <c r="H6" s="15"/>
    </row>
    <row r="7" spans="1:8" s="2" customFormat="1" x14ac:dyDescent="0.3">
      <c r="B7" s="3">
        <f>$F$8</f>
        <v>2000</v>
      </c>
      <c r="C7" s="4">
        <v>0</v>
      </c>
      <c r="D7" s="4"/>
      <c r="E7" s="3" t="s">
        <v>6</v>
      </c>
      <c r="F7" s="4">
        <v>0.3</v>
      </c>
      <c r="G7" s="3" t="s">
        <v>7</v>
      </c>
      <c r="H7" s="5">
        <v>0.25</v>
      </c>
    </row>
    <row r="8" spans="1:8" s="2" customFormat="1" x14ac:dyDescent="0.3">
      <c r="B8" s="8">
        <v>0</v>
      </c>
      <c r="C8" s="9">
        <f>$F$7/$H$9</f>
        <v>60</v>
      </c>
      <c r="D8" s="9"/>
      <c r="E8" s="11" t="s">
        <v>11</v>
      </c>
      <c r="F8" s="13">
        <v>2000</v>
      </c>
      <c r="G8" s="8" t="s">
        <v>8</v>
      </c>
      <c r="H8" s="10">
        <v>0.2</v>
      </c>
    </row>
    <row r="9" spans="1:8" s="2" customFormat="1" x14ac:dyDescent="0.3">
      <c r="B9" s="8">
        <v>0</v>
      </c>
      <c r="C9" s="9">
        <v>0</v>
      </c>
      <c r="D9" s="10"/>
      <c r="G9" s="8" t="s">
        <v>9</v>
      </c>
      <c r="H9" s="10">
        <v>5.0000000000000001E-3</v>
      </c>
    </row>
    <row r="10" spans="1:8" s="2" customFormat="1" x14ac:dyDescent="0.3">
      <c r="B10" s="8">
        <f>$H$7/($H$9*$H$8)</f>
        <v>250</v>
      </c>
      <c r="C10" s="9">
        <v>0</v>
      </c>
      <c r="D10" s="10"/>
      <c r="G10" s="11" t="s">
        <v>13</v>
      </c>
      <c r="H10" s="12">
        <v>100</v>
      </c>
    </row>
    <row r="11" spans="1:8" s="2" customFormat="1" x14ac:dyDescent="0.3">
      <c r="B11" s="11"/>
      <c r="C11" s="13"/>
      <c r="D11" s="12"/>
    </row>
    <row r="12" spans="1:8" s="2" customFormat="1" x14ac:dyDescent="0.3"/>
    <row r="13" spans="1:8" s="2" customFormat="1" x14ac:dyDescent="0.3">
      <c r="A13" s="2" t="s">
        <v>10</v>
      </c>
      <c r="B13" s="2">
        <f>$H$7/($H$8*$H$9)</f>
        <v>250</v>
      </c>
      <c r="D13" s="2">
        <v>0</v>
      </c>
    </row>
    <row r="14" spans="1:8" s="2" customFormat="1" x14ac:dyDescent="0.3">
      <c r="A14" s="2">
        <v>0</v>
      </c>
      <c r="B14" s="2">
        <v>100</v>
      </c>
      <c r="C14" s="2">
        <v>10</v>
      </c>
      <c r="D14" s="2">
        <f>IF($H$10-($H$7*$H$10)/($H$9*$H$8*B14)&gt;0, $H$10-($H$7*$H$10)/($H$9*$H$8*B14),0)</f>
        <v>0</v>
      </c>
    </row>
    <row r="15" spans="1:8" s="2" customFormat="1" x14ac:dyDescent="0.3">
      <c r="A15" s="2">
        <v>1</v>
      </c>
      <c r="B15" s="2">
        <f>IF(B14+$F$7*B14*($F$8-B14)/$F$8-$H$9*B14*C14&gt;0,B14+$F$7*B14*($F$8-B14)/$F$8-$H$9*B14*C14,0)</f>
        <v>123.5</v>
      </c>
      <c r="C15" s="2">
        <f>IF(C14+$H$8*$H$9*B14*C14*($H$10-C14)/$H$10-$H$7*C14&gt;0, C14+$H$8*$H$9*B14*C14*($H$10-C14)/$H$10-$H$7*C14, 0)</f>
        <v>8.4</v>
      </c>
      <c r="D15" s="2">
        <f t="shared" ref="D15:D78" si="0">IF($H$10-($H$7*$H$10)/($H$9*$H$8*B15)&gt;0, $H$10-($H$7*$H$10)/($H$9*$H$8*B15),0)</f>
        <v>0</v>
      </c>
    </row>
    <row r="16" spans="1:8" s="2" customFormat="1" x14ac:dyDescent="0.3">
      <c r="A16" s="2">
        <v>2</v>
      </c>
      <c r="B16" s="2">
        <f t="shared" ref="B16:B79" si="1">IF(B15+$F$7*B15*($F$8-B15)/$F$8-$H$9*B15*C15&gt;0,B15+$F$7*B15*($F$8-B15)/$F$8-$H$9*B15*C15,0)</f>
        <v>153.07516249999998</v>
      </c>
      <c r="C16" s="2">
        <f t="shared" ref="C16:C79" si="2">IF(C15+$H$8*$H$9*B15*C15*($H$10-C15)/$H$10-$H$7*C15&gt;0, C15+$H$8*$H$9*B15*C15*($H$10-C15)/$H$10-$H$7*C15, 0)</f>
        <v>7.2502584000000017</v>
      </c>
      <c r="D16" s="2">
        <f t="shared" si="0"/>
        <v>0</v>
      </c>
    </row>
    <row r="17" spans="1:4" s="2" customFormat="1" x14ac:dyDescent="0.3">
      <c r="A17" s="2">
        <v>3</v>
      </c>
      <c r="B17" s="2">
        <f t="shared" si="1"/>
        <v>189.93373803010482</v>
      </c>
      <c r="C17" s="2">
        <f t="shared" si="2"/>
        <v>6.4670624149355316</v>
      </c>
      <c r="D17" s="2">
        <f t="shared" si="0"/>
        <v>0</v>
      </c>
    </row>
    <row r="18" spans="1:4" s="2" customFormat="1" x14ac:dyDescent="0.3">
      <c r="A18" s="2">
        <v>4</v>
      </c>
      <c r="B18" s="2">
        <f t="shared" si="1"/>
        <v>235.36106902010945</v>
      </c>
      <c r="C18" s="2">
        <f t="shared" si="2"/>
        <v>5.9991743594898157</v>
      </c>
      <c r="D18" s="2">
        <f t="shared" si="0"/>
        <v>0</v>
      </c>
    </row>
    <row r="19" spans="1:4" s="2" customFormat="1" x14ac:dyDescent="0.3">
      <c r="A19" s="2">
        <v>5</v>
      </c>
      <c r="B19" s="2">
        <f t="shared" si="1"/>
        <v>290.60030435216123</v>
      </c>
      <c r="C19" s="2">
        <f t="shared" si="2"/>
        <v>5.8266461924892337</v>
      </c>
      <c r="D19" s="2">
        <f t="shared" si="0"/>
        <v>13.971184387666753</v>
      </c>
    </row>
    <row r="20" spans="1:4" s="2" customFormat="1" x14ac:dyDescent="0.3">
      <c r="A20" s="2">
        <v>6</v>
      </c>
      <c r="B20" s="2">
        <f t="shared" si="1"/>
        <v>356.64698933992565</v>
      </c>
      <c r="C20" s="2">
        <f t="shared" si="2"/>
        <v>5.9645515621224732</v>
      </c>
      <c r="D20" s="2">
        <f t="shared" si="0"/>
        <v>29.902674781386921</v>
      </c>
    </row>
    <row r="21" spans="1:4" s="2" customFormat="1" x14ac:dyDescent="0.3">
      <c r="A21" s="2">
        <v>7</v>
      </c>
      <c r="B21" s="2">
        <f t="shared" si="1"/>
        <v>433.92532810414974</v>
      </c>
      <c r="C21" s="2">
        <f t="shared" si="2"/>
        <v>6.4737727406640744</v>
      </c>
      <c r="D21" s="2">
        <f t="shared" si="0"/>
        <v>42.386400652787991</v>
      </c>
    </row>
    <row r="22" spans="1:4" s="2" customFormat="1" x14ac:dyDescent="0.3">
      <c r="A22" s="2">
        <v>8</v>
      </c>
      <c r="B22" s="2">
        <f t="shared" si="1"/>
        <v>521.81357817702883</v>
      </c>
      <c r="C22" s="2">
        <f t="shared" si="2"/>
        <v>7.4826065674746616</v>
      </c>
      <c r="D22" s="2">
        <f t="shared" si="0"/>
        <v>52.09016965917553</v>
      </c>
    </row>
    <row r="23" spans="1:4" s="2" customFormat="1" x14ac:dyDescent="0.3">
      <c r="A23" s="2">
        <v>9</v>
      </c>
      <c r="B23" s="2">
        <f t="shared" si="1"/>
        <v>617.99161153932596</v>
      </c>
      <c r="C23" s="2">
        <f t="shared" si="2"/>
        <v>9.2243203356853112</v>
      </c>
      <c r="D23" s="2">
        <f t="shared" si="0"/>
        <v>59.546376466617915</v>
      </c>
    </row>
    <row r="24" spans="1:4" s="2" customFormat="1" x14ac:dyDescent="0.3">
      <c r="A24" s="2">
        <v>10</v>
      </c>
      <c r="B24" s="2">
        <f t="shared" si="1"/>
        <v>717.59928726315206</v>
      </c>
      <c r="C24" s="2">
        <f t="shared" si="2"/>
        <v>12.092955609599743</v>
      </c>
      <c r="D24" s="2">
        <f t="shared" si="0"/>
        <v>65.161615341972592</v>
      </c>
    </row>
    <row r="25" spans="1:4" s="2" customFormat="1" x14ac:dyDescent="0.3">
      <c r="A25" s="2">
        <v>11</v>
      </c>
      <c r="B25" s="2">
        <f t="shared" si="1"/>
        <v>812.24728124824151</v>
      </c>
      <c r="C25" s="2">
        <f t="shared" si="2"/>
        <v>16.698198882960479</v>
      </c>
      <c r="D25" s="2">
        <f t="shared" si="0"/>
        <v>69.221195838808327</v>
      </c>
    </row>
    <row r="26" spans="1:4" s="2" customFormat="1" x14ac:dyDescent="0.3">
      <c r="A26" s="2">
        <v>12</v>
      </c>
      <c r="B26" s="2">
        <f t="shared" si="1"/>
        <v>889.14428551630465</v>
      </c>
      <c r="C26" s="2">
        <f t="shared" si="2"/>
        <v>23.821927963732524</v>
      </c>
      <c r="D26" s="2">
        <f t="shared" si="0"/>
        <v>71.883078587764743</v>
      </c>
    </row>
    <row r="27" spans="1:4" s="2" customFormat="1" x14ac:dyDescent="0.3">
      <c r="A27" s="2">
        <v>13</v>
      </c>
      <c r="B27" s="2">
        <f t="shared" si="1"/>
        <v>931.39528150658191</v>
      </c>
      <c r="C27" s="2">
        <f t="shared" si="2"/>
        <v>34.001823294677074</v>
      </c>
      <c r="D27" s="2">
        <f t="shared" si="0"/>
        <v>73.158549869867116</v>
      </c>
    </row>
    <row r="28" spans="1:4" s="2" customFormat="1" x14ac:dyDescent="0.3">
      <c r="A28" s="2">
        <v>14</v>
      </c>
      <c r="B28" s="2">
        <f t="shared" si="1"/>
        <v>922.34360150023372</v>
      </c>
      <c r="C28" s="2">
        <f t="shared" si="2"/>
        <v>46.402420983631046</v>
      </c>
      <c r="D28" s="2">
        <f t="shared" si="0"/>
        <v>72.89513370143581</v>
      </c>
    </row>
    <row r="29" spans="1:4" s="2" customFormat="1" x14ac:dyDescent="0.3">
      <c r="A29" s="2">
        <v>15</v>
      </c>
      <c r="B29" s="2">
        <f t="shared" si="1"/>
        <v>857.44414362417911</v>
      </c>
      <c r="C29" s="2">
        <f t="shared" si="2"/>
        <v>57.741030764885465</v>
      </c>
      <c r="D29" s="2">
        <f t="shared" si="0"/>
        <v>70.843581840407793</v>
      </c>
    </row>
    <row r="30" spans="1:4" s="2" customFormat="1" x14ac:dyDescent="0.3">
      <c r="A30" s="2">
        <v>16</v>
      </c>
      <c r="B30" s="2">
        <f t="shared" si="1"/>
        <v>756.84727441524956</v>
      </c>
      <c r="C30" s="2">
        <f t="shared" si="2"/>
        <v>64.228065631523549</v>
      </c>
      <c r="D30" s="2">
        <f t="shared" si="0"/>
        <v>66.968236730038655</v>
      </c>
    </row>
    <row r="31" spans="1:4" s="2" customFormat="1" x14ac:dyDescent="0.3">
      <c r="A31" s="2">
        <v>17</v>
      </c>
      <c r="B31" s="2">
        <f t="shared" si="1"/>
        <v>654.92460515044377</v>
      </c>
      <c r="C31" s="2">
        <f t="shared" si="2"/>
        <v>65.560085721691422</v>
      </c>
      <c r="D31" s="2">
        <f t="shared" si="0"/>
        <v>61.827667179709628</v>
      </c>
    </row>
    <row r="32" spans="1:4" s="2" customFormat="1" x14ac:dyDescent="0.3">
      <c r="A32" s="2">
        <v>18</v>
      </c>
      <c r="B32" s="2">
        <f t="shared" si="1"/>
        <v>572.37848465631714</v>
      </c>
      <c r="C32" s="2">
        <f t="shared" si="2"/>
        <v>63.957500410010589</v>
      </c>
      <c r="D32" s="2">
        <f t="shared" si="0"/>
        <v>56.322607033331849</v>
      </c>
    </row>
    <row r="33" spans="1:4" s="2" customFormat="1" x14ac:dyDescent="0.3">
      <c r="A33" s="2">
        <v>19</v>
      </c>
      <c r="B33" s="2">
        <f t="shared" si="1"/>
        <v>511.90997476315476</v>
      </c>
      <c r="C33" s="2">
        <f t="shared" si="2"/>
        <v>61.162526493859247</v>
      </c>
      <c r="D33" s="2">
        <f t="shared" si="0"/>
        <v>51.163288014524937</v>
      </c>
    </row>
    <row r="34" spans="1:4" s="2" customFormat="1" x14ac:dyDescent="0.3">
      <c r="A34" s="2">
        <v>20</v>
      </c>
      <c r="B34" s="2">
        <f t="shared" si="1"/>
        <v>469.62665688318771</v>
      </c>
      <c r="C34" s="2">
        <f t="shared" si="2"/>
        <v>58.031794184359192</v>
      </c>
      <c r="D34" s="2">
        <f t="shared" si="0"/>
        <v>46.766224545430013</v>
      </c>
    </row>
    <row r="35" spans="1:4" s="2" customFormat="1" x14ac:dyDescent="0.3">
      <c r="A35" s="2">
        <v>21</v>
      </c>
      <c r="B35" s="2">
        <f t="shared" si="1"/>
        <v>441.16588694118298</v>
      </c>
      <c r="C35" s="2">
        <f t="shared" si="2"/>
        <v>54.961557229186688</v>
      </c>
      <c r="D35" s="2">
        <f t="shared" si="0"/>
        <v>43.331973890055004</v>
      </c>
    </row>
    <row r="36" spans="1:4" s="2" customFormat="1" x14ac:dyDescent="0.3">
      <c r="A36" s="2">
        <v>22</v>
      </c>
      <c r="B36" s="2">
        <f t="shared" si="1"/>
        <v>423.08573134003404</v>
      </c>
      <c r="C36" s="2">
        <f t="shared" si="2"/>
        <v>52.141713067837337</v>
      </c>
      <c r="D36" s="2">
        <f t="shared" si="0"/>
        <v>40.91032112849134</v>
      </c>
    </row>
    <row r="37" spans="1:4" s="2" customFormat="1" x14ac:dyDescent="0.3">
      <c r="A37" s="2">
        <v>23</v>
      </c>
      <c r="B37" s="2">
        <f t="shared" si="1"/>
        <v>412.85914629937366</v>
      </c>
      <c r="C37" s="2">
        <f t="shared" si="2"/>
        <v>49.664021417459409</v>
      </c>
      <c r="D37" s="2">
        <f t="shared" si="0"/>
        <v>39.446660624851638</v>
      </c>
    </row>
    <row r="38" spans="1:4" s="2" customFormat="1" x14ac:dyDescent="0.3">
      <c r="A38" s="2">
        <v>24</v>
      </c>
      <c r="B38" s="2">
        <f t="shared" si="1"/>
        <v>408.62776156569811</v>
      </c>
      <c r="C38" s="2">
        <f t="shared" si="2"/>
        <v>47.569028678536085</v>
      </c>
      <c r="D38" s="2">
        <f t="shared" si="0"/>
        <v>38.819624236468911</v>
      </c>
    </row>
    <row r="39" spans="1:4" s="2" customFormat="1" x14ac:dyDescent="0.3">
      <c r="A39" s="2">
        <v>25</v>
      </c>
      <c r="B39" s="2">
        <f t="shared" si="1"/>
        <v>408.97946436325509</v>
      </c>
      <c r="C39" s="2">
        <f t="shared" si="2"/>
        <v>45.868317193723271</v>
      </c>
      <c r="D39" s="2">
        <f t="shared" si="0"/>
        <v>38.872236436314004</v>
      </c>
    </row>
    <row r="40" spans="1:4" s="2" customFormat="1" x14ac:dyDescent="0.3">
      <c r="A40" s="2">
        <v>26</v>
      </c>
      <c r="B40" s="2">
        <f t="shared" si="1"/>
        <v>412.78767434593919</v>
      </c>
      <c r="C40" s="2">
        <f t="shared" si="2"/>
        <v>44.555908426472101</v>
      </c>
      <c r="D40" s="2">
        <f t="shared" si="0"/>
        <v>39.436176141614638</v>
      </c>
    </row>
    <row r="41" spans="1:4" s="2" customFormat="1" x14ac:dyDescent="0.3">
      <c r="A41" s="2">
        <v>27</v>
      </c>
      <c r="B41" s="2">
        <f t="shared" si="1"/>
        <v>419.10427794726132</v>
      </c>
      <c r="C41" s="2">
        <f t="shared" si="2"/>
        <v>43.614280618320677</v>
      </c>
      <c r="D41" s="2">
        <f t="shared" si="0"/>
        <v>40.348974430783755</v>
      </c>
    </row>
    <row r="42" spans="1:4" s="2" customFormat="1" x14ac:dyDescent="0.3">
      <c r="A42" s="2">
        <v>28</v>
      </c>
      <c r="B42" s="2">
        <f t="shared" si="1"/>
        <v>427.0936440287328</v>
      </c>
      <c r="C42" s="2">
        <f t="shared" si="2"/>
        <v>43.017417534203517</v>
      </c>
      <c r="D42" s="2">
        <f t="shared" si="0"/>
        <v>41.464827797067095</v>
      </c>
    </row>
    <row r="43" spans="1:4" s="2" customFormat="1" x14ac:dyDescent="0.3">
      <c r="A43" s="2">
        <v>29</v>
      </c>
      <c r="B43" s="2">
        <f t="shared" si="1"/>
        <v>435.9980620649489</v>
      </c>
      <c r="C43" s="2">
        <f t="shared" si="2"/>
        <v>42.732168518662178</v>
      </c>
      <c r="D43" s="2">
        <f t="shared" si="0"/>
        <v>42.660295594901406</v>
      </c>
    </row>
    <row r="44" spans="1:4" s="2" customFormat="1" x14ac:dyDescent="0.3">
      <c r="A44" s="2">
        <v>30</v>
      </c>
      <c r="B44" s="2">
        <f t="shared" si="1"/>
        <v>445.12762085592726</v>
      </c>
      <c r="C44" s="2">
        <f t="shared" si="2"/>
        <v>42.718777771700978</v>
      </c>
      <c r="D44" s="2">
        <f t="shared" si="0"/>
        <v>43.836331809902106</v>
      </c>
    </row>
    <row r="45" spans="1:4" s="2" customFormat="1" x14ac:dyDescent="0.3">
      <c r="A45" s="2">
        <v>31</v>
      </c>
      <c r="B45" s="2">
        <f t="shared" si="1"/>
        <v>453.86857770842505</v>
      </c>
      <c r="C45" s="2">
        <f t="shared" si="2"/>
        <v>42.931284113185804</v>
      </c>
      <c r="D45" s="2">
        <f t="shared" si="0"/>
        <v>44.917975758038622</v>
      </c>
    </row>
    <row r="46" spans="1:4" s="2" customFormat="1" x14ac:dyDescent="0.3">
      <c r="A46" s="2">
        <v>32</v>
      </c>
      <c r="B46" s="2">
        <f t="shared" si="1"/>
        <v>461.70384384805249</v>
      </c>
      <c r="C46" s="2">
        <f t="shared" si="2"/>
        <v>43.31839417597056</v>
      </c>
      <c r="D46" s="2">
        <f t="shared" si="0"/>
        <v>45.852735832479794</v>
      </c>
    </row>
    <row r="47" spans="1:4" s="2" customFormat="1" x14ac:dyDescent="0.3">
      <c r="A47" s="2">
        <v>33</v>
      </c>
      <c r="B47" s="2">
        <f t="shared" si="1"/>
        <v>468.23808558700478</v>
      </c>
      <c r="C47" s="2">
        <f t="shared" si="2"/>
        <v>43.825269327195201</v>
      </c>
      <c r="D47" s="2">
        <f t="shared" si="0"/>
        <v>46.608358504928425</v>
      </c>
    </row>
    <row r="48" spans="1:4" s="2" customFormat="1" x14ac:dyDescent="0.3">
      <c r="A48" s="2">
        <v>34</v>
      </c>
      <c r="B48" s="2">
        <f t="shared" si="1"/>
        <v>473.2191744934749</v>
      </c>
      <c r="C48" s="2">
        <f t="shared" si="2"/>
        <v>44.396377600701925</v>
      </c>
      <c r="D48" s="2">
        <f t="shared" si="0"/>
        <v>47.170357104063797</v>
      </c>
    </row>
    <row r="49" spans="1:4" s="2" customFormat="1" x14ac:dyDescent="0.3">
      <c r="A49" s="2">
        <v>35</v>
      </c>
      <c r="B49" s="2">
        <f t="shared" si="1"/>
        <v>476.54838298175059</v>
      </c>
      <c r="C49" s="2">
        <f t="shared" si="2"/>
        <v>44.979168978501178</v>
      </c>
      <c r="D49" s="2">
        <f t="shared" si="0"/>
        <v>47.539429588291412</v>
      </c>
    </row>
    <row r="50" spans="1:4" s="2" customFormat="1" x14ac:dyDescent="0.3">
      <c r="A50" s="2">
        <v>36</v>
      </c>
      <c r="B50" s="2">
        <f t="shared" si="1"/>
        <v>478.27439245505934</v>
      </c>
      <c r="C50" s="2">
        <f t="shared" si="2"/>
        <v>45.527954445819759</v>
      </c>
      <c r="D50" s="2">
        <f t="shared" si="0"/>
        <v>47.728750703814647</v>
      </c>
    </row>
    <row r="51" spans="1:4" s="2" customFormat="1" x14ac:dyDescent="0.3">
      <c r="A51" s="2">
        <v>37</v>
      </c>
      <c r="B51" s="2">
        <f t="shared" si="1"/>
        <v>478.57047725835838</v>
      </c>
      <c r="C51" s="2">
        <f t="shared" si="2"/>
        <v>46.007174634392115</v>
      </c>
      <c r="D51" s="2">
        <f t="shared" si="0"/>
        <v>47.761090188386945</v>
      </c>
    </row>
    <row r="52" spans="1:4" s="2" customFormat="1" x14ac:dyDescent="0.3">
      <c r="A52" s="2">
        <v>38</v>
      </c>
      <c r="B52" s="2">
        <f t="shared" si="1"/>
        <v>477.69878756992358</v>
      </c>
      <c r="C52" s="2">
        <f t="shared" si="2"/>
        <v>46.393346070002153</v>
      </c>
      <c r="D52" s="2">
        <f t="shared" si="0"/>
        <v>47.665766272558095</v>
      </c>
    </row>
    <row r="53" spans="1:4" s="2" customFormat="1" x14ac:dyDescent="0.3">
      <c r="A53" s="2">
        <v>39</v>
      </c>
      <c r="B53" s="2">
        <f t="shared" si="1"/>
        <v>475.96877824927492</v>
      </c>
      <c r="C53" s="2">
        <f t="shared" si="2"/>
        <v>46.675340410031467</v>
      </c>
      <c r="D53" s="2">
        <f t="shared" si="0"/>
        <v>47.475546417233758</v>
      </c>
    </row>
    <row r="54" spans="1:4" s="2" customFormat="1" x14ac:dyDescent="0.3">
      <c r="A54" s="2">
        <v>40</v>
      </c>
      <c r="B54" s="2">
        <f t="shared" si="1"/>
        <v>473.69744629718286</v>
      </c>
      <c r="C54" s="2">
        <f t="shared" si="2"/>
        <v>46.853114214595962</v>
      </c>
      <c r="D54" s="2">
        <f t="shared" si="0"/>
        <v>47.223696907338216</v>
      </c>
    </row>
    <row r="55" spans="1:4" s="2" customFormat="1" x14ac:dyDescent="0.3">
      <c r="A55" s="2">
        <v>41</v>
      </c>
      <c r="B55" s="2">
        <f t="shared" si="1"/>
        <v>471.1772868194451</v>
      </c>
      <c r="C55" s="2">
        <f t="shared" si="2"/>
        <v>46.935362080643536</v>
      </c>
      <c r="D55" s="2">
        <f t="shared" si="0"/>
        <v>46.941415260578999</v>
      </c>
    </row>
    <row r="56" spans="1:4" s="2" customFormat="1" x14ac:dyDescent="0.3">
      <c r="A56" s="2">
        <v>42</v>
      </c>
      <c r="B56" s="2">
        <f t="shared" si="1"/>
        <v>468.65488471786909</v>
      </c>
      <c r="C56" s="2">
        <f t="shared" si="2"/>
        <v>46.936700733914279</v>
      </c>
      <c r="D56" s="2">
        <f t="shared" si="0"/>
        <v>46.655842464866154</v>
      </c>
    </row>
    <row r="57" spans="1:4" s="2" customFormat="1" x14ac:dyDescent="0.3">
      <c r="A57" s="2">
        <v>43</v>
      </c>
      <c r="B57" s="2">
        <f t="shared" si="1"/>
        <v>466.32016963029338</v>
      </c>
      <c r="C57" s="2">
        <f t="shared" si="2"/>
        <v>46.874920020092553</v>
      </c>
      <c r="D57" s="2">
        <f t="shared" si="0"/>
        <v>46.388765427366295</v>
      </c>
    </row>
    <row r="58" spans="1:4" s="2" customFormat="1" x14ac:dyDescent="0.3">
      <c r="A58" s="2">
        <v>44</v>
      </c>
      <c r="B58" s="2">
        <f t="shared" si="1"/>
        <v>464.30444215289765</v>
      </c>
      <c r="C58" s="2">
        <f t="shared" si="2"/>
        <v>46.768652845716211</v>
      </c>
      <c r="D58" s="2">
        <f t="shared" si="0"/>
        <v>46.156018055568417</v>
      </c>
    </row>
    <row r="59" spans="1:4" s="2" customFormat="1" x14ac:dyDescent="0.3">
      <c r="A59" s="2">
        <v>45</v>
      </c>
      <c r="B59" s="2">
        <f t="shared" si="1"/>
        <v>462.68451619946597</v>
      </c>
      <c r="C59" s="2">
        <f t="shared" si="2"/>
        <v>46.635619854902117</v>
      </c>
      <c r="D59" s="2">
        <f t="shared" si="0"/>
        <v>45.96750242400082</v>
      </c>
    </row>
    <row r="60" spans="1:4" s="2" customFormat="1" x14ac:dyDescent="0.3">
      <c r="A60" s="2">
        <v>46</v>
      </c>
      <c r="B60" s="2">
        <f t="shared" si="1"/>
        <v>461.49043077855765</v>
      </c>
      <c r="C60" s="2">
        <f t="shared" si="2"/>
        <v>46.491456287032051</v>
      </c>
      <c r="D60" s="2">
        <f t="shared" si="0"/>
        <v>45.827695803304657</v>
      </c>
    </row>
    <row r="61" spans="1:4" s="2" customFormat="1" x14ac:dyDescent="0.3">
      <c r="A61" s="2">
        <v>47</v>
      </c>
      <c r="B61" s="2">
        <f t="shared" si="1"/>
        <v>460.71473640997363</v>
      </c>
      <c r="C61" s="2">
        <f t="shared" si="2"/>
        <v>46.349044071178056</v>
      </c>
      <c r="D61" s="2">
        <f t="shared" si="0"/>
        <v>45.736487192036783</v>
      </c>
    </row>
    <row r="62" spans="1:4" s="2" customFormat="1" x14ac:dyDescent="0.3">
      <c r="A62" s="2">
        <v>48</v>
      </c>
      <c r="B62" s="2">
        <f t="shared" si="1"/>
        <v>460.32200897063376</v>
      </c>
      <c r="C62" s="2">
        <f t="shared" si="2"/>
        <v>46.218240588698507</v>
      </c>
      <c r="D62" s="2">
        <f t="shared" si="0"/>
        <v>45.690191837873051</v>
      </c>
    </row>
    <row r="63" spans="1:4" s="2" customFormat="1" x14ac:dyDescent="0.3">
      <c r="A63" s="2">
        <v>49</v>
      </c>
      <c r="B63" s="2">
        <f t="shared" si="1"/>
        <v>460.25779207602091</v>
      </c>
      <c r="C63" s="2">
        <f t="shared" si="2"/>
        <v>46.105896773492248</v>
      </c>
      <c r="D63" s="2">
        <f t="shared" si="0"/>
        <v>45.6826143296</v>
      </c>
    </row>
    <row r="64" spans="1:4" s="2" customFormat="1" x14ac:dyDescent="0.3">
      <c r="A64" s="2">
        <v>50</v>
      </c>
      <c r="B64" s="2">
        <f t="shared" si="1"/>
        <v>460.45655317056071</v>
      </c>
      <c r="C64" s="2">
        <f t="shared" si="2"/>
        <v>46.016073706608331</v>
      </c>
      <c r="D64" s="2">
        <f t="shared" si="0"/>
        <v>45.706061021701679</v>
      </c>
    </row>
    <row r="65" spans="1:4" s="2" customFormat="1" x14ac:dyDescent="0.3">
      <c r="A65" s="2">
        <v>51</v>
      </c>
      <c r="B65" s="2">
        <f t="shared" si="1"/>
        <v>460.84847007113524</v>
      </c>
      <c r="C65" s="2">
        <f t="shared" si="2"/>
        <v>45.950386970542127</v>
      </c>
      <c r="D65" s="2">
        <f t="shared" si="0"/>
        <v>45.752233925956027</v>
      </c>
    </row>
    <row r="66" spans="1:4" s="2" customFormat="1" x14ac:dyDescent="0.3">
      <c r="A66" s="2">
        <v>52</v>
      </c>
      <c r="B66" s="2">
        <f t="shared" si="1"/>
        <v>461.36498656468501</v>
      </c>
      <c r="C66" s="2">
        <f t="shared" si="2"/>
        <v>45.908425753808821</v>
      </c>
      <c r="D66" s="2">
        <f t="shared" si="0"/>
        <v>45.812966462519121</v>
      </c>
    </row>
    <row r="67" spans="1:4" s="2" customFormat="1" x14ac:dyDescent="0.3">
      <c r="A67" s="2">
        <v>53</v>
      </c>
      <c r="B67" s="2">
        <f t="shared" si="1"/>
        <v>461.94313375435655</v>
      </c>
      <c r="C67" s="2">
        <f t="shared" si="2"/>
        <v>45.888206960212877</v>
      </c>
      <c r="D67" s="2">
        <f t="shared" si="0"/>
        <v>45.880784509519238</v>
      </c>
    </row>
    <row r="68" spans="1:4" s="2" customFormat="1" x14ac:dyDescent="0.3">
      <c r="A68" s="2">
        <v>54</v>
      </c>
      <c r="B68" s="2">
        <f t="shared" si="1"/>
        <v>462.52864442939813</v>
      </c>
      <c r="C68" s="2">
        <f t="shared" si="2"/>
        <v>45.886633568255448</v>
      </c>
      <c r="D68" s="2">
        <f t="shared" si="0"/>
        <v>45.949293517071929</v>
      </c>
    </row>
    <row r="69" spans="1:4" s="2" customFormat="1" x14ac:dyDescent="0.3">
      <c r="A69" s="2">
        <v>55</v>
      </c>
      <c r="B69" s="2">
        <f t="shared" si="1"/>
        <v>463.07791361179454</v>
      </c>
      <c r="C69" s="2">
        <f t="shared" si="2"/>
        <v>45.899932442117787</v>
      </c>
      <c r="D69" s="2">
        <f t="shared" si="0"/>
        <v>46.013404515426991</v>
      </c>
    </row>
    <row r="70" spans="1:4" s="2" customFormat="1" x14ac:dyDescent="0.3">
      <c r="A70" s="2">
        <v>56</v>
      </c>
      <c r="B70" s="2">
        <f t="shared" si="1"/>
        <v>463.55888983298382</v>
      </c>
      <c r="C70" s="2">
        <f t="shared" si="2"/>
        <v>45.924051209249754</v>
      </c>
      <c r="D70" s="2">
        <f t="shared" si="0"/>
        <v>46.069419553128881</v>
      </c>
    </row>
    <row r="71" spans="1:4" s="2" customFormat="1" x14ac:dyDescent="0.3">
      <c r="A71" s="2">
        <v>57</v>
      </c>
      <c r="B71" s="2">
        <f t="shared" si="1"/>
        <v>463.95101915543609</v>
      </c>
      <c r="C71" s="2">
        <f t="shared" si="2"/>
        <v>45.954997952327574</v>
      </c>
      <c r="D71" s="2">
        <f t="shared" si="0"/>
        <v>46.115001438062741</v>
      </c>
    </row>
    <row r="72" spans="1:4" s="2" customFormat="1" x14ac:dyDescent="0.3">
      <c r="A72" s="2">
        <v>58</v>
      </c>
      <c r="B72" s="2">
        <f t="shared" si="1"/>
        <v>464.24440199941995</v>
      </c>
      <c r="C72" s="2">
        <f t="shared" si="2"/>
        <v>45.989112084533005</v>
      </c>
      <c r="D72" s="2">
        <f t="shared" si="0"/>
        <v>46.149054480076991</v>
      </c>
    </row>
    <row r="73" spans="1:4" s="2" customFormat="1" x14ac:dyDescent="0.3">
      <c r="A73" s="2">
        <v>59</v>
      </c>
      <c r="B73" s="2">
        <f t="shared" si="1"/>
        <v>464.43835369023446</v>
      </c>
      <c r="C73" s="2">
        <f t="shared" si="2"/>
        <v>46.02326008641451</v>
      </c>
      <c r="D73" s="2">
        <f t="shared" si="0"/>
        <v>46.171542893991479</v>
      </c>
    </row>
    <row r="74" spans="1:4" s="2" customFormat="1" x14ac:dyDescent="0.3">
      <c r="A74" s="2">
        <v>60</v>
      </c>
      <c r="B74" s="2">
        <f t="shared" si="1"/>
        <v>464.53957641057139</v>
      </c>
      <c r="C74" s="2">
        <f t="shared" si="2"/>
        <v>46.054955487817239</v>
      </c>
      <c r="D74" s="2">
        <f t="shared" si="0"/>
        <v>46.183272062261516</v>
      </c>
    </row>
    <row r="75" spans="1:4" s="2" customFormat="1" x14ac:dyDescent="0.3">
      <c r="A75" s="2">
        <v>61</v>
      </c>
      <c r="B75" s="2">
        <f t="shared" si="1"/>
        <v>464.56014905639415</v>
      </c>
      <c r="C75" s="2">
        <f t="shared" si="2"/>
        <v>46.082407984238138</v>
      </c>
      <c r="D75" s="2">
        <f t="shared" si="0"/>
        <v>46.185655289676632</v>
      </c>
    </row>
    <row r="76" spans="1:4" s="2" customFormat="1" x14ac:dyDescent="0.3">
      <c r="A76" s="2">
        <v>62</v>
      </c>
      <c r="B76" s="2">
        <f t="shared" si="1"/>
        <v>464.51552234944137</v>
      </c>
      <c r="C76" s="2">
        <f t="shared" si="2"/>
        <v>46.104511219342555</v>
      </c>
      <c r="D76" s="2">
        <f t="shared" si="0"/>
        <v>46.18048526440149</v>
      </c>
    </row>
    <row r="77" spans="1:4" s="2" customFormat="1" x14ac:dyDescent="0.3">
      <c r="A77" s="2">
        <v>63</v>
      </c>
      <c r="B77" s="2">
        <f t="shared" si="1"/>
        <v>464.42267292014469</v>
      </c>
      <c r="C77" s="2">
        <f t="shared" si="2"/>
        <v>46.120782019209514</v>
      </c>
      <c r="D77" s="2">
        <f t="shared" si="0"/>
        <v>46.169725429622531</v>
      </c>
    </row>
    <row r="78" spans="1:4" s="2" customFormat="1" x14ac:dyDescent="0.3">
      <c r="A78" s="2">
        <v>64</v>
      </c>
      <c r="B78" s="2">
        <f t="shared" si="1"/>
        <v>464.29852761520112</v>
      </c>
      <c r="C78" s="2">
        <f t="shared" si="2"/>
        <v>46.131265471044706</v>
      </c>
      <c r="D78" s="2">
        <f t="shared" si="0"/>
        <v>46.155332155781963</v>
      </c>
    </row>
    <row r="79" spans="1:4" s="2" customFormat="1" x14ac:dyDescent="0.3">
      <c r="A79" s="2">
        <v>65</v>
      </c>
      <c r="B79" s="2">
        <f t="shared" si="1"/>
        <v>464.15872431175478</v>
      </c>
      <c r="C79" s="2">
        <f t="shared" si="2"/>
        <v>46.13642023690673</v>
      </c>
      <c r="D79" s="2">
        <f t="shared" ref="D79:D114" si="3">IF($H$10-($H$7*$H$10)/($H$9*$H$8*B79)&gt;0, $H$10-($H$7*$H$10)/($H$9*$H$8*B79),0)</f>
        <v>46.139114293134327</v>
      </c>
    </row>
    <row r="80" spans="1:4" s="2" customFormat="1" x14ac:dyDescent="0.3">
      <c r="A80" s="2">
        <v>66</v>
      </c>
      <c r="B80" s="2">
        <f t="shared" ref="B80:B114" si="4">IF(B79+$F$7*B79*($F$8-B79)/$F$8-$H$9*B79*C79&gt;0,B79+$F$7*B79*($F$8-B79)/$F$8-$H$9*B79*C79,0)</f>
        <v>464.01673359470556</v>
      </c>
      <c r="C80" s="2">
        <f t="shared" ref="C80:C114" si="5">IF(C79+$H$8*$H$9*B79*C79*($H$10-C79)/$H$10-$H$7*C79&gt;0, C79+$H$8*$H$9*B79*C79*($H$10-C79)/$H$10-$H$7*C79, 0)</f>
        <v>46.136997158863302</v>
      </c>
      <c r="D80" s="2">
        <f t="shared" si="3"/>
        <v>46.122632676785756</v>
      </c>
    </row>
    <row r="81" spans="1:4" s="2" customFormat="1" x14ac:dyDescent="0.3">
      <c r="A81" s="2">
        <v>67</v>
      </c>
      <c r="B81" s="2">
        <f t="shared" si="4"/>
        <v>463.88333071711241</v>
      </c>
      <c r="C81" s="2">
        <f t="shared" si="5"/>
        <v>46.133921961884838</v>
      </c>
      <c r="D81" s="2">
        <f t="shared" si="3"/>
        <v>46.107138703706468</v>
      </c>
    </row>
    <row r="82" spans="1:4" s="2" customFormat="1" x14ac:dyDescent="0.3">
      <c r="A82" s="2">
        <v>68</v>
      </c>
      <c r="B82" s="2">
        <f t="shared" si="4"/>
        <v>463.76638136105339</v>
      </c>
      <c r="C82" s="2">
        <f t="shared" si="5"/>
        <v>46.128190141783961</v>
      </c>
      <c r="D82" s="2">
        <f t="shared" si="3"/>
        <v>46.093548379616394</v>
      </c>
    </row>
    <row r="83" spans="1:4" s="2" customFormat="1" x14ac:dyDescent="0.3">
      <c r="A83" s="2">
        <v>69</v>
      </c>
      <c r="B83" s="2">
        <f t="shared" si="4"/>
        <v>463.67088819331167</v>
      </c>
      <c r="C83" s="2">
        <f t="shared" si="5"/>
        <v>46.120779332205153</v>
      </c>
      <c r="D83" s="2">
        <f t="shared" si="3"/>
        <v>46.082446328661668</v>
      </c>
    </row>
    <row r="84" spans="1:4" s="2" customFormat="1" x14ac:dyDescent="0.3">
      <c r="A84" s="2">
        <v>70</v>
      </c>
      <c r="B84" s="2">
        <f t="shared" si="4"/>
        <v>463.5992371819525</v>
      </c>
      <c r="C84" s="2">
        <f t="shared" si="5"/>
        <v>46.112581872022027</v>
      </c>
      <c r="D84" s="2">
        <f t="shared" si="3"/>
        <v>46.074113167300034</v>
      </c>
    </row>
    <row r="85" spans="1:4" s="2" customFormat="1" x14ac:dyDescent="0.3">
      <c r="A85" s="2">
        <v>71</v>
      </c>
      <c r="B85" s="2">
        <f t="shared" si="4"/>
        <v>463.5515815273863</v>
      </c>
      <c r="C85" s="2">
        <f t="shared" si="5"/>
        <v>46.104358125505321</v>
      </c>
      <c r="D85" s="2">
        <f t="shared" si="3"/>
        <v>46.068569289256068</v>
      </c>
    </row>
    <row r="86" spans="1:4" s="2" customFormat="1" x14ac:dyDescent="0.3">
      <c r="A86" s="2">
        <v>72</v>
      </c>
      <c r="B86" s="2">
        <f t="shared" si="4"/>
        <v>463.52630505320599</v>
      </c>
      <c r="C86" s="2">
        <f t="shared" si="5"/>
        <v>46.096709425565486</v>
      </c>
      <c r="D86" s="2">
        <f t="shared" si="3"/>
        <v>46.065628363571804</v>
      </c>
    </row>
    <row r="87" spans="1:4" s="2" customFormat="1" x14ac:dyDescent="0.3">
      <c r="A87" s="2">
        <v>73</v>
      </c>
      <c r="B87" s="2">
        <f t="shared" si="4"/>
        <v>463.52051427200774</v>
      </c>
      <c r="C87" s="2">
        <f t="shared" si="5"/>
        <v>46.090068323426486</v>
      </c>
      <c r="D87" s="2">
        <f t="shared" si="3"/>
        <v>46.064954559208033</v>
      </c>
    </row>
    <row r="88" spans="1:4" s="2" customFormat="1" x14ac:dyDescent="0.3">
      <c r="A88" s="2">
        <v>74</v>
      </c>
      <c r="B88" s="2">
        <f t="shared" si="4"/>
        <v>463.53051762042895</v>
      </c>
      <c r="C88" s="2">
        <f t="shared" si="5"/>
        <v>46.084703096146022</v>
      </c>
      <c r="D88" s="2">
        <f t="shared" si="3"/>
        <v>46.06611851935984</v>
      </c>
    </row>
    <row r="89" spans="1:4" s="2" customFormat="1" x14ac:dyDescent="0.3">
      <c r="A89" s="2">
        <v>75</v>
      </c>
      <c r="B89" s="2">
        <f t="shared" si="4"/>
        <v>463.55226038903646</v>
      </c>
      <c r="C89" s="2">
        <f t="shared" si="5"/>
        <v>46.080733120873305</v>
      </c>
      <c r="D89" s="2">
        <f t="shared" si="3"/>
        <v>46.068648270599006</v>
      </c>
    </row>
    <row r="90" spans="1:4" x14ac:dyDescent="0.3">
      <c r="A90" s="2">
        <v>76</v>
      </c>
      <c r="B90" s="2">
        <f t="shared" si="4"/>
        <v>463.58169379615583</v>
      </c>
      <c r="C90" s="2">
        <f t="shared" si="5"/>
        <v>46.078151696792325</v>
      </c>
      <c r="D90" s="2">
        <f t="shared" si="3"/>
        <v>46.07207244254797</v>
      </c>
    </row>
    <row r="91" spans="1:4" x14ac:dyDescent="0.3">
      <c r="A91" s="2">
        <v>77</v>
      </c>
      <c r="B91" s="2">
        <f t="shared" si="4"/>
        <v>463.61506585858967</v>
      </c>
      <c r="C91" s="2">
        <f t="shared" si="5"/>
        <v>46.076853108046372</v>
      </c>
      <c r="D91" s="2">
        <f t="shared" si="3"/>
        <v>46.075954296909288</v>
      </c>
    </row>
    <row r="92" spans="1:4" x14ac:dyDescent="0.3">
      <c r="A92" s="2">
        <v>78</v>
      </c>
      <c r="B92" s="2">
        <f t="shared" si="4"/>
        <v>463.6491297812895</v>
      </c>
      <c r="C92" s="2">
        <f t="shared" si="5"/>
        <v>46.076661104700761</v>
      </c>
      <c r="D92" s="2">
        <f t="shared" si="3"/>
        <v>46.079916052483725</v>
      </c>
    </row>
    <row r="93" spans="1:4" x14ac:dyDescent="0.3">
      <c r="A93" s="2">
        <v>79</v>
      </c>
      <c r="B93" s="2">
        <f t="shared" si="4"/>
        <v>463.68127226152478</v>
      </c>
      <c r="C93" s="2">
        <f t="shared" si="5"/>
        <v>46.077356472339915</v>
      </c>
      <c r="D93" s="2">
        <f t="shared" si="3"/>
        <v>46.083653803685351</v>
      </c>
    </row>
    <row r="94" spans="1:4" x14ac:dyDescent="0.3">
      <c r="A94" s="2">
        <v>80</v>
      </c>
      <c r="B94" s="2">
        <f t="shared" si="4"/>
        <v>463.70956924536046</v>
      </c>
      <c r="C94" s="2">
        <f t="shared" si="5"/>
        <v>46.078701910234443</v>
      </c>
      <c r="D94" s="2">
        <f t="shared" si="3"/>
        <v>46.08694394492457</v>
      </c>
    </row>
    <row r="95" spans="1:4" x14ac:dyDescent="0.3">
      <c r="A95" s="2">
        <v>81</v>
      </c>
      <c r="B95" s="2">
        <f t="shared" si="4"/>
        <v>463.73278025661</v>
      </c>
      <c r="C95" s="2">
        <f t="shared" si="5"/>
        <v>46.080462996914605</v>
      </c>
      <c r="D95" s="2">
        <f t="shared" si="3"/>
        <v>46.089642431216397</v>
      </c>
    </row>
    <row r="96" spans="1:4" x14ac:dyDescent="0.3">
      <c r="A96" s="2">
        <v>82</v>
      </c>
      <c r="B96" s="2">
        <f t="shared" si="4"/>
        <v>463.750294505559</v>
      </c>
      <c r="C96" s="2">
        <f t="shared" si="5"/>
        <v>46.08242455217853</v>
      </c>
      <c r="D96" s="2">
        <f t="shared" si="3"/>
        <v>46.091678439461724</v>
      </c>
    </row>
    <row r="97" spans="1:4" x14ac:dyDescent="0.3">
      <c r="A97" s="2">
        <v>83</v>
      </c>
      <c r="B97" s="2">
        <f t="shared" si="4"/>
        <v>463.76204272111283</v>
      </c>
      <c r="C97" s="2">
        <f t="shared" si="5"/>
        <v>46.08440217618071</v>
      </c>
      <c r="D97" s="2">
        <f t="shared" si="3"/>
        <v>46.09304406778724</v>
      </c>
    </row>
    <row r="98" spans="1:4" x14ac:dyDescent="0.3">
      <c r="A98" s="2">
        <v>84</v>
      </c>
      <c r="B98" s="2">
        <f t="shared" si="4"/>
        <v>463.76838824308345</v>
      </c>
      <c r="C98" s="2">
        <f t="shared" si="5"/>
        <v>46.086249138235381</v>
      </c>
      <c r="D98" s="2">
        <f t="shared" si="3"/>
        <v>46.093781650990216</v>
      </c>
    </row>
    <row r="99" spans="1:4" x14ac:dyDescent="0.3">
      <c r="A99" s="2">
        <v>85</v>
      </c>
      <c r="B99" s="2">
        <f t="shared" si="4"/>
        <v>463.77000961092733</v>
      </c>
      <c r="C99" s="2">
        <f t="shared" si="5"/>
        <v>46.087859088210024</v>
      </c>
      <c r="D99" s="2">
        <f t="shared" si="3"/>
        <v>46.093970110371387</v>
      </c>
    </row>
    <row r="100" spans="1:4" x14ac:dyDescent="0.3">
      <c r="A100" s="2">
        <v>86</v>
      </c>
      <c r="B100" s="2">
        <f t="shared" si="4"/>
        <v>463.76778496059649</v>
      </c>
      <c r="C100" s="2">
        <f t="shared" si="5"/>
        <v>46.089165268283175</v>
      </c>
      <c r="D100" s="2">
        <f t="shared" si="3"/>
        <v>46.093711528229377</v>
      </c>
    </row>
    <row r="101" spans="1:4" x14ac:dyDescent="0.3">
      <c r="A101" s="2">
        <v>87</v>
      </c>
      <c r="B101" s="2">
        <f t="shared" si="4"/>
        <v>463.76268625791397</v>
      </c>
      <c r="C101" s="2">
        <f t="shared" si="5"/>
        <v>46.090137016347981</v>
      </c>
      <c r="D101" s="2">
        <f t="shared" si="3"/>
        <v>46.093118871368922</v>
      </c>
    </row>
    <row r="102" spans="1:4" x14ac:dyDescent="0.3">
      <c r="A102" s="2">
        <v>88</v>
      </c>
      <c r="B102" s="2">
        <f t="shared" si="4"/>
        <v>463.75568899703046</v>
      </c>
      <c r="C102" s="2">
        <f t="shared" si="5"/>
        <v>46.090774384452018</v>
      </c>
      <c r="D102" s="2">
        <f t="shared" si="3"/>
        <v>46.092305510973297</v>
      </c>
    </row>
    <row r="103" spans="1:4" x14ac:dyDescent="0.3">
      <c r="A103" s="2">
        <v>89</v>
      </c>
      <c r="B103" s="2">
        <f t="shared" si="4"/>
        <v>463.74770067923185</v>
      </c>
      <c r="C103" s="2">
        <f t="shared" si="5"/>
        <v>46.091101660584471</v>
      </c>
      <c r="D103" s="2">
        <f t="shared" si="3"/>
        <v>46.091376920287594</v>
      </c>
    </row>
    <row r="104" spans="1:4" x14ac:dyDescent="0.3">
      <c r="A104" s="2">
        <v>90</v>
      </c>
      <c r="B104" s="2">
        <f t="shared" si="4"/>
        <v>463.73950931586637</v>
      </c>
      <c r="C104" s="2">
        <f t="shared" si="5"/>
        <v>46.091160496361724</v>
      </c>
      <c r="D104" s="2">
        <f t="shared" si="3"/>
        <v>46.090424693635974</v>
      </c>
    </row>
    <row r="105" spans="1:4" x14ac:dyDescent="0.3">
      <c r="A105" s="2">
        <v>91</v>
      </c>
      <c r="B105" s="2">
        <f t="shared" si="4"/>
        <v>463.73175147364009</v>
      </c>
      <c r="C105" s="2">
        <f t="shared" si="5"/>
        <v>46.091003223737459</v>
      </c>
      <c r="D105" s="2">
        <f t="shared" si="3"/>
        <v>46.089522831776435</v>
      </c>
    </row>
    <row r="106" spans="1:4" x14ac:dyDescent="0.3">
      <c r="A106" s="2">
        <v>92</v>
      </c>
      <c r="B106" s="2">
        <f t="shared" si="4"/>
        <v>463.72489805640578</v>
      </c>
      <c r="C106" s="2">
        <f t="shared" si="5"/>
        <v>46.090686806807803</v>
      </c>
      <c r="D106" s="2">
        <f t="shared" si="3"/>
        <v>46.088726085699427</v>
      </c>
    </row>
    <row r="107" spans="1:4" x14ac:dyDescent="0.3">
      <c r="A107" s="2">
        <v>93</v>
      </c>
      <c r="B107" s="2">
        <f t="shared" si="4"/>
        <v>463.71925510753056</v>
      </c>
      <c r="C107" s="2">
        <f t="shared" si="5"/>
        <v>46.090267734061229</v>
      </c>
      <c r="D107" s="2">
        <f t="shared" si="3"/>
        <v>46.088070045306146</v>
      </c>
    </row>
    <row r="108" spans="1:4" x14ac:dyDescent="0.3">
      <c r="A108" s="2">
        <v>94</v>
      </c>
      <c r="B108" s="2">
        <f t="shared" si="4"/>
        <v>463.71497639943971</v>
      </c>
      <c r="C108" s="2">
        <f t="shared" si="5"/>
        <v>46.089798023260656</v>
      </c>
      <c r="D108" s="2">
        <f t="shared" si="3"/>
        <v>46.087572598765419</v>
      </c>
    </row>
    <row r="109" spans="1:4" x14ac:dyDescent="0.3">
      <c r="A109" s="2">
        <v>95</v>
      </c>
      <c r="B109" s="2">
        <f t="shared" si="4"/>
        <v>463.71208440564533</v>
      </c>
      <c r="C109" s="2">
        <f t="shared" si="5"/>
        <v>46.08932239375163</v>
      </c>
      <c r="D109" s="2">
        <f t="shared" si="3"/>
        <v>46.087236367705827</v>
      </c>
    </row>
    <row r="110" spans="1:4" x14ac:dyDescent="0.3">
      <c r="A110" s="2">
        <v>96</v>
      </c>
      <c r="B110" s="2">
        <f t="shared" si="4"/>
        <v>463.71049636351296</v>
      </c>
      <c r="C110" s="2">
        <f t="shared" si="5"/>
        <v>46.088876564598806</v>
      </c>
      <c r="D110" s="2">
        <f t="shared" si="3"/>
        <v>46.087051735827124</v>
      </c>
    </row>
    <row r="111" spans="1:4" x14ac:dyDescent="0.3">
      <c r="A111" s="2">
        <v>97</v>
      </c>
      <c r="B111" s="2">
        <f t="shared" si="4"/>
        <v>463.71005246387853</v>
      </c>
      <c r="C111" s="2">
        <f t="shared" si="5"/>
        <v>46.088486564094666</v>
      </c>
      <c r="D111" s="2">
        <f t="shared" si="3"/>
        <v>46.087000126124252</v>
      </c>
    </row>
    <row r="112" spans="1:4" x14ac:dyDescent="0.3">
      <c r="A112" s="2">
        <v>98</v>
      </c>
      <c r="B112" s="2">
        <f t="shared" si="4"/>
        <v>463.7105436765487</v>
      </c>
      <c r="C112" s="2">
        <f t="shared" si="5"/>
        <v>46.08816888711236</v>
      </c>
      <c r="D112" s="2">
        <f t="shared" si="3"/>
        <v>46.087057236640682</v>
      </c>
    </row>
    <row r="113" spans="1:4" x14ac:dyDescent="0.3">
      <c r="A113" s="2">
        <v>99</v>
      </c>
      <c r="B113" s="2">
        <f t="shared" si="4"/>
        <v>463.71173727349583</v>
      </c>
      <c r="C113" s="2">
        <f t="shared" si="5"/>
        <v>46.087931309955295</v>
      </c>
      <c r="D113" s="2">
        <f t="shared" si="3"/>
        <v>46.08719600889664</v>
      </c>
    </row>
    <row r="114" spans="1:4" x14ac:dyDescent="0.3">
      <c r="A114" s="2">
        <v>100</v>
      </c>
      <c r="B114" s="2">
        <f t="shared" si="4"/>
        <v>463.71339868735947</v>
      </c>
      <c r="C114" s="2">
        <f t="shared" si="5"/>
        <v>46.087774164981482</v>
      </c>
      <c r="D114" s="2">
        <f t="shared" si="3"/>
        <v>46.087389170190299</v>
      </c>
    </row>
  </sheetData>
  <mergeCells count="3">
    <mergeCell ref="B6:D6"/>
    <mergeCell ref="E6:F6"/>
    <mergeCell ref="G6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6"/>
  <sheetViews>
    <sheetView tabSelected="1" workbookViewId="0">
      <selection activeCell="H2" sqref="H2"/>
    </sheetView>
  </sheetViews>
  <sheetFormatPr defaultRowHeight="14.4" x14ac:dyDescent="0.3"/>
  <cols>
    <col min="1" max="1" width="5" bestFit="1" customWidth="1"/>
    <col min="2" max="2" width="7" bestFit="1" customWidth="1"/>
    <col min="3" max="3" width="5" bestFit="1" customWidth="1"/>
    <col min="5" max="5" width="11.88671875" bestFit="1" customWidth="1"/>
    <col min="7" max="8" width="9.109375" style="1"/>
  </cols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G1" s="14" t="s">
        <v>6</v>
      </c>
      <c r="H1" s="14">
        <v>2.5</v>
      </c>
    </row>
    <row r="2" spans="1:8" x14ac:dyDescent="0.3">
      <c r="A2">
        <v>1845</v>
      </c>
      <c r="B2">
        <v>28000</v>
      </c>
      <c r="D2" s="2">
        <v>28000</v>
      </c>
      <c r="E2" s="2">
        <v>2000</v>
      </c>
      <c r="G2" s="14" t="s">
        <v>19</v>
      </c>
      <c r="H2" s="14">
        <v>1E-3</v>
      </c>
    </row>
    <row r="3" spans="1:8" x14ac:dyDescent="0.3">
      <c r="A3">
        <v>1846</v>
      </c>
      <c r="B3">
        <v>25000</v>
      </c>
      <c r="D3" s="2">
        <f>IF(D2+($H$1*D2)-($H$4*E2*D2)&gt;0, D2+$H$1*D2-$H$4*E2*D2,0)</f>
        <v>42000</v>
      </c>
      <c r="E3" s="2">
        <f>IF(E2+$H$3*$H$4*D2*E2-$H$2*E2&gt;0,E2+$H$3*$H$4*D2*E2-$H$2*E2,0)</f>
        <v>2054</v>
      </c>
      <c r="G3" s="14" t="s">
        <v>20</v>
      </c>
      <c r="H3" s="14">
        <v>1E-3</v>
      </c>
    </row>
    <row r="4" spans="1:8" x14ac:dyDescent="0.3">
      <c r="A4">
        <v>1847</v>
      </c>
      <c r="B4">
        <v>25000</v>
      </c>
      <c r="D4" s="2">
        <f t="shared" ref="D4:D67" si="0">IF(D3+$H$1*D3-$H$4*E3*D3&gt;0, D3+$H$1*D3-$H$4*E3*D3,0)</f>
        <v>60732.000000000015</v>
      </c>
      <c r="E4" s="2">
        <f t="shared" ref="E4:E67" si="1">IF(E3+$H$3*$H$4*D3*E3-$H$2*E3&gt;0,E3+$H$3*$H$4*D3*E3-$H$2*E3,0)</f>
        <v>2138.2139999999999</v>
      </c>
      <c r="G4" s="14" t="s">
        <v>21</v>
      </c>
      <c r="H4" s="14">
        <v>1E-3</v>
      </c>
    </row>
    <row r="5" spans="1:8" x14ac:dyDescent="0.3">
      <c r="A5">
        <v>1848</v>
      </c>
      <c r="B5">
        <v>25000</v>
      </c>
      <c r="D5" s="2">
        <f t="shared" si="0"/>
        <v>82703.987352000026</v>
      </c>
      <c r="E5" s="2">
        <f t="shared" si="1"/>
        <v>2265.933798648</v>
      </c>
    </row>
    <row r="6" spans="1:8" x14ac:dyDescent="0.3">
      <c r="A6">
        <v>1849</v>
      </c>
      <c r="B6">
        <v>12000</v>
      </c>
      <c r="D6" s="2">
        <f t="shared" si="0"/>
        <v>102062.19550814648</v>
      </c>
      <c r="E6" s="2">
        <f t="shared" si="1"/>
        <v>2451.0696250732058</v>
      </c>
    </row>
    <row r="7" spans="1:8" x14ac:dyDescent="0.3">
      <c r="A7">
        <v>1850</v>
      </c>
      <c r="B7">
        <v>26000</v>
      </c>
      <c r="D7" s="2">
        <f t="shared" si="0"/>
        <v>107056.13700021186</v>
      </c>
      <c r="E7" s="2">
        <f t="shared" si="1"/>
        <v>2698.7801027264336</v>
      </c>
    </row>
    <row r="8" spans="1:8" x14ac:dyDescent="0.3">
      <c r="A8">
        <v>1851</v>
      </c>
      <c r="B8">
        <v>53000</v>
      </c>
      <c r="D8" s="2">
        <f t="shared" si="0"/>
        <v>85775.507089814579</v>
      </c>
      <c r="E8" s="2">
        <f t="shared" si="1"/>
        <v>2985.0022950346342</v>
      </c>
    </row>
    <row r="9" spans="1:8" x14ac:dyDescent="0.3">
      <c r="A9">
        <v>1852</v>
      </c>
      <c r="B9">
        <v>80000</v>
      </c>
      <c r="C9">
        <v>2174</v>
      </c>
      <c r="D9" s="2">
        <f t="shared" si="0"/>
        <v>44174.189293494943</v>
      </c>
      <c r="E9" s="2">
        <f t="shared" si="1"/>
        <v>3238.0573782604556</v>
      </c>
    </row>
    <row r="10" spans="1:8" x14ac:dyDescent="0.3">
      <c r="A10">
        <v>1853</v>
      </c>
      <c r="B10">
        <v>80000</v>
      </c>
      <c r="C10">
        <v>2106</v>
      </c>
      <c r="D10" s="2">
        <f t="shared" si="0"/>
        <v>11571.102956756979</v>
      </c>
      <c r="E10" s="2">
        <f t="shared" si="1"/>
        <v>3377.8578804526705</v>
      </c>
    </row>
    <row r="11" spans="1:8" x14ac:dyDescent="0.3">
      <c r="A11">
        <v>1854</v>
      </c>
      <c r="B11">
        <v>90000</v>
      </c>
      <c r="C11">
        <v>3021</v>
      </c>
      <c r="D11" s="2">
        <f t="shared" si="0"/>
        <v>1413.3190406386711</v>
      </c>
      <c r="E11" s="2">
        <f t="shared" si="1"/>
        <v>3413.5655638802286</v>
      </c>
    </row>
    <row r="12" spans="1:8" x14ac:dyDescent="0.3">
      <c r="A12">
        <v>1855</v>
      </c>
      <c r="B12">
        <v>69000</v>
      </c>
      <c r="C12">
        <v>4754</v>
      </c>
      <c r="D12" s="2">
        <f t="shared" si="0"/>
        <v>122.15943433493976</v>
      </c>
      <c r="E12" s="2">
        <f t="shared" si="1"/>
        <v>3414.9764555242486</v>
      </c>
    </row>
    <row r="13" spans="1:8" x14ac:dyDescent="0.3">
      <c r="A13">
        <v>1856</v>
      </c>
      <c r="B13">
        <v>81000</v>
      </c>
      <c r="C13">
        <v>7324</v>
      </c>
      <c r="D13" s="2">
        <f t="shared" si="0"/>
        <v>10.386428098309352</v>
      </c>
      <c r="E13" s="2">
        <f t="shared" si="1"/>
        <v>3411.9786506607984</v>
      </c>
    </row>
    <row r="14" spans="1:8" x14ac:dyDescent="0.3">
      <c r="A14">
        <v>1857</v>
      </c>
      <c r="B14">
        <v>95000</v>
      </c>
      <c r="C14">
        <v>8197</v>
      </c>
      <c r="D14" s="2">
        <f t="shared" si="0"/>
        <v>0.91422741602778501</v>
      </c>
      <c r="E14" s="2">
        <f t="shared" si="1"/>
        <v>3408.6021102810655</v>
      </c>
    </row>
    <row r="15" spans="1:8" x14ac:dyDescent="0.3">
      <c r="A15">
        <v>1858</v>
      </c>
      <c r="B15">
        <v>71000</v>
      </c>
      <c r="C15">
        <v>6913</v>
      </c>
      <c r="D15" s="2">
        <f t="shared" si="0"/>
        <v>8.3558456548133542E-2</v>
      </c>
      <c r="E15" s="2">
        <f t="shared" si="1"/>
        <v>3405.1966244082837</v>
      </c>
    </row>
    <row r="16" spans="1:8" x14ac:dyDescent="0.3">
      <c r="A16">
        <v>1859</v>
      </c>
      <c r="B16">
        <v>28000</v>
      </c>
      <c r="C16">
        <v>4772</v>
      </c>
      <c r="D16" s="2">
        <f t="shared" si="0"/>
        <v>7.9216237399967748E-3</v>
      </c>
      <c r="E16" s="2">
        <f t="shared" si="1"/>
        <v>3401.7917123168495</v>
      </c>
    </row>
    <row r="17" spans="1:5" x14ac:dyDescent="0.3">
      <c r="A17">
        <v>1860</v>
      </c>
      <c r="B17">
        <v>18000</v>
      </c>
      <c r="C17">
        <v>2383</v>
      </c>
      <c r="D17" s="2">
        <f t="shared" si="0"/>
        <v>7.7796910317527723E-4</v>
      </c>
      <c r="E17" s="2">
        <f t="shared" si="1"/>
        <v>3398.3899475522467</v>
      </c>
    </row>
    <row r="18" spans="1:5" x14ac:dyDescent="0.3">
      <c r="A18">
        <v>1861</v>
      </c>
      <c r="B18">
        <v>19000</v>
      </c>
      <c r="C18">
        <v>1540</v>
      </c>
      <c r="D18" s="2">
        <f t="shared" si="0"/>
        <v>7.9049481376371362E-5</v>
      </c>
      <c r="E18" s="2">
        <f t="shared" si="1"/>
        <v>3394.9915602485366</v>
      </c>
    </row>
    <row r="19" spans="1:5" x14ac:dyDescent="0.3">
      <c r="A19">
        <v>1862</v>
      </c>
      <c r="B19">
        <v>40000</v>
      </c>
      <c r="C19">
        <v>1508</v>
      </c>
      <c r="D19" s="2">
        <f t="shared" si="0"/>
        <v>8.3008627024951467E-6</v>
      </c>
      <c r="E19" s="2">
        <f t="shared" si="1"/>
        <v>3391.5965689566606</v>
      </c>
    </row>
    <row r="20" spans="1:5" x14ac:dyDescent="0.3">
      <c r="A20">
        <v>1863</v>
      </c>
      <c r="B20">
        <v>5000</v>
      </c>
      <c r="D20" s="2">
        <f t="shared" si="0"/>
        <v>8.9984199757015993E-7</v>
      </c>
      <c r="E20" s="2">
        <f t="shared" si="1"/>
        <v>3388.2049724158569</v>
      </c>
    </row>
    <row r="21" spans="1:5" x14ac:dyDescent="0.3">
      <c r="A21">
        <v>1864</v>
      </c>
      <c r="B21">
        <v>152000</v>
      </c>
      <c r="D21" s="2">
        <f t="shared" si="0"/>
        <v>1.005978609397261E-7</v>
      </c>
      <c r="E21" s="2">
        <f t="shared" si="1"/>
        <v>3384.8167674464898</v>
      </c>
    </row>
    <row r="22" spans="1:5" x14ac:dyDescent="0.3">
      <c r="A22">
        <v>1865</v>
      </c>
      <c r="B22">
        <v>145000</v>
      </c>
      <c r="D22" s="2">
        <f t="shared" si="0"/>
        <v>1.1587186811006171E-8</v>
      </c>
      <c r="E22" s="2">
        <f t="shared" si="1"/>
        <v>3381.431950679384</v>
      </c>
    </row>
    <row r="23" spans="1:5" x14ac:dyDescent="0.3">
      <c r="A23">
        <v>1866</v>
      </c>
      <c r="B23">
        <v>105000</v>
      </c>
      <c r="D23" s="2">
        <f t="shared" si="0"/>
        <v>1.3738701372945657E-9</v>
      </c>
      <c r="E23" s="2">
        <f t="shared" si="1"/>
        <v>3378.0505187287436</v>
      </c>
    </row>
    <row r="24" spans="1:5" x14ac:dyDescent="0.3">
      <c r="A24">
        <v>1867</v>
      </c>
      <c r="B24">
        <v>45000</v>
      </c>
      <c r="D24" s="2">
        <f t="shared" si="0"/>
        <v>1.6754275057714218E-10</v>
      </c>
      <c r="E24" s="2">
        <f t="shared" si="1"/>
        <v>3374.6724682100194</v>
      </c>
    </row>
    <row r="25" spans="1:5" x14ac:dyDescent="0.3">
      <c r="A25">
        <v>1868</v>
      </c>
      <c r="B25">
        <v>22000</v>
      </c>
      <c r="D25" s="2">
        <f t="shared" si="0"/>
        <v>2.0997719399137561E-11</v>
      </c>
      <c r="E25" s="2">
        <f t="shared" si="1"/>
        <v>3371.2977957418098</v>
      </c>
    </row>
    <row r="26" spans="1:5" x14ac:dyDescent="0.3">
      <c r="A26">
        <v>1869</v>
      </c>
      <c r="B26">
        <v>2000</v>
      </c>
      <c r="D26" s="2">
        <f t="shared" si="0"/>
        <v>2.7024527710639637E-12</v>
      </c>
      <c r="E26" s="2">
        <f t="shared" si="1"/>
        <v>3367.9264979460681</v>
      </c>
    </row>
    <row r="27" spans="1:5" x14ac:dyDescent="0.3">
      <c r="A27">
        <v>1870</v>
      </c>
      <c r="B27">
        <v>3000</v>
      </c>
      <c r="D27" s="2">
        <f t="shared" si="0"/>
        <v>3.5692240160977085E-13</v>
      </c>
      <c r="E27" s="2">
        <f t="shared" si="1"/>
        <v>3364.5585714481222</v>
      </c>
    </row>
    <row r="28" spans="1:5" x14ac:dyDescent="0.3">
      <c r="A28">
        <v>1871</v>
      </c>
      <c r="B28">
        <v>8000</v>
      </c>
      <c r="D28" s="2">
        <f t="shared" si="0"/>
        <v>4.8342079956194368E-14</v>
      </c>
      <c r="E28" s="2">
        <f t="shared" si="1"/>
        <v>3361.1940128766742</v>
      </c>
    </row>
    <row r="29" spans="1:5" x14ac:dyDescent="0.3">
      <c r="A29">
        <v>1872</v>
      </c>
      <c r="B29">
        <v>7000</v>
      </c>
      <c r="D29" s="2">
        <f t="shared" si="0"/>
        <v>6.710170127914299E-15</v>
      </c>
      <c r="E29" s="2">
        <f t="shared" si="1"/>
        <v>3357.8328188637975</v>
      </c>
    </row>
    <row r="30" spans="1:5" x14ac:dyDescent="0.3">
      <c r="A30">
        <v>1873</v>
      </c>
      <c r="B30">
        <v>62000</v>
      </c>
      <c r="D30" s="2">
        <f t="shared" si="0"/>
        <v>9.5396597202992758E-16</v>
      </c>
      <c r="E30" s="2">
        <f t="shared" si="1"/>
        <v>3354.4749860449338</v>
      </c>
    </row>
    <row r="31" spans="1:5" x14ac:dyDescent="0.3">
      <c r="A31">
        <v>1874</v>
      </c>
      <c r="B31">
        <v>50000</v>
      </c>
      <c r="D31" s="2">
        <f t="shared" si="0"/>
        <v>1.3882591139231334E-16</v>
      </c>
      <c r="E31" s="2">
        <f t="shared" si="1"/>
        <v>3351.120511058889</v>
      </c>
    </row>
    <row r="32" spans="1:5" x14ac:dyDescent="0.3">
      <c r="A32">
        <v>1875</v>
      </c>
      <c r="B32">
        <v>51000</v>
      </c>
      <c r="D32" s="2">
        <f t="shared" si="0"/>
        <v>2.0668330739871562E-17</v>
      </c>
      <c r="E32" s="2">
        <f t="shared" si="1"/>
        <v>3347.76939054783</v>
      </c>
    </row>
    <row r="33" spans="1:5" x14ac:dyDescent="0.3">
      <c r="A33">
        <v>1876</v>
      </c>
      <c r="B33">
        <v>105000</v>
      </c>
      <c r="D33" s="2">
        <f t="shared" si="0"/>
        <v>3.14635258488967E-18</v>
      </c>
      <c r="E33" s="2">
        <f t="shared" si="1"/>
        <v>3344.4216211572821</v>
      </c>
    </row>
    <row r="34" spans="1:5" x14ac:dyDescent="0.3">
      <c r="A34">
        <v>1877</v>
      </c>
      <c r="B34">
        <v>88000</v>
      </c>
      <c r="D34" s="2">
        <f t="shared" si="0"/>
        <v>4.8950443442472979E-19</v>
      </c>
      <c r="E34" s="2">
        <f t="shared" si="1"/>
        <v>3341.0771995361247</v>
      </c>
    </row>
    <row r="35" spans="1:5" x14ac:dyDescent="0.3">
      <c r="A35">
        <v>1878</v>
      </c>
      <c r="B35">
        <v>64000</v>
      </c>
      <c r="D35" s="2">
        <f t="shared" si="0"/>
        <v>7.7793415558263316E-20</v>
      </c>
      <c r="E35" s="2">
        <f t="shared" si="1"/>
        <v>3337.7361223365888</v>
      </c>
    </row>
    <row r="36" spans="1:5" x14ac:dyDescent="0.3">
      <c r="A36">
        <v>1879</v>
      </c>
      <c r="B36">
        <v>19000</v>
      </c>
      <c r="D36" s="2">
        <f t="shared" si="0"/>
        <v>1.2623061265164924E-20</v>
      </c>
      <c r="E36" s="2">
        <f t="shared" si="1"/>
        <v>3334.3983862142522</v>
      </c>
    </row>
    <row r="37" spans="1:5" x14ac:dyDescent="0.3">
      <c r="A37">
        <v>1880</v>
      </c>
      <c r="B37">
        <v>10000</v>
      </c>
      <c r="D37" s="2">
        <f t="shared" si="0"/>
        <v>2.0903993164276715E-21</v>
      </c>
      <c r="E37" s="2">
        <f t="shared" si="1"/>
        <v>3331.0639878280381</v>
      </c>
    </row>
    <row r="38" spans="1:5" x14ac:dyDescent="0.3">
      <c r="A38">
        <v>1881</v>
      </c>
      <c r="B38">
        <v>16000</v>
      </c>
      <c r="D38" s="2">
        <f t="shared" si="0"/>
        <v>3.5314372436428552E-22</v>
      </c>
      <c r="E38" s="2">
        <f t="shared" si="1"/>
        <v>3327.7329238402099</v>
      </c>
    </row>
    <row r="39" spans="1:5" x14ac:dyDescent="0.3">
      <c r="A39">
        <v>1882</v>
      </c>
      <c r="B39">
        <v>15000</v>
      </c>
      <c r="D39" s="2">
        <f t="shared" si="0"/>
        <v>6.0835036860414314E-23</v>
      </c>
      <c r="E39" s="2">
        <f t="shared" si="1"/>
        <v>3324.4051909163695</v>
      </c>
    </row>
    <row r="40" spans="1:5" x14ac:dyDescent="0.3">
      <c r="A40">
        <v>1883</v>
      </c>
      <c r="B40">
        <v>15000</v>
      </c>
      <c r="D40" s="2">
        <f t="shared" si="0"/>
        <v>1.0682316683100069E-23</v>
      </c>
      <c r="E40" s="2">
        <f t="shared" si="1"/>
        <v>3321.0807857254531</v>
      </c>
    </row>
    <row r="41" spans="1:5" x14ac:dyDescent="0.3">
      <c r="A41">
        <v>1884</v>
      </c>
      <c r="B41">
        <v>45000</v>
      </c>
      <c r="D41" s="2">
        <f t="shared" si="0"/>
        <v>1.9112717075721472E-24</v>
      </c>
      <c r="E41" s="2">
        <f t="shared" si="1"/>
        <v>3317.7597049397277</v>
      </c>
    </row>
    <row r="42" spans="1:5" x14ac:dyDescent="0.3">
      <c r="A42">
        <v>1885</v>
      </c>
      <c r="B42">
        <v>54000</v>
      </c>
      <c r="D42" s="2">
        <f t="shared" si="0"/>
        <v>3.4831071992829849E-25</v>
      </c>
      <c r="E42" s="2">
        <f t="shared" si="1"/>
        <v>3314.4419452347879</v>
      </c>
    </row>
    <row r="43" spans="1:5" x14ac:dyDescent="0.3">
      <c r="A43">
        <v>1886</v>
      </c>
      <c r="B43">
        <v>138000</v>
      </c>
      <c r="D43" s="2">
        <f t="shared" si="0"/>
        <v>6.463185964376559E-26</v>
      </c>
      <c r="E43" s="2">
        <f t="shared" si="1"/>
        <v>3311.1275032895533</v>
      </c>
    </row>
    <row r="44" spans="1:5" x14ac:dyDescent="0.3">
      <c r="A44">
        <v>1887</v>
      </c>
      <c r="B44">
        <v>139000</v>
      </c>
      <c r="D44" s="2">
        <f t="shared" si="0"/>
        <v>1.2207180697957152E-26</v>
      </c>
      <c r="E44" s="2">
        <f t="shared" si="1"/>
        <v>3307.8163757862635</v>
      </c>
    </row>
    <row r="45" spans="1:5" x14ac:dyDescent="0.3">
      <c r="A45">
        <v>1888</v>
      </c>
      <c r="B45">
        <v>95000</v>
      </c>
      <c r="D45" s="2">
        <f t="shared" si="0"/>
        <v>2.3460202279653738E-27</v>
      </c>
      <c r="E45" s="2">
        <f t="shared" si="1"/>
        <v>3304.5085594104771</v>
      </c>
    </row>
    <row r="46" spans="1:5" x14ac:dyDescent="0.3">
      <c r="A46">
        <v>1889</v>
      </c>
      <c r="B46">
        <v>38000</v>
      </c>
      <c r="D46" s="2">
        <f t="shared" si="0"/>
        <v>4.5862687401711149E-28</v>
      </c>
      <c r="E46" s="2">
        <f t="shared" si="1"/>
        <v>3301.2040508510668</v>
      </c>
    </row>
    <row r="47" spans="1:5" x14ac:dyDescent="0.3">
      <c r="A47">
        <v>1890</v>
      </c>
      <c r="B47">
        <v>25000</v>
      </c>
      <c r="D47" s="2">
        <f t="shared" si="0"/>
        <v>9.1173164725439926E-29</v>
      </c>
      <c r="E47" s="2">
        <f t="shared" si="1"/>
        <v>3297.9028468002157</v>
      </c>
    </row>
    <row r="48" spans="1:5" x14ac:dyDescent="0.3">
      <c r="A48">
        <v>1891</v>
      </c>
      <c r="B48">
        <v>52000</v>
      </c>
      <c r="D48" s="2">
        <f t="shared" si="0"/>
        <v>1.8425837039226407E-29</v>
      </c>
      <c r="E48" s="2">
        <f t="shared" si="1"/>
        <v>3294.6049439534154</v>
      </c>
    </row>
    <row r="49" spans="1:5" x14ac:dyDescent="0.3">
      <c r="A49">
        <v>1892</v>
      </c>
      <c r="B49">
        <v>56000</v>
      </c>
      <c r="D49" s="2">
        <f t="shared" si="0"/>
        <v>3.7845758313771379E-30</v>
      </c>
      <c r="E49" s="2">
        <f t="shared" si="1"/>
        <v>3291.310339009462</v>
      </c>
    </row>
    <row r="50" spans="1:5" x14ac:dyDescent="0.3">
      <c r="A50">
        <v>1893</v>
      </c>
      <c r="B50">
        <v>66000</v>
      </c>
      <c r="D50" s="2">
        <f t="shared" si="0"/>
        <v>7.8980184724307796E-31</v>
      </c>
      <c r="E50" s="2">
        <f t="shared" si="1"/>
        <v>3288.0190286704524</v>
      </c>
    </row>
    <row r="51" spans="1:5" x14ac:dyDescent="0.3">
      <c r="A51">
        <v>1894</v>
      </c>
      <c r="B51">
        <v>62000</v>
      </c>
      <c r="D51" s="2">
        <f t="shared" si="0"/>
        <v>1.6742296273645864E-31</v>
      </c>
      <c r="E51" s="2">
        <f t="shared" si="1"/>
        <v>3284.7310096417818</v>
      </c>
    </row>
    <row r="52" spans="1:5" x14ac:dyDescent="0.3">
      <c r="A52">
        <v>1895</v>
      </c>
      <c r="B52">
        <v>80000</v>
      </c>
      <c r="D52" s="2">
        <f t="shared" si="0"/>
        <v>3.6040972151059026E-32</v>
      </c>
      <c r="E52" s="2">
        <f t="shared" si="1"/>
        <v>3281.4462786321401</v>
      </c>
    </row>
    <row r="53" spans="1:5" x14ac:dyDescent="0.3">
      <c r="A53">
        <v>1896</v>
      </c>
      <c r="B53">
        <v>95000</v>
      </c>
      <c r="D53" s="2">
        <f t="shared" si="0"/>
        <v>7.8768885853293441E-33</v>
      </c>
      <c r="E53" s="2">
        <f t="shared" si="1"/>
        <v>3278.1648323535078</v>
      </c>
    </row>
    <row r="54" spans="1:5" x14ac:dyDescent="0.3">
      <c r="A54">
        <v>1897</v>
      </c>
      <c r="B54">
        <v>58000</v>
      </c>
      <c r="C54">
        <v>5893</v>
      </c>
      <c r="D54" s="2">
        <f t="shared" si="0"/>
        <v>1.7473708998592753E-33</v>
      </c>
      <c r="E54" s="2">
        <f t="shared" si="1"/>
        <v>3274.8866675211543</v>
      </c>
    </row>
    <row r="55" spans="1:5" x14ac:dyDescent="0.3">
      <c r="A55">
        <v>1898</v>
      </c>
      <c r="B55">
        <v>20000</v>
      </c>
      <c r="C55">
        <v>4270</v>
      </c>
      <c r="D55" s="2">
        <f t="shared" si="0"/>
        <v>3.9335648634388098E-34</v>
      </c>
      <c r="E55" s="2">
        <f t="shared" si="1"/>
        <v>3271.6117808536333</v>
      </c>
    </row>
    <row r="56" spans="1:5" x14ac:dyDescent="0.3">
      <c r="A56">
        <v>1899</v>
      </c>
      <c r="B56">
        <v>5000</v>
      </c>
      <c r="C56">
        <v>2069</v>
      </c>
      <c r="D56" s="2">
        <f t="shared" si="0"/>
        <v>8.9837987405751088E-35</v>
      </c>
      <c r="E56" s="2">
        <f t="shared" si="1"/>
        <v>3268.3401690727796</v>
      </c>
    </row>
    <row r="57" spans="1:5" x14ac:dyDescent="0.3">
      <c r="A57">
        <v>1900</v>
      </c>
      <c r="B57">
        <v>2000</v>
      </c>
      <c r="C57">
        <v>1824</v>
      </c>
      <c r="D57" s="2">
        <f t="shared" si="0"/>
        <v>2.0811852973258069E-35</v>
      </c>
      <c r="E57" s="2">
        <f t="shared" si="1"/>
        <v>3265.0718289037068</v>
      </c>
    </row>
    <row r="58" spans="1:5" x14ac:dyDescent="0.3">
      <c r="A58">
        <v>1901</v>
      </c>
      <c r="B58">
        <v>18000</v>
      </c>
      <c r="C58">
        <v>1532</v>
      </c>
      <c r="D58" s="2">
        <f t="shared" si="0"/>
        <v>4.8892905561324694E-36</v>
      </c>
      <c r="E58" s="2">
        <f t="shared" si="1"/>
        <v>3261.806757074803</v>
      </c>
    </row>
    <row r="59" spans="1:5" x14ac:dyDescent="0.3">
      <c r="A59">
        <v>1902</v>
      </c>
      <c r="B59">
        <v>1000</v>
      </c>
      <c r="C59">
        <v>2272</v>
      </c>
      <c r="D59" s="2">
        <f t="shared" si="0"/>
        <v>1.164595973168732E-36</v>
      </c>
      <c r="E59" s="2">
        <f t="shared" si="1"/>
        <v>3258.5449503177283</v>
      </c>
    </row>
    <row r="60" spans="1:5" x14ac:dyDescent="0.3">
      <c r="A60">
        <v>1903</v>
      </c>
      <c r="B60">
        <v>6000</v>
      </c>
      <c r="C60">
        <v>2335</v>
      </c>
      <c r="D60" s="2">
        <f t="shared" si="0"/>
        <v>2.8119757856122987E-37</v>
      </c>
      <c r="E60" s="2">
        <f t="shared" si="1"/>
        <v>3255.2864053674107</v>
      </c>
    </row>
    <row r="61" spans="1:5" x14ac:dyDescent="0.3">
      <c r="A61">
        <v>1904</v>
      </c>
      <c r="B61">
        <v>45000</v>
      </c>
      <c r="C61">
        <v>3344</v>
      </c>
      <c r="D61" s="2">
        <f t="shared" si="0"/>
        <v>6.8812870251698532E-38</v>
      </c>
      <c r="E61" s="2">
        <f t="shared" si="1"/>
        <v>3252.0311189620434</v>
      </c>
    </row>
    <row r="62" spans="1:5" x14ac:dyDescent="0.3">
      <c r="A62">
        <v>1905</v>
      </c>
      <c r="B62">
        <v>50000</v>
      </c>
      <c r="C62">
        <v>4754</v>
      </c>
      <c r="D62" s="2">
        <f t="shared" si="0"/>
        <v>1.7063450437323763E-38</v>
      </c>
      <c r="E62" s="2">
        <f t="shared" si="1"/>
        <v>3248.7790878430815</v>
      </c>
    </row>
    <row r="63" spans="1:5" x14ac:dyDescent="0.3">
      <c r="A63">
        <v>1906</v>
      </c>
      <c r="B63">
        <v>20000</v>
      </c>
      <c r="C63">
        <v>4467</v>
      </c>
      <c r="D63" s="2">
        <f t="shared" si="0"/>
        <v>4.2866955834088431E-39</v>
      </c>
      <c r="E63" s="2">
        <f t="shared" si="1"/>
        <v>3245.5303087552384</v>
      </c>
    </row>
    <row r="64" spans="1:5" x14ac:dyDescent="0.3">
      <c r="A64">
        <v>1907</v>
      </c>
      <c r="B64">
        <v>20000</v>
      </c>
      <c r="C64">
        <v>2623</v>
      </c>
      <c r="D64" s="2">
        <f t="shared" si="0"/>
        <v>1.0908341015703308E-39</v>
      </c>
      <c r="E64" s="2">
        <f t="shared" si="1"/>
        <v>3242.284778446483</v>
      </c>
    </row>
    <row r="65" spans="1:5" x14ac:dyDescent="0.3">
      <c r="A65">
        <v>1908</v>
      </c>
      <c r="B65">
        <v>22000</v>
      </c>
      <c r="C65">
        <v>1171</v>
      </c>
      <c r="D65" s="2">
        <f t="shared" si="0"/>
        <v>2.8112455216432955E-40</v>
      </c>
      <c r="E65" s="2">
        <f t="shared" si="1"/>
        <v>3239.0424936680365</v>
      </c>
    </row>
    <row r="66" spans="1:5" x14ac:dyDescent="0.3">
      <c r="A66">
        <v>1909</v>
      </c>
      <c r="B66">
        <v>27000</v>
      </c>
      <c r="C66">
        <v>797</v>
      </c>
      <c r="D66" s="2">
        <f t="shared" si="0"/>
        <v>7.336156210149332E-41</v>
      </c>
      <c r="E66" s="2">
        <f t="shared" si="1"/>
        <v>3235.8034511743685</v>
      </c>
    </row>
    <row r="67" spans="1:5" x14ac:dyDescent="0.3">
      <c r="A67">
        <v>1910</v>
      </c>
      <c r="B67">
        <v>50000</v>
      </c>
      <c r="C67">
        <v>1184</v>
      </c>
      <c r="D67" s="2">
        <f t="shared" si="0"/>
        <v>1.9381871523671745E-41</v>
      </c>
      <c r="E67" s="2">
        <f t="shared" si="1"/>
        <v>3232.5676477231941</v>
      </c>
    </row>
    <row r="68" spans="1:5" x14ac:dyDescent="0.3">
      <c r="A68">
        <v>1911</v>
      </c>
      <c r="B68">
        <v>55000</v>
      </c>
      <c r="C68">
        <v>1438</v>
      </c>
      <c r="D68" s="2">
        <f t="shared" ref="D68:D96" si="2">IF(D67+$H$1*D67-$H$4*E67*D67&gt;0, D67+$H$1*D67-$H$4*E67*D67,0)</f>
        <v>5.1833394931023692E-42</v>
      </c>
      <c r="E68" s="2">
        <f t="shared" ref="E68:E96" si="3">IF(E67+$H$3*$H$4*D67*E67-$H$2*E67&gt;0,E67+$H$3*$H$4*D67*E67-$H$2*E67,0)</f>
        <v>3229.3350800754711</v>
      </c>
    </row>
    <row r="69" spans="1:5" x14ac:dyDescent="0.3">
      <c r="A69">
        <v>1912</v>
      </c>
      <c r="B69">
        <v>78000</v>
      </c>
      <c r="C69">
        <v>1552</v>
      </c>
      <c r="D69" s="2">
        <f t="shared" si="2"/>
        <v>1.4029481688422007E-42</v>
      </c>
      <c r="E69" s="2">
        <f t="shared" si="3"/>
        <v>3226.1057449953955</v>
      </c>
    </row>
    <row r="70" spans="1:5" x14ac:dyDescent="0.3">
      <c r="A70">
        <v>1913</v>
      </c>
      <c r="B70">
        <v>70000</v>
      </c>
      <c r="C70">
        <v>2949</v>
      </c>
      <c r="D70" s="2">
        <f t="shared" si="2"/>
        <v>3.8425944351510853E-43</v>
      </c>
      <c r="E70" s="2">
        <f t="shared" si="3"/>
        <v>3222.8796392504</v>
      </c>
    </row>
    <row r="71" spans="1:5" x14ac:dyDescent="0.3">
      <c r="A71">
        <v>1914</v>
      </c>
      <c r="B71">
        <v>59000</v>
      </c>
      <c r="D71" s="2">
        <f t="shared" si="2"/>
        <v>1.0648611560834737E-43</v>
      </c>
      <c r="E71" s="2">
        <f t="shared" si="3"/>
        <v>3219.6567596111495</v>
      </c>
    </row>
    <row r="72" spans="1:5" x14ac:dyDescent="0.3">
      <c r="A72">
        <v>1915</v>
      </c>
      <c r="B72">
        <v>28000</v>
      </c>
      <c r="C72">
        <v>4242</v>
      </c>
      <c r="D72" s="2">
        <f t="shared" si="2"/>
        <v>2.9852662706065859E-44</v>
      </c>
      <c r="E72" s="2">
        <f t="shared" si="3"/>
        <v>3216.4371028515384</v>
      </c>
    </row>
    <row r="73" spans="1:5" x14ac:dyDescent="0.3">
      <c r="A73">
        <v>1916</v>
      </c>
      <c r="B73">
        <v>20000</v>
      </c>
      <c r="C73">
        <v>4664</v>
      </c>
      <c r="D73" s="2">
        <f t="shared" si="2"/>
        <v>8.4651075245278713E-45</v>
      </c>
      <c r="E73" s="2">
        <f t="shared" si="3"/>
        <v>3213.2206657486868</v>
      </c>
    </row>
    <row r="74" spans="1:5" x14ac:dyDescent="0.3">
      <c r="A74">
        <v>1917</v>
      </c>
      <c r="B74">
        <v>15000</v>
      </c>
      <c r="C74">
        <v>1889</v>
      </c>
      <c r="D74" s="2">
        <f t="shared" si="2"/>
        <v>2.4276179002498833E-45</v>
      </c>
      <c r="E74" s="2">
        <f t="shared" si="3"/>
        <v>3210.0074450829379</v>
      </c>
    </row>
    <row r="75" spans="1:5" x14ac:dyDescent="0.3">
      <c r="A75">
        <v>1918</v>
      </c>
      <c r="B75">
        <v>15000</v>
      </c>
      <c r="C75">
        <v>722</v>
      </c>
      <c r="D75" s="2">
        <f t="shared" si="2"/>
        <v>7.0399111725585678E-46</v>
      </c>
      <c r="E75" s="2">
        <f t="shared" si="3"/>
        <v>3206.7974376378552</v>
      </c>
    </row>
    <row r="76" spans="1:5" x14ac:dyDescent="0.3">
      <c r="A76">
        <v>1919</v>
      </c>
      <c r="B76">
        <v>25000</v>
      </c>
      <c r="C76">
        <v>317</v>
      </c>
      <c r="D76" s="2">
        <f t="shared" si="2"/>
        <v>2.064119994596063E-46</v>
      </c>
      <c r="E76" s="2">
        <f t="shared" si="3"/>
        <v>3203.5906402002174</v>
      </c>
    </row>
    <row r="77" spans="1:5" x14ac:dyDescent="0.3">
      <c r="A77">
        <v>1920</v>
      </c>
      <c r="B77">
        <v>35000</v>
      </c>
      <c r="C77">
        <v>287</v>
      </c>
      <c r="D77" s="2">
        <f t="shared" si="2"/>
        <v>6.1182448614814932E-47</v>
      </c>
      <c r="E77" s="2">
        <f t="shared" si="3"/>
        <v>3200.3870495600172</v>
      </c>
    </row>
    <row r="78" spans="1:5" x14ac:dyDescent="0.3">
      <c r="A78">
        <v>1921</v>
      </c>
      <c r="B78">
        <v>65000</v>
      </c>
      <c r="C78">
        <v>380</v>
      </c>
      <c r="D78" s="2">
        <f t="shared" si="2"/>
        <v>1.8331053944627336E-47</v>
      </c>
      <c r="E78" s="2">
        <f t="shared" si="3"/>
        <v>3197.1866625104572</v>
      </c>
    </row>
    <row r="79" spans="1:5" x14ac:dyDescent="0.3">
      <c r="A79">
        <v>1922</v>
      </c>
      <c r="B79">
        <v>78000</v>
      </c>
      <c r="C79">
        <v>762</v>
      </c>
      <c r="D79" s="2">
        <f t="shared" si="2"/>
        <v>5.5508876246734511E-48</v>
      </c>
      <c r="E79" s="2">
        <f t="shared" si="3"/>
        <v>3193.9894758479468</v>
      </c>
    </row>
    <row r="80" spans="1:5" x14ac:dyDescent="0.3">
      <c r="A80">
        <v>1923</v>
      </c>
      <c r="B80">
        <v>82000</v>
      </c>
      <c r="C80">
        <v>1467</v>
      </c>
      <c r="D80" s="2">
        <f t="shared" si="2"/>
        <v>1.6986300315354677E-48</v>
      </c>
      <c r="E80" s="2">
        <f t="shared" si="3"/>
        <v>3190.7954863720988</v>
      </c>
    </row>
    <row r="81" spans="1:5" x14ac:dyDescent="0.3">
      <c r="A81">
        <v>1924</v>
      </c>
      <c r="B81">
        <v>65000</v>
      </c>
      <c r="C81">
        <v>1904</v>
      </c>
      <c r="D81" s="2">
        <f t="shared" si="2"/>
        <v>5.2522407273467056E-49</v>
      </c>
      <c r="E81" s="2">
        <f t="shared" si="3"/>
        <v>3187.6046908857265</v>
      </c>
    </row>
    <row r="82" spans="1:5" x14ac:dyDescent="0.3">
      <c r="A82">
        <v>1925</v>
      </c>
      <c r="B82">
        <v>26000</v>
      </c>
      <c r="C82">
        <v>3029</v>
      </c>
      <c r="D82" s="2">
        <f t="shared" si="2"/>
        <v>1.6407753655620493E-49</v>
      </c>
      <c r="E82" s="2">
        <f t="shared" si="3"/>
        <v>3184.417086194841</v>
      </c>
    </row>
    <row r="83" spans="1:5" x14ac:dyDescent="0.3">
      <c r="A83">
        <v>1926</v>
      </c>
      <c r="B83">
        <v>15000</v>
      </c>
      <c r="C83">
        <v>3178</v>
      </c>
      <c r="D83" s="2">
        <f t="shared" si="2"/>
        <v>5.1780067076379679E-50</v>
      </c>
      <c r="E83" s="2">
        <f t="shared" si="3"/>
        <v>3181.232669108646</v>
      </c>
    </row>
    <row r="84" spans="1:5" x14ac:dyDescent="0.3">
      <c r="A84">
        <v>1927</v>
      </c>
      <c r="B84">
        <v>10000</v>
      </c>
      <c r="C84">
        <v>1806</v>
      </c>
      <c r="D84" s="2">
        <f t="shared" si="2"/>
        <v>1.6505793775312826E-50</v>
      </c>
      <c r="E84" s="2">
        <f t="shared" si="3"/>
        <v>3178.0514364395372</v>
      </c>
    </row>
    <row r="85" spans="1:5" x14ac:dyDescent="0.3">
      <c r="A85">
        <v>1928</v>
      </c>
      <c r="B85">
        <v>1000</v>
      </c>
      <c r="C85">
        <v>664</v>
      </c>
      <c r="D85" s="2">
        <f t="shared" si="2"/>
        <v>5.3140165963871873E-51</v>
      </c>
      <c r="E85" s="2">
        <f t="shared" si="3"/>
        <v>3174.8733850030976</v>
      </c>
    </row>
    <row r="86" spans="1:5" x14ac:dyDescent="0.3">
      <c r="A86">
        <v>1929</v>
      </c>
      <c r="B86">
        <v>2000</v>
      </c>
      <c r="C86">
        <v>349</v>
      </c>
      <c r="D86" s="2">
        <f t="shared" si="2"/>
        <v>1.7277282280207267E-51</v>
      </c>
      <c r="E86" s="2">
        <f t="shared" si="3"/>
        <v>3171.6985116180945</v>
      </c>
    </row>
    <row r="87" spans="1:5" x14ac:dyDescent="0.3">
      <c r="A87">
        <v>1930</v>
      </c>
      <c r="B87">
        <v>3000</v>
      </c>
      <c r="C87">
        <v>288</v>
      </c>
      <c r="D87" s="2">
        <f t="shared" si="2"/>
        <v>5.6721574877863696E-52</v>
      </c>
      <c r="E87" s="2">
        <f t="shared" si="3"/>
        <v>3168.5268131064763</v>
      </c>
    </row>
    <row r="88" spans="1:5" x14ac:dyDescent="0.3">
      <c r="A88">
        <v>1931</v>
      </c>
      <c r="B88">
        <v>22000</v>
      </c>
      <c r="C88">
        <v>575</v>
      </c>
      <c r="D88" s="2">
        <f t="shared" si="2"/>
        <v>1.8801681190385113E-52</v>
      </c>
      <c r="E88" s="2">
        <f t="shared" si="3"/>
        <v>3165.3582862933699</v>
      </c>
    </row>
    <row r="89" spans="1:5" x14ac:dyDescent="0.3">
      <c r="A89">
        <v>1932</v>
      </c>
      <c r="B89">
        <v>75000</v>
      </c>
      <c r="C89">
        <v>931</v>
      </c>
      <c r="D89" s="2">
        <f t="shared" si="2"/>
        <v>6.2918268141161898E-53</v>
      </c>
      <c r="E89" s="2">
        <f t="shared" si="3"/>
        <v>3162.1929280070767</v>
      </c>
    </row>
    <row r="90" spans="1:5" x14ac:dyDescent="0.3">
      <c r="A90">
        <v>1933</v>
      </c>
      <c r="B90">
        <v>95000</v>
      </c>
      <c r="C90">
        <v>1265</v>
      </c>
      <c r="D90" s="2">
        <f t="shared" si="2"/>
        <v>2.1254235935631544E-53</v>
      </c>
      <c r="E90" s="2">
        <f t="shared" si="3"/>
        <v>3159.0307350790695</v>
      </c>
    </row>
    <row r="91" spans="1:5" x14ac:dyDescent="0.3">
      <c r="A91">
        <v>1934</v>
      </c>
      <c r="B91">
        <v>78000</v>
      </c>
      <c r="C91">
        <v>1692</v>
      </c>
      <c r="D91" s="2">
        <f t="shared" si="2"/>
        <v>7.2470412034283127E-54</v>
      </c>
      <c r="E91" s="2">
        <f t="shared" si="3"/>
        <v>3155.8717043439906</v>
      </c>
    </row>
    <row r="92" spans="1:5" x14ac:dyDescent="0.3">
      <c r="A92">
        <v>1935</v>
      </c>
      <c r="B92">
        <v>20000</v>
      </c>
      <c r="C92">
        <v>1861</v>
      </c>
      <c r="D92" s="2">
        <f t="shared" si="2"/>
        <v>2.4939119378846606E-54</v>
      </c>
      <c r="E92" s="2">
        <f t="shared" si="3"/>
        <v>3152.7158326396466</v>
      </c>
    </row>
    <row r="93" spans="1:5" x14ac:dyDescent="0.3">
      <c r="A93">
        <v>1936</v>
      </c>
      <c r="C93">
        <v>1252</v>
      </c>
      <c r="D93" s="2">
        <f t="shared" si="2"/>
        <v>8.6609613081831909E-55</v>
      </c>
      <c r="E93" s="2">
        <f t="shared" si="3"/>
        <v>3149.5631168070067</v>
      </c>
    </row>
    <row r="94" spans="1:5" x14ac:dyDescent="0.3">
      <c r="A94">
        <v>1937</v>
      </c>
      <c r="C94">
        <v>591</v>
      </c>
      <c r="D94" s="2">
        <f t="shared" si="2"/>
        <v>3.0351202862948252E-55</v>
      </c>
      <c r="E94" s="2">
        <f t="shared" si="3"/>
        <v>3146.4135536901999</v>
      </c>
    </row>
    <row r="95" spans="1:5" x14ac:dyDescent="0.3">
      <c r="A95">
        <v>1938</v>
      </c>
      <c r="C95">
        <v>445</v>
      </c>
      <c r="D95" s="2">
        <f t="shared" si="2"/>
        <v>1.0731773961537712E-55</v>
      </c>
      <c r="E95" s="2">
        <f t="shared" si="3"/>
        <v>3143.2671401365096</v>
      </c>
    </row>
    <row r="96" spans="1:5" x14ac:dyDescent="0.3">
      <c r="A96">
        <v>1939</v>
      </c>
      <c r="C96">
        <v>343</v>
      </c>
      <c r="D96" s="2">
        <f t="shared" si="2"/>
        <v>3.8283764167078858E-56</v>
      </c>
      <c r="E96" s="2">
        <f t="shared" si="3"/>
        <v>3140.1238729963729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LV Model</vt:lpstr>
      <vt:lpstr>Add Prey K</vt:lpstr>
      <vt:lpstr>Add Predator K</vt:lpstr>
      <vt:lpstr>Lynx and Hare</vt:lpstr>
      <vt:lpstr>Sheet2</vt:lpstr>
      <vt:lpstr>Sheet3</vt:lpstr>
      <vt:lpstr>'Lynx and Hare'!lynxhare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Tucker</dc:creator>
  <cp:lastModifiedBy>Anna</cp:lastModifiedBy>
  <dcterms:created xsi:type="dcterms:W3CDTF">2018-01-21T16:27:12Z</dcterms:created>
  <dcterms:modified xsi:type="dcterms:W3CDTF">2018-01-27T23:11:35Z</dcterms:modified>
</cp:coreProperties>
</file>