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ede/Desktop/Dissertation/Dados Suporte/"/>
    </mc:Choice>
  </mc:AlternateContent>
  <xr:revisionPtr revIDLastSave="0" documentId="13_ncr:1_{25E92587-9979-E444-A73E-64FF56E6691B}" xr6:coauthVersionLast="45" xr6:coauthVersionMax="45" xr10:uidLastSave="{00000000-0000-0000-0000-000000000000}"/>
  <bookViews>
    <workbookView xWindow="120" yWindow="460" windowWidth="24900" windowHeight="16220" xr2:uid="{00000000-000D-0000-FFFF-FFFF00000000}"/>
  </bookViews>
  <sheets>
    <sheet name="Classification" sheetId="1" r:id="rId1"/>
    <sheet name="Article Explanation" sheetId="8" state="hidden" r:id="rId2"/>
    <sheet name="Land_Use" sheetId="7" state="hidden" r:id="rId3"/>
    <sheet name="F2S" sheetId="5" r:id="rId4"/>
    <sheet name="P2S" sheetId="3" r:id="rId5"/>
    <sheet name="FCL" sheetId="4" r:id="rId6"/>
    <sheet name="C2S" sheetId="2" r:id="rId7"/>
    <sheet name="F2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4" l="1"/>
  <c r="B9" i="4"/>
  <c r="B10" i="4"/>
  <c r="B11" i="4"/>
  <c r="A9" i="4"/>
  <c r="A10" i="4"/>
  <c r="A11" i="4"/>
  <c r="B8" i="4"/>
  <c r="A8" i="4"/>
  <c r="B7" i="4"/>
  <c r="A5" i="4"/>
  <c r="A6" i="4"/>
  <c r="B6" i="4"/>
  <c r="B5" i="4"/>
  <c r="A12" i="5"/>
  <c r="B11" i="5"/>
  <c r="A11" i="5"/>
  <c r="B10" i="5"/>
  <c r="A10" i="5"/>
  <c r="B9" i="5"/>
  <c r="A9" i="5"/>
  <c r="B8" i="5"/>
  <c r="A8" i="5"/>
  <c r="B7" i="5"/>
  <c r="A6" i="5"/>
  <c r="B6" i="5"/>
  <c r="B2" i="5"/>
  <c r="B3" i="5"/>
  <c r="B4" i="5"/>
  <c r="B5" i="5"/>
  <c r="B1" i="5"/>
  <c r="A1" i="5" s="1"/>
  <c r="I7" i="1"/>
  <c r="I8" i="1"/>
  <c r="J8" i="1"/>
  <c r="D18" i="7" l="1"/>
  <c r="A2" i="7"/>
  <c r="B2" i="7"/>
  <c r="C2" i="7"/>
  <c r="D2" i="7" s="1"/>
  <c r="G2" i="7"/>
  <c r="H2" i="7"/>
  <c r="I2" i="7"/>
  <c r="A3" i="7"/>
  <c r="B3" i="7"/>
  <c r="C3" i="7"/>
  <c r="D3" i="7" s="1"/>
  <c r="G3" i="7"/>
  <c r="H3" i="7"/>
  <c r="I3" i="7"/>
  <c r="A4" i="7"/>
  <c r="B4" i="7"/>
  <c r="C4" i="7"/>
  <c r="D4" i="7" s="1"/>
  <c r="G4" i="7"/>
  <c r="H4" i="7"/>
  <c r="I4" i="7"/>
  <c r="A5" i="7"/>
  <c r="B5" i="7"/>
  <c r="C5" i="7"/>
  <c r="D5" i="7" s="1"/>
  <c r="G5" i="7"/>
  <c r="H5" i="7"/>
  <c r="I5" i="7"/>
  <c r="A6" i="7"/>
  <c r="B6" i="7"/>
  <c r="C6" i="7"/>
  <c r="D6" i="7" s="1"/>
  <c r="G6" i="7"/>
  <c r="H6" i="7"/>
  <c r="I6" i="7"/>
  <c r="A7" i="7"/>
  <c r="B7" i="7"/>
  <c r="C7" i="7"/>
  <c r="D7" i="7" s="1"/>
  <c r="G7" i="7"/>
  <c r="H7" i="7"/>
  <c r="I7" i="7"/>
  <c r="A8" i="7"/>
  <c r="B8" i="7"/>
  <c r="C8" i="7"/>
  <c r="D8" i="7" s="1"/>
  <c r="G8" i="7"/>
  <c r="H8" i="7"/>
  <c r="I8" i="7"/>
  <c r="A9" i="7"/>
  <c r="B9" i="7"/>
  <c r="C9" i="7"/>
  <c r="D9" i="7" s="1"/>
  <c r="G9" i="7"/>
  <c r="H9" i="7"/>
  <c r="I9" i="7"/>
  <c r="A10" i="7"/>
  <c r="B10" i="7"/>
  <c r="C10" i="7"/>
  <c r="D10" i="7" s="1"/>
  <c r="G10" i="7"/>
  <c r="H10" i="7"/>
  <c r="I10" i="7"/>
  <c r="A11" i="7"/>
  <c r="B11" i="7"/>
  <c r="C11" i="7"/>
  <c r="D11" i="7" s="1"/>
  <c r="G11" i="7"/>
  <c r="H11" i="7"/>
  <c r="I11" i="7"/>
  <c r="A12" i="7"/>
  <c r="B12" i="7"/>
  <c r="C12" i="7"/>
  <c r="D12" i="7" s="1"/>
  <c r="G12" i="7"/>
  <c r="H12" i="7"/>
  <c r="I12" i="7"/>
  <c r="A13" i="7"/>
  <c r="B13" i="7"/>
  <c r="C13" i="7"/>
  <c r="D13" i="7" s="1"/>
  <c r="G13" i="7"/>
  <c r="H13" i="7"/>
  <c r="I13" i="7"/>
  <c r="A14" i="7"/>
  <c r="B14" i="7"/>
  <c r="C14" i="7"/>
  <c r="D14" i="7" s="1"/>
  <c r="G14" i="7"/>
  <c r="H14" i="7"/>
  <c r="I14" i="7"/>
  <c r="A15" i="7"/>
  <c r="B15" i="7"/>
  <c r="C15" i="7"/>
  <c r="D15" i="7" s="1"/>
  <c r="G15" i="7"/>
  <c r="H15" i="7"/>
  <c r="I15" i="7"/>
  <c r="A16" i="7"/>
  <c r="B16" i="7"/>
  <c r="C16" i="7"/>
  <c r="D16" i="7" s="1"/>
  <c r="G16" i="7"/>
  <c r="H16" i="7"/>
  <c r="I16" i="7"/>
  <c r="A17" i="7"/>
  <c r="B17" i="7"/>
  <c r="C17" i="7"/>
  <c r="D17" i="7" s="1"/>
  <c r="G17" i="7"/>
  <c r="H17" i="7"/>
  <c r="I17" i="7"/>
  <c r="A18" i="7"/>
  <c r="B18" i="7"/>
  <c r="C18" i="7"/>
  <c r="G18" i="7"/>
  <c r="H18" i="7"/>
  <c r="I18" i="7"/>
  <c r="A19" i="7"/>
  <c r="B19" i="7"/>
  <c r="C19" i="7"/>
  <c r="D19" i="7" s="1"/>
  <c r="G19" i="7"/>
  <c r="H19" i="7"/>
  <c r="I19" i="7"/>
  <c r="A20" i="7"/>
  <c r="B20" i="7"/>
  <c r="C20" i="7"/>
  <c r="D20" i="7" s="1"/>
  <c r="G20" i="7"/>
  <c r="H20" i="7"/>
  <c r="I20" i="7"/>
  <c r="A21" i="7"/>
  <c r="B21" i="7"/>
  <c r="C21" i="7"/>
  <c r="D21" i="7" s="1"/>
  <c r="G21" i="7"/>
  <c r="H21" i="7"/>
  <c r="I21" i="7"/>
  <c r="A22" i="7"/>
  <c r="B22" i="7"/>
  <c r="C22" i="7"/>
  <c r="D22" i="7" s="1"/>
  <c r="G22" i="7"/>
  <c r="H22" i="7"/>
  <c r="I22" i="7"/>
  <c r="A23" i="7"/>
  <c r="B23" i="7"/>
  <c r="C23" i="7"/>
  <c r="D23" i="7" s="1"/>
  <c r="G23" i="7"/>
  <c r="H23" i="7"/>
  <c r="I23" i="7"/>
  <c r="A24" i="7"/>
  <c r="B24" i="7"/>
  <c r="C24" i="7"/>
  <c r="D24" i="7" s="1"/>
  <c r="G24" i="7"/>
  <c r="H24" i="7"/>
  <c r="I24" i="7"/>
  <c r="A25" i="7"/>
  <c r="B25" i="7"/>
  <c r="C25" i="7"/>
  <c r="D25" i="7" s="1"/>
  <c r="G25" i="7"/>
  <c r="H25" i="7"/>
  <c r="I25" i="7"/>
  <c r="A26" i="7"/>
  <c r="B26" i="7"/>
  <c r="C26" i="7"/>
  <c r="D26" i="7" s="1"/>
  <c r="G26" i="7"/>
  <c r="H26" i="7"/>
  <c r="I26" i="7"/>
  <c r="A27" i="7"/>
  <c r="B27" i="7"/>
  <c r="C27" i="7"/>
  <c r="D27" i="7" s="1"/>
  <c r="G27" i="7"/>
  <c r="H27" i="7"/>
  <c r="I27" i="7"/>
  <c r="A28" i="7"/>
  <c r="B28" i="7"/>
  <c r="C28" i="7"/>
  <c r="D28" i="7" s="1"/>
  <c r="G28" i="7"/>
  <c r="H28" i="7"/>
  <c r="I28" i="7"/>
  <c r="B1" i="7"/>
  <c r="C1" i="7"/>
  <c r="G1" i="7"/>
  <c r="H1" i="7"/>
  <c r="I1" i="7"/>
  <c r="A1" i="7"/>
  <c r="A26" i="6" l="1"/>
  <c r="B26" i="6"/>
  <c r="C26" i="6"/>
  <c r="A27" i="6"/>
  <c r="B27" i="6"/>
  <c r="C27" i="6"/>
  <c r="A28" i="6"/>
  <c r="B28" i="6"/>
  <c r="C28" i="6"/>
  <c r="A29" i="6"/>
  <c r="B29" i="6"/>
  <c r="C29" i="6"/>
  <c r="A8" i="6"/>
  <c r="B8" i="6"/>
  <c r="C8" i="6"/>
  <c r="A9" i="6"/>
  <c r="A15" i="6" s="1"/>
  <c r="A21" i="6" s="1"/>
  <c r="B9" i="6"/>
  <c r="C9" i="6"/>
  <c r="A10" i="6"/>
  <c r="B10" i="6"/>
  <c r="B16" i="6" s="1"/>
  <c r="B22" i="6" s="1"/>
  <c r="C10" i="6"/>
  <c r="A11" i="6"/>
  <c r="B11" i="6"/>
  <c r="C11" i="6"/>
  <c r="C17" i="6" s="1"/>
  <c r="C23" i="6" s="1"/>
  <c r="A12" i="6"/>
  <c r="B12" i="6"/>
  <c r="C12" i="6"/>
  <c r="A13" i="6"/>
  <c r="A19" i="6" s="1"/>
  <c r="A25" i="6" s="1"/>
  <c r="B13" i="6"/>
  <c r="C13" i="6"/>
  <c r="A14" i="6"/>
  <c r="B14" i="6"/>
  <c r="B20" i="6" s="1"/>
  <c r="C14" i="6"/>
  <c r="B15" i="6"/>
  <c r="C15" i="6"/>
  <c r="C21" i="6" s="1"/>
  <c r="A16" i="6"/>
  <c r="C16" i="6"/>
  <c r="A17" i="6"/>
  <c r="A23" i="6" s="1"/>
  <c r="B17" i="6"/>
  <c r="A18" i="6"/>
  <c r="B18" i="6"/>
  <c r="B24" i="6" s="1"/>
  <c r="C18" i="6"/>
  <c r="B19" i="6"/>
  <c r="C19" i="6"/>
  <c r="C25" i="6" s="1"/>
  <c r="A20" i="6"/>
  <c r="C20" i="6"/>
  <c r="B21" i="6"/>
  <c r="A22" i="6"/>
  <c r="C22" i="6"/>
  <c r="B23" i="6"/>
  <c r="A24" i="6"/>
  <c r="C24" i="6"/>
  <c r="B25" i="6"/>
  <c r="C7" i="6"/>
  <c r="B7" i="6"/>
  <c r="A7" i="6"/>
  <c r="N6" i="1" l="1"/>
  <c r="P6" i="1" s="1"/>
  <c r="B2" i="4" s="1"/>
  <c r="A2" i="4" s="1"/>
  <c r="O10" i="1"/>
  <c r="O9" i="1"/>
  <c r="O8" i="1"/>
  <c r="O7" i="1"/>
  <c r="P7" i="1" s="1"/>
  <c r="O6" i="1"/>
  <c r="O5" i="1"/>
  <c r="O4" i="1"/>
  <c r="O3" i="1"/>
  <c r="P3" i="1" s="1"/>
  <c r="N9" i="1"/>
  <c r="N10" i="1" s="1"/>
  <c r="N7" i="1"/>
  <c r="N8" i="1" s="1"/>
  <c r="P8" i="1" s="1"/>
  <c r="B3" i="4" s="1"/>
  <c r="N5" i="1"/>
  <c r="P4" i="1"/>
  <c r="B1" i="4" s="1"/>
  <c r="P5" i="1"/>
  <c r="P11" i="1"/>
  <c r="P12" i="1"/>
  <c r="P13" i="1"/>
  <c r="P14" i="1"/>
  <c r="P15" i="1"/>
  <c r="P16" i="1"/>
  <c r="P17" i="1"/>
  <c r="N3" i="1"/>
  <c r="S3" i="1"/>
  <c r="R4" i="1"/>
  <c r="R5" i="1"/>
  <c r="R6" i="1"/>
  <c r="S6" i="1" s="1"/>
  <c r="B3" i="2" s="1"/>
  <c r="A3" i="2" s="1"/>
  <c r="R7" i="1"/>
  <c r="R8" i="1"/>
  <c r="Q8" i="1"/>
  <c r="U7" i="1" s="1"/>
  <c r="Q7" i="1"/>
  <c r="U6" i="1" s="1"/>
  <c r="Q6" i="1"/>
  <c r="U5" i="1" s="1"/>
  <c r="Q5" i="1"/>
  <c r="U4" i="1" s="1"/>
  <c r="Q4" i="1"/>
  <c r="U3" i="1" s="1"/>
  <c r="K3" i="1"/>
  <c r="M3" i="1" s="1"/>
  <c r="B1" i="3" s="1"/>
  <c r="J7" i="1"/>
  <c r="I4" i="1"/>
  <c r="I5" i="1"/>
  <c r="I6" i="1"/>
  <c r="I3" i="1"/>
  <c r="L3" i="1" s="1"/>
  <c r="H4" i="1"/>
  <c r="J4" i="1" s="1"/>
  <c r="H5" i="1"/>
  <c r="J5" i="1" s="1"/>
  <c r="H6" i="1"/>
  <c r="J6" i="1" s="1"/>
  <c r="H3" i="1"/>
  <c r="J3" i="1" s="1"/>
  <c r="S7" i="1" l="1"/>
  <c r="B4" i="2" s="1"/>
  <c r="A4" i="2" s="1"/>
  <c r="A3" i="5"/>
  <c r="A2" i="5"/>
  <c r="A1" i="3"/>
  <c r="B2" i="3" s="1"/>
  <c r="A3" i="3"/>
  <c r="A4" i="5"/>
  <c r="S5" i="1"/>
  <c r="B2" i="2" s="1"/>
  <c r="A2" i="2" s="1"/>
  <c r="P9" i="1"/>
  <c r="U11" i="1"/>
  <c r="V6" i="1"/>
  <c r="S8" i="1"/>
  <c r="B5" i="2" s="1"/>
  <c r="A5" i="2" s="1"/>
  <c r="S4" i="1"/>
  <c r="B1" i="2" s="1"/>
  <c r="A1" i="2" s="1"/>
  <c r="A5" i="5"/>
  <c r="V4" i="1"/>
  <c r="U9" i="1"/>
  <c r="V5" i="1"/>
  <c r="U10" i="1"/>
  <c r="V3" i="1"/>
  <c r="U8" i="1"/>
  <c r="V7" i="1"/>
  <c r="U12" i="1"/>
  <c r="A3" i="4"/>
  <c r="A1" i="4"/>
  <c r="P10" i="1"/>
  <c r="B4" i="4" s="1"/>
  <c r="A4" i="4" l="1"/>
  <c r="V8" i="1"/>
  <c r="U13" i="1"/>
  <c r="U14" i="1"/>
  <c r="V9" i="1"/>
  <c r="U17" i="1"/>
  <c r="V12" i="1"/>
  <c r="V10" i="1"/>
  <c r="U15" i="1"/>
  <c r="V11" i="1"/>
  <c r="U16" i="1"/>
  <c r="V15" i="1" l="1"/>
  <c r="U20" i="1"/>
  <c r="V16" i="1"/>
  <c r="U21" i="1"/>
  <c r="U22" i="1"/>
  <c r="V17" i="1"/>
  <c r="U18" i="1"/>
  <c r="V13" i="1"/>
  <c r="V14" i="1"/>
  <c r="U19" i="1"/>
  <c r="V21" i="1" l="1"/>
  <c r="U26" i="1"/>
  <c r="V26" i="1" s="1"/>
  <c r="V18" i="1"/>
  <c r="U23" i="1"/>
  <c r="V23" i="1" s="1"/>
  <c r="U25" i="1"/>
  <c r="V25" i="1" s="1"/>
  <c r="V20" i="1"/>
  <c r="V19" i="1"/>
  <c r="U24" i="1"/>
  <c r="V24" i="1" s="1"/>
  <c r="U27" i="1"/>
  <c r="V27" i="1" s="1"/>
  <c r="V22" i="1"/>
</calcChain>
</file>

<file path=xl/sharedStrings.xml><?xml version="1.0" encoding="utf-8"?>
<sst xmlns="http://schemas.openxmlformats.org/spreadsheetml/2006/main" count="146" uniqueCount="118">
  <si>
    <r>
      <rPr>
        <b/>
        <sz val="14"/>
        <rFont val="Calibri"/>
        <family val="2"/>
      </rPr>
      <t xml:space="preserve">Códigos das classes da legenda e paleta de cores utilizadas
</t>
    </r>
    <r>
      <rPr>
        <b/>
        <sz val="14"/>
        <rFont val="Calibri"/>
        <family val="2"/>
      </rPr>
      <t>na Coleção 5 do MapBiomas</t>
    </r>
  </si>
  <si>
    <r>
      <rPr>
        <b/>
        <sz val="12"/>
        <rFont val="Calibri"/>
        <family val="2"/>
      </rPr>
      <t>COLEÇÃO 5 - PORTUGUÊS</t>
    </r>
  </si>
  <si>
    <r>
      <rPr>
        <b/>
        <sz val="12"/>
        <rFont val="Calibri"/>
        <family val="2"/>
      </rPr>
      <t>COLLECTION 5 - ENGLISH</t>
    </r>
  </si>
  <si>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</si>
  <si>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 xml:space="preserve">Número
</t>
    </r>
    <r>
      <rPr>
        <b/>
        <sz val="11"/>
        <rFont val="Calibri"/>
        <family val="2"/>
      </rPr>
      <t>da cor</t>
    </r>
  </si>
  <si>
    <r>
      <rPr>
        <b/>
        <sz val="11"/>
        <rFont val="Calibri"/>
        <family val="2"/>
      </rPr>
      <t>1. Floresta</t>
    </r>
  </si>
  <si>
    <r>
      <rPr>
        <b/>
        <sz val="11"/>
        <rFont val="Calibri"/>
        <family val="2"/>
      </rPr>
      <t>1. Forest</t>
    </r>
  </si>
  <si>
    <r>
      <rPr>
        <sz val="11"/>
        <rFont val="Calibri"/>
        <family val="2"/>
      </rPr>
      <t>1.1. Floresta Natural</t>
    </r>
  </si>
  <si>
    <r>
      <rPr>
        <sz val="11"/>
        <rFont val="Calibri"/>
        <family val="2"/>
      </rPr>
      <t>1F4423</t>
    </r>
  </si>
  <si>
    <r>
      <rPr>
        <sz val="11"/>
        <rFont val="Calibri"/>
        <family val="2"/>
      </rPr>
      <t>1.1.1. Formação Florestal</t>
    </r>
  </si>
  <si>
    <r>
      <rPr>
        <sz val="11"/>
        <rFont val="Calibri"/>
        <family val="2"/>
      </rPr>
      <t>1.1.2. Formação Savânica</t>
    </r>
  </si>
  <si>
    <r>
      <rPr>
        <sz val="11"/>
        <rFont val="Calibri"/>
        <family val="2"/>
      </rPr>
      <t>32CD32</t>
    </r>
  </si>
  <si>
    <r>
      <rPr>
        <sz val="11"/>
        <rFont val="Calibri"/>
        <family val="2"/>
      </rPr>
      <t>1.1.3. Mangue</t>
    </r>
  </si>
  <si>
    <r>
      <rPr>
        <sz val="11"/>
        <rFont val="Calibri"/>
        <family val="2"/>
      </rPr>
      <t>1.1.3. Mangrove</t>
    </r>
  </si>
  <si>
    <r>
      <rPr>
        <sz val="11"/>
        <rFont val="Calibri"/>
        <family val="2"/>
      </rPr>
      <t>1.2. Floresta Plantada</t>
    </r>
  </si>
  <si>
    <r>
      <rPr>
        <sz val="11"/>
        <rFont val="Calibri"/>
        <family val="2"/>
      </rPr>
      <t>1.2. Forest Plantation</t>
    </r>
  </si>
  <si>
    <r>
      <rPr>
        <b/>
        <sz val="11"/>
        <rFont val="Calibri"/>
        <family val="2"/>
      </rPr>
      <t>2. Formação Natural não Florestal</t>
    </r>
  </si>
  <si>
    <r>
      <rPr>
        <b/>
        <sz val="11"/>
        <rFont val="Calibri"/>
        <family val="2"/>
      </rPr>
      <t>2. Non Forest Natural Formation</t>
    </r>
  </si>
  <si>
    <r>
      <rPr>
        <sz val="11"/>
        <rFont val="Calibri"/>
        <family val="2"/>
      </rPr>
      <t>BBFCAC</t>
    </r>
  </si>
  <si>
    <r>
      <rPr>
        <sz val="11"/>
        <rFont val="Calibri"/>
        <family val="2"/>
      </rPr>
      <t>2.1. Campo Alagado e Área Pantanosa</t>
    </r>
  </si>
  <si>
    <r>
      <rPr>
        <sz val="11"/>
        <rFont val="Calibri"/>
        <family val="2"/>
      </rPr>
      <t>45C2A5</t>
    </r>
  </si>
  <si>
    <r>
      <rPr>
        <sz val="11"/>
        <rFont val="Calibri"/>
        <family val="2"/>
      </rPr>
      <t>2.2. Formação Campestre</t>
    </r>
  </si>
  <si>
    <r>
      <rPr>
        <sz val="11"/>
        <rFont val="Calibri"/>
        <family val="2"/>
      </rPr>
      <t>B8AF4F</t>
    </r>
  </si>
  <si>
    <r>
      <rPr>
        <sz val="11"/>
        <rFont val="Calibri"/>
        <family val="2"/>
      </rPr>
      <t>2.3. Apicum</t>
    </r>
  </si>
  <si>
    <r>
      <rPr>
        <sz val="11"/>
        <rFont val="Calibri"/>
        <family val="2"/>
      </rPr>
      <t>2.3. Salt Flat</t>
    </r>
  </si>
  <si>
    <r>
      <rPr>
        <sz val="11"/>
        <rFont val="Calibri"/>
        <family val="2"/>
      </rPr>
      <t>968c46</t>
    </r>
  </si>
  <si>
    <r>
      <rPr>
        <sz val="11"/>
        <rFont val="Calibri"/>
        <family val="2"/>
      </rPr>
      <t>2.4. Aﬂoramento Rochoso</t>
    </r>
  </si>
  <si>
    <r>
      <rPr>
        <sz val="11"/>
        <rFont val="Calibri"/>
        <family val="2"/>
      </rPr>
      <t>2.4. Rocky Outcrop</t>
    </r>
  </si>
  <si>
    <r>
      <rPr>
        <sz val="11"/>
        <rFont val="Calibri"/>
        <family val="2"/>
      </rPr>
      <t>#FF8C00</t>
    </r>
  </si>
  <si>
    <r>
      <rPr>
        <sz val="11"/>
        <rFont val="Calibri"/>
        <family val="2"/>
      </rPr>
      <t>2.5. Outras Formações não Florestais</t>
    </r>
  </si>
  <si>
    <r>
      <rPr>
        <sz val="11"/>
        <rFont val="Calibri"/>
        <family val="2"/>
      </rPr>
      <t>2.5. Other non Forest Formations</t>
    </r>
  </si>
  <si>
    <r>
      <rPr>
        <sz val="11"/>
        <rFont val="Calibri"/>
        <family val="2"/>
      </rPr>
      <t>BDB76B</t>
    </r>
  </si>
  <si>
    <r>
      <rPr>
        <b/>
        <sz val="11"/>
        <rFont val="Calibri"/>
        <family val="2"/>
      </rPr>
      <t>3. Agropecuária</t>
    </r>
  </si>
  <si>
    <r>
      <rPr>
        <b/>
        <sz val="11"/>
        <rFont val="Calibri"/>
        <family val="2"/>
      </rPr>
      <t>3. Farming</t>
    </r>
  </si>
  <si>
    <r>
      <rPr>
        <sz val="11"/>
        <rFont val="Calibri"/>
        <family val="2"/>
      </rPr>
      <t>FFFFB2</t>
    </r>
  </si>
  <si>
    <r>
      <rPr>
        <sz val="11"/>
        <rFont val="Calibri"/>
        <family val="2"/>
      </rPr>
      <t>3.1. Pastagem</t>
    </r>
  </si>
  <si>
    <r>
      <rPr>
        <sz val="11"/>
        <rFont val="Calibri"/>
        <family val="2"/>
      </rPr>
      <t>3.1. Pasture</t>
    </r>
  </si>
  <si>
    <r>
      <rPr>
        <sz val="11"/>
        <rFont val="Calibri"/>
        <family val="2"/>
      </rPr>
      <t>FFD966</t>
    </r>
  </si>
  <si>
    <r>
      <rPr>
        <sz val="11"/>
        <rFont val="Calibri"/>
        <family val="2"/>
      </rPr>
      <t>3.2. Agricultura</t>
    </r>
  </si>
  <si>
    <r>
      <rPr>
        <sz val="11"/>
        <rFont val="Calibri"/>
        <family val="2"/>
      </rPr>
      <t>3.2. Agriculture</t>
    </r>
  </si>
  <si>
    <r>
      <rPr>
        <sz val="11"/>
        <rFont val="Calibri"/>
        <family val="2"/>
      </rPr>
      <t>E974ED</t>
    </r>
  </si>
  <si>
    <r>
      <rPr>
        <sz val="11"/>
        <rFont val="Calibri"/>
        <family val="2"/>
      </rPr>
      <t>3.2.1. Lavoura Temporária</t>
    </r>
  </si>
  <si>
    <r>
      <rPr>
        <sz val="11"/>
        <rFont val="Calibri"/>
        <family val="2"/>
      </rPr>
      <t>3.2.1. Temporary Crop</t>
    </r>
  </si>
  <si>
    <r>
      <rPr>
        <sz val="11"/>
        <rFont val="Calibri"/>
        <family val="2"/>
      </rPr>
      <t>D5A6BD</t>
    </r>
  </si>
  <si>
    <r>
      <rPr>
        <sz val="11"/>
        <rFont val="Calibri"/>
        <family val="2"/>
      </rPr>
      <t>3.2.1.1. Soja</t>
    </r>
  </si>
  <si>
    <r>
      <rPr>
        <sz val="11"/>
        <rFont val="Calibri"/>
        <family val="2"/>
      </rPr>
      <t>3.2.1.1. Soybean</t>
    </r>
  </si>
  <si>
    <r>
      <rPr>
        <sz val="11"/>
        <rFont val="Calibri"/>
        <family val="2"/>
      </rPr>
      <t>c59ﬀ4</t>
    </r>
  </si>
  <si>
    <r>
      <rPr>
        <sz val="11"/>
        <rFont val="Calibri"/>
        <family val="2"/>
      </rPr>
      <t>3.2.1.2. Cana</t>
    </r>
  </si>
  <si>
    <r>
      <rPr>
        <sz val="11"/>
        <rFont val="Calibri"/>
        <family val="2"/>
      </rPr>
      <t>3.2.1.2. Sugar cane</t>
    </r>
  </si>
  <si>
    <r>
      <rPr>
        <sz val="11"/>
        <rFont val="Calibri"/>
        <family val="2"/>
      </rPr>
      <t>C27BA0</t>
    </r>
  </si>
  <si>
    <r>
      <rPr>
        <sz val="11"/>
        <rFont val="Calibri"/>
        <family val="2"/>
      </rPr>
      <t>3.2.1.3. Outras Lavouras Temporárias</t>
    </r>
  </si>
  <si>
    <r>
      <rPr>
        <sz val="11"/>
        <rFont val="Calibri"/>
        <family val="2"/>
      </rPr>
      <t>e787f8</t>
    </r>
  </si>
  <si>
    <r>
      <rPr>
        <sz val="11"/>
        <rFont val="Calibri"/>
        <family val="2"/>
      </rPr>
      <t>`</t>
    </r>
  </si>
  <si>
    <r>
      <rPr>
        <sz val="11"/>
        <rFont val="Calibri"/>
        <family val="2"/>
      </rPr>
      <t>3.2.2. Lavoura Perene</t>
    </r>
  </si>
  <si>
    <r>
      <rPr>
        <sz val="11"/>
        <rFont val="Calibri"/>
        <family val="2"/>
      </rPr>
      <t>f3b4f1</t>
    </r>
  </si>
  <si>
    <r>
      <rPr>
        <sz val="11"/>
        <rFont val="Calibri"/>
        <family val="2"/>
      </rPr>
      <t>3.3. Mosaico de Agricultura e Pastagem</t>
    </r>
  </si>
  <si>
    <r>
      <rPr>
        <sz val="11"/>
        <rFont val="Calibri"/>
        <family val="2"/>
      </rPr>
      <t>FFEFC3</t>
    </r>
  </si>
  <si>
    <r>
      <rPr>
        <b/>
        <sz val="11"/>
        <rFont val="Calibri"/>
        <family val="2"/>
      </rPr>
      <t>4. Área não Vegetada</t>
    </r>
  </si>
  <si>
    <r>
      <rPr>
        <b/>
        <sz val="11"/>
        <rFont val="Calibri"/>
        <family val="2"/>
      </rPr>
      <t>4. Non vegetated area</t>
    </r>
  </si>
  <si>
    <r>
      <rPr>
        <sz val="11"/>
        <rFont val="Calibri"/>
        <family val="2"/>
      </rPr>
      <t>EA9999</t>
    </r>
  </si>
  <si>
    <r>
      <rPr>
        <sz val="11"/>
        <rFont val="Calibri"/>
        <family val="2"/>
      </rPr>
      <t>4.1. Praia e Duna</t>
    </r>
  </si>
  <si>
    <r>
      <rPr>
        <sz val="11"/>
        <rFont val="Calibri"/>
        <family val="2"/>
      </rPr>
      <t>4.1. Beach and Dune</t>
    </r>
  </si>
  <si>
    <r>
      <rPr>
        <sz val="11"/>
        <rFont val="Calibri"/>
        <family val="2"/>
      </rPr>
      <t>DD7E6B</t>
    </r>
  </si>
  <si>
    <r>
      <rPr>
        <sz val="11"/>
        <rFont val="Calibri"/>
        <family val="2"/>
      </rPr>
      <t>4.2. Infraestrutura Urbana</t>
    </r>
  </si>
  <si>
    <r>
      <rPr>
        <sz val="11"/>
        <rFont val="Calibri"/>
        <family val="2"/>
      </rPr>
      <t>4.2. Urban Infrastructure</t>
    </r>
  </si>
  <si>
    <r>
      <rPr>
        <sz val="11"/>
        <rFont val="Calibri"/>
        <family val="2"/>
      </rPr>
      <t>af2a2a</t>
    </r>
  </si>
  <si>
    <r>
      <rPr>
        <sz val="11"/>
        <rFont val="Calibri"/>
        <family val="2"/>
      </rPr>
      <t>4.3. Mineração</t>
    </r>
  </si>
  <si>
    <r>
      <rPr>
        <sz val="11"/>
        <rFont val="Calibri"/>
        <family val="2"/>
      </rPr>
      <t>4.3. Mining</t>
    </r>
  </si>
  <si>
    <r>
      <rPr>
        <sz val="11"/>
        <rFont val="Calibri"/>
        <family val="2"/>
      </rPr>
      <t>8A2BE2</t>
    </r>
  </si>
  <si>
    <r>
      <rPr>
        <sz val="11"/>
        <rFont val="Calibri"/>
        <family val="2"/>
      </rPr>
      <t>4.4. Outras Áreas não Vegetadas</t>
    </r>
  </si>
  <si>
    <r>
      <rPr>
        <sz val="11"/>
        <rFont val="Calibri"/>
        <family val="2"/>
      </rPr>
      <t>4.4. Other non Vegetated Areas</t>
    </r>
  </si>
  <si>
    <r>
      <rPr>
        <sz val="11"/>
        <rFont val="Calibri"/>
        <family val="2"/>
      </rPr>
      <t>FF99FF</t>
    </r>
  </si>
  <si>
    <r>
      <rPr>
        <b/>
        <sz val="11"/>
        <rFont val="Calibri"/>
        <family val="2"/>
      </rPr>
      <t>5. Corpo D'água</t>
    </r>
  </si>
  <si>
    <r>
      <rPr>
        <b/>
        <sz val="11"/>
        <rFont val="Calibri"/>
        <family val="2"/>
      </rPr>
      <t>5. Water</t>
    </r>
  </si>
  <si>
    <r>
      <rPr>
        <sz val="11"/>
        <rFont val="Calibri"/>
        <family val="2"/>
      </rPr>
      <t>0000FF</t>
    </r>
  </si>
  <si>
    <r>
      <rPr>
        <sz val="11"/>
        <rFont val="Calibri"/>
        <family val="2"/>
      </rPr>
      <t>5.1 Rio, Lago e Oceano</t>
    </r>
  </si>
  <si>
    <r>
      <rPr>
        <sz val="11"/>
        <rFont val="Calibri"/>
        <family val="2"/>
      </rPr>
      <t>5.1. River, Lake and Ocean</t>
    </r>
  </si>
  <si>
    <r>
      <rPr>
        <sz val="11"/>
        <rFont val="Calibri"/>
        <family val="2"/>
      </rPr>
      <t>5.2 Aquicultura</t>
    </r>
  </si>
  <si>
    <r>
      <rPr>
        <sz val="11"/>
        <rFont val="Calibri"/>
        <family val="2"/>
      </rPr>
      <t>5.2. Aquaculture</t>
    </r>
  </si>
  <si>
    <r>
      <rPr>
        <sz val="11"/>
        <rFont val="Calibri"/>
        <family val="2"/>
      </rPr>
      <t>29EEE4</t>
    </r>
  </si>
  <si>
    <r>
      <rPr>
        <sz val="11"/>
        <rFont val="Calibri"/>
        <family val="2"/>
      </rPr>
      <t>6. Não observado</t>
    </r>
  </si>
  <si>
    <r>
      <rPr>
        <sz val="11"/>
        <rFont val="Calibri"/>
        <family val="2"/>
      </rPr>
      <t>6. Non Observed</t>
    </r>
  </si>
  <si>
    <r>
      <rPr>
        <sz val="11"/>
        <rFont val="Calibri"/>
        <family val="2"/>
      </rPr>
      <t>D5D5E5</t>
    </r>
  </si>
  <si>
    <t>F2S</t>
  </si>
  <si>
    <t>P2S</t>
  </si>
  <si>
    <t>C2S</t>
  </si>
  <si>
    <t>F</t>
  </si>
  <si>
    <t>P</t>
  </si>
  <si>
    <t>C</t>
  </si>
  <si>
    <t>S</t>
  </si>
  <si>
    <t>FCL*</t>
  </si>
  <si>
    <t>Here I will consider the interval</t>
  </si>
  <si>
    <t>F2C</t>
  </si>
  <si>
    <t>Para</t>
  </si>
  <si>
    <t>Forest</t>
  </si>
  <si>
    <t>Class</t>
  </si>
  <si>
    <t>Other</t>
  </si>
  <si>
    <t>Pasture/Mosaic of Agriculture and Pasture</t>
  </si>
  <si>
    <t>Soy Crops</t>
  </si>
  <si>
    <t>Other Crops</t>
  </si>
  <si>
    <t>ID</t>
  </si>
  <si>
    <t>MapBiomas ID's</t>
  </si>
  <si>
    <t>Pasture</t>
  </si>
  <si>
    <t>19,20,41,36,21</t>
  </si>
  <si>
    <t>Land-Use</t>
  </si>
  <si>
    <t>MapBiomas Categories considered</t>
  </si>
  <si>
    <t>1.1. Natural Forest</t>
  </si>
  <si>
    <t>1.1.1. Forest Formation</t>
  </si>
  <si>
    <t>1.1.2. Savanna Formation</t>
  </si>
  <si>
    <t>1,2,3,4,11,12</t>
  </si>
  <si>
    <t>2.1. Wetland</t>
  </si>
  <si>
    <t>2.2. Grassland Formation</t>
  </si>
  <si>
    <t>Forest, Natural Forest, Forest Formation, Savanna Formation,Wetland and Grassland Formation</t>
  </si>
  <si>
    <t>Soybean</t>
  </si>
  <si>
    <t>3.2.1.3. Other Temporary Crops</t>
  </si>
  <si>
    <t>3.2.2. Perennial Crop</t>
  </si>
  <si>
    <t>3.3. Mosaic of Agriculture and Pasture</t>
  </si>
  <si>
    <t>Temporary Crop, Sugar cane, Other Temporary Crops, Perennial Crop, Mosaic of Agriculture and 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</si>
</sst>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BE4CC"/>
      </patternFill>
    </fill>
    <fill>
      <patternFill patternType="solid">
        <fgColor rgb="FFD9D9D9"/>
      </patternFill>
    </fill>
    <fill>
      <patternFill patternType="solid">
        <fgColor rgb="FF6AA74E"/>
      </patternFill>
    </fill>
    <fill>
      <patternFill patternType="solid">
        <fgColor rgb="FF129912"/>
      </patternFill>
    </fill>
    <fill>
      <patternFill patternType="solid">
        <fgColor rgb="FF93C37D"/>
      </patternFill>
    </fill>
    <fill>
      <patternFill patternType="solid">
        <fgColor rgb="FF1F4423"/>
      </patternFill>
    </fill>
    <fill>
      <patternFill patternType="solid">
        <fgColor rgb="FFC4DFB3"/>
      </patternFill>
    </fill>
    <fill>
      <patternFill patternType="solid">
        <fgColor rgb="FF264E12"/>
      </patternFill>
    </fill>
    <fill>
      <patternFill patternType="solid">
        <fgColor rgb="FF32CC32"/>
      </patternFill>
    </fill>
    <fill>
      <patternFill patternType="solid">
        <fgColor rgb="FF677437"/>
      </patternFill>
    </fill>
    <fill>
      <patternFill patternType="solid">
        <fgColor rgb="FF935032"/>
      </patternFill>
    </fill>
    <fill>
      <patternFill patternType="solid">
        <fgColor rgb="FFBAFBAB"/>
      </patternFill>
    </fill>
    <fill>
      <patternFill patternType="solid">
        <fgColor rgb="FFE2EFD9"/>
      </patternFill>
    </fill>
    <fill>
      <patternFill patternType="solid">
        <fgColor rgb="FF45C2A5"/>
      </patternFill>
    </fill>
    <fill>
      <patternFill patternType="solid">
        <fgColor rgb="FFB8AF4E"/>
      </patternFill>
    </fill>
    <fill>
      <patternFill patternType="solid">
        <fgColor rgb="FFBDB66A"/>
      </patternFill>
    </fill>
    <fill>
      <patternFill patternType="solid">
        <fgColor rgb="FFFF8B00"/>
      </patternFill>
    </fill>
    <fill>
      <patternFill patternType="solid">
        <fgColor rgb="FFD9E9D3"/>
      </patternFill>
    </fill>
    <fill>
      <patternFill patternType="solid">
        <fgColor rgb="FFF1C232"/>
      </patternFill>
    </fill>
    <fill>
      <patternFill patternType="solid">
        <fgColor rgb="FFFFFFB1"/>
      </patternFill>
    </fill>
    <fill>
      <patternFill patternType="solid">
        <fgColor rgb="FFFFE499"/>
      </patternFill>
    </fill>
    <fill>
      <patternFill patternType="solid">
        <fgColor rgb="FFFFD966"/>
      </patternFill>
    </fill>
    <fill>
      <patternFill patternType="solid">
        <fgColor rgb="FFE873EC"/>
      </patternFill>
    </fill>
    <fill>
      <patternFill patternType="solid">
        <fgColor rgb="FFFEF1CB"/>
      </patternFill>
    </fill>
    <fill>
      <patternFill patternType="solid">
        <fgColor rgb="FFD5A6BD"/>
      </patternFill>
    </fill>
    <fill>
      <patternFill patternType="solid">
        <fgColor rgb="FFC49EF4"/>
      </patternFill>
    </fill>
    <fill>
      <patternFill patternType="solid">
        <fgColor rgb="FFC27BA0"/>
      </patternFill>
    </fill>
    <fill>
      <patternFill patternType="solid">
        <fgColor rgb="FFE786F7"/>
      </patternFill>
    </fill>
    <fill>
      <patternFill patternType="solid">
        <fgColor rgb="FFFFF1CC"/>
      </patternFill>
    </fill>
    <fill>
      <patternFill patternType="solid">
        <fgColor rgb="FFF2B4F1"/>
      </patternFill>
    </fill>
    <fill>
      <patternFill patternType="solid">
        <fgColor rgb="FFFFEFC2"/>
      </patternFill>
    </fill>
    <fill>
      <patternFill patternType="solid">
        <fgColor rgb="FFE99999"/>
      </patternFill>
    </fill>
    <fill>
      <patternFill patternType="solid">
        <fgColor rgb="FFF4CCCC"/>
      </patternFill>
    </fill>
    <fill>
      <patternFill patternType="solid">
        <fgColor rgb="FFDD7D6A"/>
      </patternFill>
    </fill>
    <fill>
      <patternFill patternType="solid">
        <fgColor rgb="FFAF2929"/>
      </patternFill>
    </fill>
    <fill>
      <patternFill patternType="solid">
        <fgColor rgb="FF8A2AE2"/>
      </patternFill>
    </fill>
    <fill>
      <patternFill patternType="solid">
        <fgColor rgb="FFFF99FF"/>
      </patternFill>
    </fill>
    <fill>
      <patternFill patternType="solid">
        <fgColor rgb="FF9EC4E7"/>
      </patternFill>
    </fill>
    <fill>
      <patternFill patternType="solid">
        <fgColor rgb="FF0000FF"/>
      </patternFill>
    </fill>
    <fill>
      <patternFill patternType="solid">
        <fgColor rgb="FF29EDE3"/>
      </patternFill>
    </fill>
    <fill>
      <patternFill patternType="solid">
        <fgColor rgb="FFE7E6E6"/>
      </patternFill>
    </fill>
    <fill>
      <patternFill patternType="solid">
        <fgColor rgb="FFD5D5E4"/>
      </patternFill>
    </fill>
  </fills>
  <borders count="5">
    <border>
      <left/>
      <right/>
      <top/>
      <bottom/>
      <diagonal/>
    </border>
    <border>
      <left style="thin">
        <color rgb="FFB6B6B6"/>
      </left>
      <right style="thin">
        <color rgb="FFB6B6B6"/>
      </right>
      <top style="thin">
        <color rgb="FFB6B6B6"/>
      </top>
      <bottom style="thin">
        <color rgb="FFB6B6B6"/>
      </bottom>
      <diagonal/>
    </border>
    <border>
      <left style="thin">
        <color rgb="FFB6B6B6"/>
      </left>
      <right/>
      <top style="thin">
        <color rgb="FFB6B6B6"/>
      </top>
      <bottom style="thin">
        <color rgb="FFB6B6B6"/>
      </bottom>
      <diagonal/>
    </border>
    <border>
      <left style="thin">
        <color rgb="FFB6B6B6"/>
      </left>
      <right style="thin">
        <color rgb="FFB6B6B6"/>
      </right>
      <top/>
      <bottom style="thin">
        <color rgb="FFB6B6B6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5" borderId="3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4" fillId="1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17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18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left" wrapText="1"/>
    </xf>
    <xf numFmtId="0" fontId="4" fillId="22" borderId="1" xfId="0" applyFont="1" applyFill="1" applyBorder="1" applyAlignment="1">
      <alignment horizontal="left" vertical="top" wrapText="1"/>
    </xf>
    <xf numFmtId="0" fontId="0" fillId="23" borderId="1" xfId="0" applyFill="1" applyBorder="1" applyAlignment="1">
      <alignment horizontal="left" wrapText="1"/>
    </xf>
    <xf numFmtId="0" fontId="0" fillId="24" borderId="1" xfId="0" applyFill="1" applyBorder="1" applyAlignment="1">
      <alignment horizontal="left" wrapText="1"/>
    </xf>
    <xf numFmtId="0" fontId="4" fillId="25" borderId="1" xfId="0" applyFont="1" applyFill="1" applyBorder="1" applyAlignment="1">
      <alignment horizontal="left" vertical="top" wrapText="1"/>
    </xf>
    <xf numFmtId="0" fontId="0" fillId="26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27" borderId="1" xfId="0" applyFill="1" applyBorder="1" applyAlignment="1">
      <alignment horizontal="left" wrapText="1"/>
    </xf>
    <xf numFmtId="0" fontId="0" fillId="28" borderId="1" xfId="0" applyFill="1" applyBorder="1" applyAlignment="1">
      <alignment horizontal="left" wrapText="1"/>
    </xf>
    <xf numFmtId="0" fontId="4" fillId="29" borderId="1" xfId="0" applyFont="1" applyFill="1" applyBorder="1" applyAlignment="1">
      <alignment horizontal="center" vertical="top" wrapText="1"/>
    </xf>
    <xf numFmtId="0" fontId="4" fillId="30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horizontal="left" wrapText="1"/>
    </xf>
    <xf numFmtId="0" fontId="0" fillId="32" borderId="1" xfId="0" applyFill="1" applyBorder="1" applyAlignment="1">
      <alignment horizontal="left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wrapText="1"/>
    </xf>
    <xf numFmtId="0" fontId="4" fillId="34" borderId="1" xfId="0" applyFont="1" applyFill="1" applyBorder="1" applyAlignment="1">
      <alignment horizontal="left" vertical="top" wrapText="1"/>
    </xf>
    <xf numFmtId="0" fontId="0" fillId="35" borderId="1" xfId="0" applyFill="1" applyBorder="1" applyAlignment="1">
      <alignment horizontal="left" wrapText="1"/>
    </xf>
    <xf numFmtId="0" fontId="0" fillId="36" borderId="1" xfId="0" applyFill="1" applyBorder="1" applyAlignment="1">
      <alignment horizontal="left" wrapText="1"/>
    </xf>
    <xf numFmtId="0" fontId="0" fillId="37" borderId="1" xfId="0" applyFill="1" applyBorder="1" applyAlignment="1">
      <alignment horizontal="left" wrapText="1"/>
    </xf>
    <xf numFmtId="0" fontId="0" fillId="38" borderId="1" xfId="0" applyFill="1" applyBorder="1" applyAlignment="1">
      <alignment horizontal="left" wrapText="1"/>
    </xf>
    <xf numFmtId="0" fontId="2" fillId="39" borderId="1" xfId="0" applyFont="1" applyFill="1" applyBorder="1" applyAlignment="1">
      <alignment horizontal="left" vertical="top" wrapText="1"/>
    </xf>
    <xf numFmtId="0" fontId="0" fillId="40" borderId="1" xfId="0" applyFill="1" applyBorder="1" applyAlignment="1">
      <alignment horizontal="left" wrapText="1"/>
    </xf>
    <xf numFmtId="0" fontId="4" fillId="39" borderId="1" xfId="0" applyFont="1" applyFill="1" applyBorder="1" applyAlignment="1">
      <alignment horizontal="left" vertical="top" wrapText="1"/>
    </xf>
    <xf numFmtId="0" fontId="0" fillId="41" borderId="1" xfId="0" applyFill="1" applyBorder="1" applyAlignment="1">
      <alignment horizontal="left" wrapText="1"/>
    </xf>
    <xf numFmtId="0" fontId="4" fillId="42" borderId="1" xfId="0" applyFont="1" applyFill="1" applyBorder="1" applyAlignment="1">
      <alignment horizontal="left" vertical="top" wrapText="1"/>
    </xf>
    <xf numFmtId="0" fontId="0" fillId="43" borderId="1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209373</xdr:rowOff>
    </xdr:from>
    <xdr:ext cx="1199142" cy="9326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142" cy="932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selection activeCell="B24" sqref="B24"/>
    </sheetView>
  </sheetViews>
  <sheetFormatPr baseColWidth="10" defaultColWidth="9" defaultRowHeight="13" x14ac:dyDescent="0.15"/>
  <cols>
    <col min="1" max="1" width="42" customWidth="1"/>
    <col min="2" max="2" width="40.59765625" customWidth="1"/>
    <col min="3" max="3" width="8" customWidth="1"/>
    <col min="4" max="4" width="10.3984375" customWidth="1"/>
    <col min="5" max="5" width="4.59765625" customWidth="1"/>
    <col min="6" max="6" width="2.19921875" customWidth="1"/>
    <col min="16" max="16" width="13.19921875" customWidth="1"/>
  </cols>
  <sheetData>
    <row r="1" spans="1:22" ht="42" customHeight="1" x14ac:dyDescent="0.15">
      <c r="A1" s="56" t="s">
        <v>0</v>
      </c>
      <c r="B1" s="56"/>
      <c r="C1" s="56"/>
      <c r="D1" s="56"/>
      <c r="E1" s="56"/>
      <c r="F1" s="56"/>
      <c r="H1" s="53" t="s">
        <v>86</v>
      </c>
      <c r="I1" s="53" t="s">
        <v>89</v>
      </c>
      <c r="K1" s="53" t="s">
        <v>87</v>
      </c>
      <c r="N1" s="53" t="s">
        <v>86</v>
      </c>
      <c r="O1" s="58" t="s">
        <v>91</v>
      </c>
      <c r="P1" s="56"/>
      <c r="Q1" s="53" t="s">
        <v>88</v>
      </c>
    </row>
    <row r="2" spans="1:22" ht="33" customHeight="1" x14ac:dyDescent="0.15">
      <c r="A2" s="1" t="s">
        <v>1</v>
      </c>
      <c r="B2" s="1" t="s">
        <v>2</v>
      </c>
      <c r="C2" s="2" t="s">
        <v>3</v>
      </c>
      <c r="D2" s="3" t="s">
        <v>4</v>
      </c>
      <c r="E2" s="4"/>
      <c r="H2" s="57" t="s">
        <v>83</v>
      </c>
      <c r="I2" s="57"/>
      <c r="J2" s="57"/>
      <c r="K2" s="57" t="s">
        <v>84</v>
      </c>
      <c r="L2" s="57"/>
      <c r="M2" s="57"/>
      <c r="N2" s="57" t="s">
        <v>90</v>
      </c>
      <c r="O2" s="57"/>
      <c r="P2" s="57"/>
      <c r="Q2" s="57" t="s">
        <v>85</v>
      </c>
      <c r="R2" s="57"/>
      <c r="S2" s="57"/>
      <c r="T2" s="56" t="s">
        <v>92</v>
      </c>
      <c r="U2" s="56"/>
      <c r="V2" s="56"/>
    </row>
    <row r="3" spans="1:22" ht="16.5" customHeight="1" x14ac:dyDescent="0.15">
      <c r="A3" s="5" t="s">
        <v>5</v>
      </c>
      <c r="B3" s="5" t="s">
        <v>6</v>
      </c>
      <c r="C3" s="6">
        <v>1</v>
      </c>
      <c r="D3" s="7">
        <v>129912</v>
      </c>
      <c r="E3" s="8"/>
      <c r="H3" s="54">
        <f>C3</f>
        <v>1</v>
      </c>
      <c r="I3" s="54">
        <f>C$19</f>
        <v>39</v>
      </c>
      <c r="J3" t="str">
        <f>_xlfn.CONCAT(H3,I3)</f>
        <v>139</v>
      </c>
      <c r="K3" s="54">
        <f>C16</f>
        <v>15</v>
      </c>
      <c r="L3" s="54">
        <f>I3</f>
        <v>39</v>
      </c>
      <c r="M3" t="str">
        <f>_xlfn.CONCAT(K3,L3)</f>
        <v>1539</v>
      </c>
      <c r="N3" s="54">
        <f>C3</f>
        <v>1</v>
      </c>
      <c r="O3" s="54">
        <f>C$15</f>
        <v>14</v>
      </c>
      <c r="P3" t="str">
        <f>_xlfn.CONCAT(N3,O3)</f>
        <v>114</v>
      </c>
      <c r="Q3" s="54"/>
      <c r="R3" s="54"/>
      <c r="S3" t="str">
        <f>_xlfn.CONCAT(Q3,R3)</f>
        <v/>
      </c>
      <c r="T3">
        <v>1</v>
      </c>
      <c r="U3" s="54">
        <f>Q4</f>
        <v>19</v>
      </c>
      <c r="V3" t="str">
        <f>_xlfn.CONCAT(T3,U3)</f>
        <v>119</v>
      </c>
    </row>
    <row r="4" spans="1:22" ht="16.5" customHeight="1" x14ac:dyDescent="0.15">
      <c r="A4" s="9" t="s">
        <v>7</v>
      </c>
      <c r="B4" s="9" t="s">
        <v>106</v>
      </c>
      <c r="C4" s="6">
        <v>2</v>
      </c>
      <c r="D4" s="10" t="s">
        <v>8</v>
      </c>
      <c r="E4" s="11"/>
      <c r="H4" s="54">
        <f t="shared" ref="H4:H6" si="0">C4</f>
        <v>2</v>
      </c>
      <c r="I4" s="54">
        <f t="shared" ref="I4:I8" si="1">C$19</f>
        <v>39</v>
      </c>
      <c r="J4" t="str">
        <f>_xlfn.CONCAT(H4,I4)</f>
        <v>239</v>
      </c>
      <c r="N4" s="54">
        <v>1</v>
      </c>
      <c r="O4" s="54">
        <f>C$31</f>
        <v>31</v>
      </c>
      <c r="P4" t="str">
        <f t="shared" ref="P4:P17" si="2">_xlfn.CONCAT(N4,O4)</f>
        <v>131</v>
      </c>
      <c r="Q4" s="54">
        <f>C18</f>
        <v>19</v>
      </c>
      <c r="R4" s="54">
        <f t="shared" ref="R4:R8" si="3">C$19</f>
        <v>39</v>
      </c>
      <c r="S4" t="str">
        <f t="shared" ref="S4:S8" si="4">_xlfn.CONCAT(Q4,R4)</f>
        <v>1939</v>
      </c>
      <c r="T4">
        <v>1</v>
      </c>
      <c r="U4" s="54">
        <f t="shared" ref="U4:U7" si="5">Q5</f>
        <v>20</v>
      </c>
      <c r="V4" t="str">
        <f t="shared" ref="V4:V27" si="6">_xlfn.CONCAT(T4,U4)</f>
        <v>120</v>
      </c>
    </row>
    <row r="5" spans="1:22" ht="16.5" customHeight="1" x14ac:dyDescent="0.15">
      <c r="A5" s="12" t="s">
        <v>9</v>
      </c>
      <c r="B5" s="12" t="s">
        <v>107</v>
      </c>
      <c r="C5" s="6">
        <v>3</v>
      </c>
      <c r="D5" s="13">
        <v>6400</v>
      </c>
      <c r="E5" s="14"/>
      <c r="H5" s="54">
        <f t="shared" si="0"/>
        <v>3</v>
      </c>
      <c r="I5" s="54">
        <f t="shared" si="1"/>
        <v>39</v>
      </c>
      <c r="J5" t="str">
        <f t="shared" ref="J5:J8" si="7">_xlfn.CONCAT(H5,I5)</f>
        <v>339</v>
      </c>
      <c r="N5" s="54">
        <f>C4</f>
        <v>2</v>
      </c>
      <c r="O5" s="54">
        <f>C$15</f>
        <v>14</v>
      </c>
      <c r="P5" t="str">
        <f t="shared" si="2"/>
        <v>214</v>
      </c>
      <c r="Q5" s="54">
        <f>C20</f>
        <v>20</v>
      </c>
      <c r="R5" s="54">
        <f t="shared" si="3"/>
        <v>39</v>
      </c>
      <c r="S5" t="str">
        <f t="shared" si="4"/>
        <v>2039</v>
      </c>
      <c r="T5">
        <v>1</v>
      </c>
      <c r="U5" s="54">
        <f t="shared" si="5"/>
        <v>41</v>
      </c>
      <c r="V5" t="str">
        <f t="shared" si="6"/>
        <v>141</v>
      </c>
    </row>
    <row r="6" spans="1:22" ht="16.5" customHeight="1" x14ac:dyDescent="0.15">
      <c r="A6" s="12" t="s">
        <v>10</v>
      </c>
      <c r="B6" s="12" t="s">
        <v>108</v>
      </c>
      <c r="C6" s="6">
        <v>4</v>
      </c>
      <c r="D6" s="10" t="s">
        <v>11</v>
      </c>
      <c r="E6" s="15"/>
      <c r="H6" s="54">
        <f t="shared" si="0"/>
        <v>4</v>
      </c>
      <c r="I6" s="54">
        <f t="shared" si="1"/>
        <v>39</v>
      </c>
      <c r="J6" t="str">
        <f t="shared" si="7"/>
        <v>439</v>
      </c>
      <c r="N6" s="54">
        <f>N5</f>
        <v>2</v>
      </c>
      <c r="O6" s="54">
        <f>C$31</f>
        <v>31</v>
      </c>
      <c r="P6" t="str">
        <f t="shared" si="2"/>
        <v>231</v>
      </c>
      <c r="Q6" s="54">
        <f>C21</f>
        <v>41</v>
      </c>
      <c r="R6" s="54">
        <f t="shared" si="3"/>
        <v>39</v>
      </c>
      <c r="S6" t="str">
        <f t="shared" si="4"/>
        <v>4139</v>
      </c>
      <c r="T6">
        <v>1</v>
      </c>
      <c r="U6" s="54">
        <f t="shared" si="5"/>
        <v>36</v>
      </c>
      <c r="V6" t="str">
        <f t="shared" si="6"/>
        <v>136</v>
      </c>
    </row>
    <row r="7" spans="1:22" ht="16.5" customHeight="1" x14ac:dyDescent="0.15">
      <c r="A7" s="12" t="s">
        <v>12</v>
      </c>
      <c r="B7" s="12" t="s">
        <v>13</v>
      </c>
      <c r="C7" s="6">
        <v>5</v>
      </c>
      <c r="D7" s="7">
        <v>687537</v>
      </c>
      <c r="E7" s="16"/>
      <c r="H7" s="54">
        <v>11</v>
      </c>
      <c r="I7" s="54">
        <f t="shared" si="1"/>
        <v>39</v>
      </c>
      <c r="J7" t="str">
        <f t="shared" si="7"/>
        <v>1139</v>
      </c>
      <c r="N7" s="54">
        <f>C5</f>
        <v>3</v>
      </c>
      <c r="O7" s="54">
        <f>C$15</f>
        <v>14</v>
      </c>
      <c r="P7" t="str">
        <f t="shared" si="2"/>
        <v>314</v>
      </c>
      <c r="Q7" s="54">
        <f>C22</f>
        <v>36</v>
      </c>
      <c r="R7" s="54">
        <f t="shared" si="3"/>
        <v>39</v>
      </c>
      <c r="S7" t="str">
        <f t="shared" si="4"/>
        <v>3639</v>
      </c>
      <c r="T7">
        <v>1</v>
      </c>
      <c r="U7" s="54">
        <f t="shared" si="5"/>
        <v>21</v>
      </c>
      <c r="V7" t="str">
        <f t="shared" si="6"/>
        <v>121</v>
      </c>
    </row>
    <row r="8" spans="1:22" ht="16.5" customHeight="1" x14ac:dyDescent="0.15">
      <c r="A8" s="9" t="s">
        <v>14</v>
      </c>
      <c r="B8" s="9" t="s">
        <v>15</v>
      </c>
      <c r="C8" s="6">
        <v>9</v>
      </c>
      <c r="D8" s="7">
        <v>935132</v>
      </c>
      <c r="E8" s="17"/>
      <c r="H8" s="54">
        <v>12</v>
      </c>
      <c r="I8" s="54">
        <f t="shared" si="1"/>
        <v>39</v>
      </c>
      <c r="J8" t="str">
        <f t="shared" si="7"/>
        <v>1239</v>
      </c>
      <c r="N8" s="54">
        <f>N7</f>
        <v>3</v>
      </c>
      <c r="O8" s="54">
        <f>C$31</f>
        <v>31</v>
      </c>
      <c r="P8" t="str">
        <f t="shared" si="2"/>
        <v>331</v>
      </c>
      <c r="Q8" s="54">
        <f>C23</f>
        <v>21</v>
      </c>
      <c r="R8" s="54">
        <f t="shared" si="3"/>
        <v>39</v>
      </c>
      <c r="S8" t="str">
        <f t="shared" si="4"/>
        <v>2139</v>
      </c>
      <c r="T8">
        <v>2</v>
      </c>
      <c r="U8" s="54">
        <f>U3</f>
        <v>19</v>
      </c>
      <c r="V8" t="str">
        <f t="shared" si="6"/>
        <v>219</v>
      </c>
    </row>
    <row r="9" spans="1:22" ht="16.5" customHeight="1" x14ac:dyDescent="0.15">
      <c r="A9" s="5" t="s">
        <v>16</v>
      </c>
      <c r="B9" s="5" t="s">
        <v>17</v>
      </c>
      <c r="C9" s="6">
        <v>10</v>
      </c>
      <c r="D9" s="10" t="s">
        <v>18</v>
      </c>
      <c r="E9" s="18"/>
      <c r="N9" s="54">
        <f>C6</f>
        <v>4</v>
      </c>
      <c r="O9" s="54">
        <f>C$15</f>
        <v>14</v>
      </c>
      <c r="P9" t="str">
        <f t="shared" si="2"/>
        <v>414</v>
      </c>
      <c r="T9">
        <v>2</v>
      </c>
      <c r="U9" s="54">
        <f t="shared" ref="U9:U27" si="8">U4</f>
        <v>20</v>
      </c>
      <c r="V9" t="str">
        <f t="shared" si="6"/>
        <v>220</v>
      </c>
    </row>
    <row r="10" spans="1:22" ht="16.5" customHeight="1" x14ac:dyDescent="0.15">
      <c r="A10" s="19" t="s">
        <v>19</v>
      </c>
      <c r="B10" s="19" t="s">
        <v>110</v>
      </c>
      <c r="C10" s="6">
        <v>11</v>
      </c>
      <c r="D10" s="10" t="s">
        <v>20</v>
      </c>
      <c r="E10" s="20"/>
      <c r="N10" s="54">
        <f>N9</f>
        <v>4</v>
      </c>
      <c r="O10" s="54">
        <f>C$31</f>
        <v>31</v>
      </c>
      <c r="P10" t="str">
        <f t="shared" si="2"/>
        <v>431</v>
      </c>
      <c r="T10">
        <v>2</v>
      </c>
      <c r="U10" s="54">
        <f t="shared" si="8"/>
        <v>41</v>
      </c>
      <c r="V10" t="str">
        <f t="shared" si="6"/>
        <v>241</v>
      </c>
    </row>
    <row r="11" spans="1:22" ht="16.5" customHeight="1" x14ac:dyDescent="0.15">
      <c r="A11" s="19" t="s">
        <v>21</v>
      </c>
      <c r="B11" s="19" t="s">
        <v>111</v>
      </c>
      <c r="C11" s="6">
        <v>12</v>
      </c>
      <c r="D11" s="10" t="s">
        <v>22</v>
      </c>
      <c r="E11" s="21"/>
      <c r="N11">
        <v>11</v>
      </c>
      <c r="O11">
        <v>14</v>
      </c>
      <c r="P11" t="str">
        <f t="shared" si="2"/>
        <v>1114</v>
      </c>
      <c r="T11">
        <v>2</v>
      </c>
      <c r="U11" s="54">
        <f t="shared" si="8"/>
        <v>36</v>
      </c>
      <c r="V11" t="str">
        <f t="shared" si="6"/>
        <v>236</v>
      </c>
    </row>
    <row r="12" spans="1:22" ht="16.5" customHeight="1" x14ac:dyDescent="0.15">
      <c r="A12" s="19" t="s">
        <v>23</v>
      </c>
      <c r="B12" s="19" t="s">
        <v>24</v>
      </c>
      <c r="C12" s="6">
        <v>32</v>
      </c>
      <c r="D12" s="10" t="s">
        <v>25</v>
      </c>
      <c r="E12" s="22"/>
      <c r="N12">
        <v>11</v>
      </c>
      <c r="O12">
        <v>31</v>
      </c>
      <c r="P12" t="str">
        <f t="shared" si="2"/>
        <v>1131</v>
      </c>
      <c r="T12">
        <v>2</v>
      </c>
      <c r="U12" s="54">
        <f t="shared" si="8"/>
        <v>21</v>
      </c>
      <c r="V12" t="str">
        <f t="shared" si="6"/>
        <v>221</v>
      </c>
    </row>
    <row r="13" spans="1:22" ht="16.5" customHeight="1" x14ac:dyDescent="0.15">
      <c r="A13" s="19" t="s">
        <v>26</v>
      </c>
      <c r="B13" s="19" t="s">
        <v>27</v>
      </c>
      <c r="C13" s="6">
        <v>29</v>
      </c>
      <c r="D13" s="23" t="s">
        <v>28</v>
      </c>
      <c r="E13" s="24"/>
      <c r="N13">
        <v>12</v>
      </c>
      <c r="O13">
        <v>14</v>
      </c>
      <c r="P13" t="str">
        <f t="shared" si="2"/>
        <v>1214</v>
      </c>
      <c r="T13">
        <v>3</v>
      </c>
      <c r="U13" s="54">
        <f t="shared" si="8"/>
        <v>19</v>
      </c>
      <c r="V13" t="str">
        <f t="shared" si="6"/>
        <v>319</v>
      </c>
    </row>
    <row r="14" spans="1:22" ht="16.5" customHeight="1" x14ac:dyDescent="0.15">
      <c r="A14" s="25" t="s">
        <v>29</v>
      </c>
      <c r="B14" s="25" t="s">
        <v>30</v>
      </c>
      <c r="C14" s="6">
        <v>13</v>
      </c>
      <c r="D14" s="10" t="s">
        <v>31</v>
      </c>
      <c r="E14" s="22"/>
      <c r="N14">
        <v>12</v>
      </c>
      <c r="O14">
        <v>31</v>
      </c>
      <c r="P14" t="str">
        <f t="shared" si="2"/>
        <v>1231</v>
      </c>
      <c r="T14">
        <v>3</v>
      </c>
      <c r="U14" s="54">
        <f t="shared" si="8"/>
        <v>20</v>
      </c>
      <c r="V14" t="str">
        <f t="shared" si="6"/>
        <v>320</v>
      </c>
    </row>
    <row r="15" spans="1:22" ht="16.5" customHeight="1" x14ac:dyDescent="0.15">
      <c r="A15" s="26" t="s">
        <v>32</v>
      </c>
      <c r="B15" s="26" t="s">
        <v>33</v>
      </c>
      <c r="C15" s="6">
        <v>14</v>
      </c>
      <c r="D15" s="10" t="s">
        <v>34</v>
      </c>
      <c r="E15" s="27"/>
      <c r="P15" t="str">
        <f t="shared" si="2"/>
        <v/>
      </c>
      <c r="T15">
        <v>3</v>
      </c>
      <c r="U15" s="54">
        <f t="shared" si="8"/>
        <v>41</v>
      </c>
      <c r="V15" t="str">
        <f t="shared" si="6"/>
        <v>341</v>
      </c>
    </row>
    <row r="16" spans="1:22" ht="16.5" customHeight="1" x14ac:dyDescent="0.15">
      <c r="A16" s="28" t="s">
        <v>35</v>
      </c>
      <c r="B16" s="28" t="s">
        <v>36</v>
      </c>
      <c r="C16" s="6">
        <v>15</v>
      </c>
      <c r="D16" s="10" t="s">
        <v>37</v>
      </c>
      <c r="E16" s="29"/>
      <c r="P16" t="str">
        <f t="shared" si="2"/>
        <v/>
      </c>
      <c r="T16">
        <v>3</v>
      </c>
      <c r="U16" s="54">
        <f t="shared" si="8"/>
        <v>36</v>
      </c>
      <c r="V16" t="str">
        <f t="shared" si="6"/>
        <v>336</v>
      </c>
    </row>
    <row r="17" spans="1:22" ht="16.5" customHeight="1" x14ac:dyDescent="0.15">
      <c r="A17" s="28" t="s">
        <v>38</v>
      </c>
      <c r="B17" s="28" t="s">
        <v>39</v>
      </c>
      <c r="C17" s="6">
        <v>18</v>
      </c>
      <c r="D17" s="10" t="s">
        <v>40</v>
      </c>
      <c r="E17" s="30"/>
      <c r="P17" t="str">
        <f t="shared" si="2"/>
        <v/>
      </c>
      <c r="T17">
        <v>3</v>
      </c>
      <c r="U17" s="54">
        <f t="shared" si="8"/>
        <v>21</v>
      </c>
      <c r="V17" t="str">
        <f t="shared" si="6"/>
        <v>321</v>
      </c>
    </row>
    <row r="18" spans="1:22" ht="16.5" customHeight="1" x14ac:dyDescent="0.15">
      <c r="A18" s="31" t="s">
        <v>41</v>
      </c>
      <c r="B18" s="31" t="s">
        <v>42</v>
      </c>
      <c r="C18" s="6">
        <v>19</v>
      </c>
      <c r="D18" s="23" t="s">
        <v>43</v>
      </c>
      <c r="E18" s="32"/>
      <c r="T18">
        <v>4</v>
      </c>
      <c r="U18" s="54">
        <f t="shared" si="8"/>
        <v>19</v>
      </c>
      <c r="V18" t="str">
        <f t="shared" si="6"/>
        <v>419</v>
      </c>
    </row>
    <row r="19" spans="1:22" ht="16.5" customHeight="1" x14ac:dyDescent="0.15">
      <c r="A19" s="31" t="s">
        <v>44</v>
      </c>
      <c r="B19" s="31" t="s">
        <v>45</v>
      </c>
      <c r="C19" s="6">
        <v>39</v>
      </c>
      <c r="D19" s="33" t="s">
        <v>46</v>
      </c>
      <c r="E19" s="34"/>
      <c r="T19">
        <v>4</v>
      </c>
      <c r="U19" s="54">
        <f t="shared" si="8"/>
        <v>20</v>
      </c>
      <c r="V19" t="str">
        <f t="shared" si="6"/>
        <v>420</v>
      </c>
    </row>
    <row r="20" spans="1:22" ht="16.5" customHeight="1" x14ac:dyDescent="0.15">
      <c r="A20" s="31" t="s">
        <v>47</v>
      </c>
      <c r="B20" s="31" t="s">
        <v>48</v>
      </c>
      <c r="C20" s="6">
        <v>20</v>
      </c>
      <c r="D20" s="10" t="s">
        <v>49</v>
      </c>
      <c r="E20" s="35"/>
      <c r="T20">
        <v>4</v>
      </c>
      <c r="U20" s="54">
        <f t="shared" si="8"/>
        <v>41</v>
      </c>
      <c r="V20" t="str">
        <f t="shared" si="6"/>
        <v>441</v>
      </c>
    </row>
    <row r="21" spans="1:22" ht="16.5" customHeight="1" x14ac:dyDescent="0.15">
      <c r="A21" s="31" t="s">
        <v>50</v>
      </c>
      <c r="B21" s="31" t="s">
        <v>114</v>
      </c>
      <c r="C21" s="6">
        <v>41</v>
      </c>
      <c r="D21" s="33" t="s">
        <v>51</v>
      </c>
      <c r="E21" s="36" t="s">
        <v>52</v>
      </c>
      <c r="T21">
        <v>4</v>
      </c>
      <c r="U21" s="54">
        <f t="shared" si="8"/>
        <v>36</v>
      </c>
      <c r="V21" t="str">
        <f t="shared" si="6"/>
        <v>436</v>
      </c>
    </row>
    <row r="22" spans="1:22" ht="16.5" customHeight="1" x14ac:dyDescent="0.15">
      <c r="A22" s="31" t="s">
        <v>53</v>
      </c>
      <c r="B22" s="37" t="s">
        <v>115</v>
      </c>
      <c r="C22" s="6">
        <v>36</v>
      </c>
      <c r="D22" s="33" t="s">
        <v>54</v>
      </c>
      <c r="E22" s="38"/>
      <c r="T22">
        <v>4</v>
      </c>
      <c r="U22" s="54">
        <f t="shared" si="8"/>
        <v>21</v>
      </c>
      <c r="V22" t="str">
        <f t="shared" si="6"/>
        <v>421</v>
      </c>
    </row>
    <row r="23" spans="1:22" ht="16.5" customHeight="1" x14ac:dyDescent="0.15">
      <c r="A23" s="28" t="s">
        <v>55</v>
      </c>
      <c r="B23" s="28" t="s">
        <v>116</v>
      </c>
      <c r="C23" s="6">
        <v>21</v>
      </c>
      <c r="D23" s="10" t="s">
        <v>56</v>
      </c>
      <c r="E23" s="39"/>
      <c r="T23">
        <v>5</v>
      </c>
      <c r="U23" s="54">
        <f t="shared" si="8"/>
        <v>19</v>
      </c>
      <c r="V23" t="str">
        <f t="shared" si="6"/>
        <v>519</v>
      </c>
    </row>
    <row r="24" spans="1:22" ht="16.5" customHeight="1" x14ac:dyDescent="0.15">
      <c r="A24" s="40" t="s">
        <v>57</v>
      </c>
      <c r="B24" s="40" t="s">
        <v>58</v>
      </c>
      <c r="C24" s="6">
        <v>22</v>
      </c>
      <c r="D24" s="10" t="s">
        <v>59</v>
      </c>
      <c r="E24" s="41"/>
      <c r="T24">
        <v>5</v>
      </c>
      <c r="U24" s="54">
        <f t="shared" si="8"/>
        <v>20</v>
      </c>
      <c r="V24" t="str">
        <f t="shared" si="6"/>
        <v>520</v>
      </c>
    </row>
    <row r="25" spans="1:22" ht="16.5" customHeight="1" x14ac:dyDescent="0.15">
      <c r="A25" s="42" t="s">
        <v>60</v>
      </c>
      <c r="B25" s="42" t="s">
        <v>61</v>
      </c>
      <c r="C25" s="6">
        <v>23</v>
      </c>
      <c r="D25" s="10" t="s">
        <v>62</v>
      </c>
      <c r="E25" s="43"/>
      <c r="T25">
        <v>5</v>
      </c>
      <c r="U25" s="54">
        <f t="shared" si="8"/>
        <v>41</v>
      </c>
      <c r="V25" t="str">
        <f t="shared" si="6"/>
        <v>541</v>
      </c>
    </row>
    <row r="26" spans="1:22" ht="16.5" customHeight="1" x14ac:dyDescent="0.15">
      <c r="A26" s="42" t="s">
        <v>63</v>
      </c>
      <c r="B26" s="42" t="s">
        <v>64</v>
      </c>
      <c r="C26" s="6">
        <v>24</v>
      </c>
      <c r="D26" s="33" t="s">
        <v>65</v>
      </c>
      <c r="E26" s="44"/>
      <c r="T26">
        <v>5</v>
      </c>
      <c r="U26" s="54">
        <f t="shared" si="8"/>
        <v>36</v>
      </c>
      <c r="V26" t="str">
        <f t="shared" si="6"/>
        <v>536</v>
      </c>
    </row>
    <row r="27" spans="1:22" ht="16.5" customHeight="1" x14ac:dyDescent="0.15">
      <c r="A27" s="42" t="s">
        <v>66</v>
      </c>
      <c r="B27" s="42" t="s">
        <v>67</v>
      </c>
      <c r="C27" s="6">
        <v>30</v>
      </c>
      <c r="D27" s="10" t="s">
        <v>68</v>
      </c>
      <c r="E27" s="45"/>
      <c r="T27">
        <v>5</v>
      </c>
      <c r="U27" s="54">
        <f t="shared" si="8"/>
        <v>21</v>
      </c>
      <c r="V27" t="str">
        <f t="shared" si="6"/>
        <v>521</v>
      </c>
    </row>
    <row r="28" spans="1:22" ht="16.5" customHeight="1" x14ac:dyDescent="0.15">
      <c r="A28" s="42" t="s">
        <v>69</v>
      </c>
      <c r="B28" s="42" t="s">
        <v>70</v>
      </c>
      <c r="C28" s="6">
        <v>25</v>
      </c>
      <c r="D28" s="33" t="s">
        <v>71</v>
      </c>
      <c r="E28" s="46"/>
    </row>
    <row r="29" spans="1:22" ht="16.5" customHeight="1" x14ac:dyDescent="0.15">
      <c r="A29" s="47" t="s">
        <v>72</v>
      </c>
      <c r="B29" s="47" t="s">
        <v>73</v>
      </c>
      <c r="C29" s="6">
        <v>26</v>
      </c>
      <c r="D29" s="10" t="s">
        <v>74</v>
      </c>
      <c r="E29" s="48"/>
    </row>
    <row r="30" spans="1:22" ht="16.5" customHeight="1" x14ac:dyDescent="0.15">
      <c r="A30" s="49" t="s">
        <v>75</v>
      </c>
      <c r="B30" s="49" t="s">
        <v>76</v>
      </c>
      <c r="C30" s="6">
        <v>33</v>
      </c>
      <c r="D30" s="10" t="s">
        <v>74</v>
      </c>
      <c r="E30" s="48"/>
    </row>
    <row r="31" spans="1:22" ht="16.5" customHeight="1" x14ac:dyDescent="0.15">
      <c r="A31" s="49" t="s">
        <v>77</v>
      </c>
      <c r="B31" s="49" t="s">
        <v>78</v>
      </c>
      <c r="C31" s="6">
        <v>31</v>
      </c>
      <c r="D31" s="10" t="s">
        <v>79</v>
      </c>
      <c r="E31" s="50"/>
    </row>
    <row r="32" spans="1:22" ht="16.5" customHeight="1" x14ac:dyDescent="0.15">
      <c r="A32" s="51" t="s">
        <v>80</v>
      </c>
      <c r="B32" s="51" t="s">
        <v>81</v>
      </c>
      <c r="C32" s="6">
        <v>27</v>
      </c>
      <c r="D32" s="10" t="s">
        <v>82</v>
      </c>
      <c r="E32" s="52"/>
    </row>
    <row r="33" ht="74" customHeight="1" x14ac:dyDescent="0.15"/>
  </sheetData>
  <mergeCells count="7">
    <mergeCell ref="T2:V2"/>
    <mergeCell ref="A1:F1"/>
    <mergeCell ref="H2:J2"/>
    <mergeCell ref="K2:M2"/>
    <mergeCell ref="N2:P2"/>
    <mergeCell ref="Q2:S2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28D2-7D7F-724D-8BEE-60787919B63D}">
  <dimension ref="A1:C5"/>
  <sheetViews>
    <sheetView zoomScale="96" zoomScaleNormal="96" workbookViewId="0">
      <selection activeCell="B32" sqref="B32"/>
    </sheetView>
  </sheetViews>
  <sheetFormatPr baseColWidth="10" defaultRowHeight="13" x14ac:dyDescent="0.15"/>
  <cols>
    <col min="1" max="1" width="19.59765625" customWidth="1"/>
    <col min="2" max="2" width="53.3984375" customWidth="1"/>
    <col min="3" max="3" width="39.3984375" customWidth="1"/>
  </cols>
  <sheetData>
    <row r="1" spans="1:3" x14ac:dyDescent="0.15">
      <c r="A1" s="59" t="s">
        <v>104</v>
      </c>
      <c r="B1" s="61" t="s">
        <v>105</v>
      </c>
      <c r="C1" s="61" t="s">
        <v>101</v>
      </c>
    </row>
    <row r="2" spans="1:3" ht="28" x14ac:dyDescent="0.15">
      <c r="A2" t="s">
        <v>94</v>
      </c>
      <c r="B2" s="55" t="s">
        <v>112</v>
      </c>
      <c r="C2" s="60" t="s">
        <v>109</v>
      </c>
    </row>
    <row r="3" spans="1:3" x14ac:dyDescent="0.15">
      <c r="A3" t="s">
        <v>102</v>
      </c>
      <c r="B3" s="60" t="s">
        <v>102</v>
      </c>
      <c r="C3" s="60">
        <v>15</v>
      </c>
    </row>
    <row r="4" spans="1:3" x14ac:dyDescent="0.15">
      <c r="A4" t="s">
        <v>98</v>
      </c>
      <c r="B4" s="60" t="s">
        <v>113</v>
      </c>
      <c r="C4" s="60">
        <v>39</v>
      </c>
    </row>
    <row r="5" spans="1:3" ht="28" x14ac:dyDescent="0.15">
      <c r="A5" t="s">
        <v>99</v>
      </c>
      <c r="B5" s="55" t="s">
        <v>117</v>
      </c>
      <c r="C5" s="60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BF2-4440-624E-B546-72D7E45BEEDB}">
  <dimension ref="A1:I28"/>
  <sheetViews>
    <sheetView topLeftCell="C1" workbookViewId="0">
      <selection activeCell="M24" sqref="M24"/>
    </sheetView>
  </sheetViews>
  <sheetFormatPr baseColWidth="10" defaultRowHeight="13" x14ac:dyDescent="0.15"/>
  <cols>
    <col min="1" max="1" width="34.3984375" hidden="1" customWidth="1"/>
    <col min="2" max="2" width="29.3984375" hidden="1" customWidth="1"/>
    <col min="6" max="6" width="31.796875" hidden="1" customWidth="1"/>
    <col min="7" max="7" width="35.59765625" hidden="1" customWidth="1"/>
    <col min="8" max="9" width="0" hidden="1" customWidth="1"/>
  </cols>
  <sheetData>
    <row r="1" spans="1:9" x14ac:dyDescent="0.15">
      <c r="A1" t="str">
        <f>Classification!A2</f>
        <v>COLEÇÃO 5 - PORTUGUÊS</v>
      </c>
      <c r="B1" t="str">
        <f>Classification!B2</f>
        <v>COLLECTION 5 - ENGLISH</v>
      </c>
      <c r="C1" t="str">
        <f>Classification!C2</f>
        <v>ID</v>
      </c>
      <c r="D1" t="s">
        <v>100</v>
      </c>
      <c r="E1" t="s">
        <v>93</v>
      </c>
      <c r="F1" t="s">
        <v>95</v>
      </c>
      <c r="G1" t="str">
        <f>Classification!D2</f>
        <v>Número
da cor</v>
      </c>
      <c r="H1">
        <f>Classification!E2</f>
        <v>0</v>
      </c>
      <c r="I1">
        <f>Classification!F2</f>
        <v>0</v>
      </c>
    </row>
    <row r="2" spans="1:9" x14ac:dyDescent="0.15">
      <c r="A2" t="str">
        <f>Classification!A3</f>
        <v>1. Floresta</v>
      </c>
      <c r="B2" t="str">
        <f>Classification!B3</f>
        <v>1. Forest</v>
      </c>
      <c r="C2">
        <f>Classification!C3</f>
        <v>1</v>
      </c>
      <c r="D2">
        <f>C2</f>
        <v>1</v>
      </c>
      <c r="E2">
        <v>1</v>
      </c>
      <c r="F2" t="s">
        <v>94</v>
      </c>
      <c r="G2">
        <f>Classification!D3</f>
        <v>129912</v>
      </c>
      <c r="H2">
        <f>Classification!E3</f>
        <v>0</v>
      </c>
      <c r="I2">
        <f>Classification!F3</f>
        <v>0</v>
      </c>
    </row>
    <row r="3" spans="1:9" x14ac:dyDescent="0.15">
      <c r="A3" t="str">
        <f>Classification!A4</f>
        <v>1.1. Floresta Natural</v>
      </c>
      <c r="B3" t="str">
        <f>Classification!B4</f>
        <v>1.1. Natural Forest</v>
      </c>
      <c r="C3">
        <f>Classification!C4</f>
        <v>2</v>
      </c>
      <c r="D3">
        <f t="shared" ref="D3:D28" si="0">C3</f>
        <v>2</v>
      </c>
      <c r="E3">
        <v>1</v>
      </c>
      <c r="F3" t="s">
        <v>94</v>
      </c>
      <c r="G3" t="str">
        <f>Classification!D4</f>
        <v>1F4423</v>
      </c>
      <c r="H3">
        <f>Classification!E4</f>
        <v>0</v>
      </c>
      <c r="I3">
        <f>Classification!F4</f>
        <v>0</v>
      </c>
    </row>
    <row r="4" spans="1:9" x14ac:dyDescent="0.15">
      <c r="A4" t="str">
        <f>Classification!A5</f>
        <v>1.1.1. Formação Florestal</v>
      </c>
      <c r="B4" t="str">
        <f>Classification!B5</f>
        <v>1.1.1. Forest Formation</v>
      </c>
      <c r="C4">
        <f>Classification!C5</f>
        <v>3</v>
      </c>
      <c r="D4">
        <f t="shared" si="0"/>
        <v>3</v>
      </c>
      <c r="E4">
        <v>1</v>
      </c>
      <c r="F4" t="s">
        <v>94</v>
      </c>
      <c r="G4">
        <f>Classification!D5</f>
        <v>6400</v>
      </c>
      <c r="H4">
        <f>Classification!E5</f>
        <v>0</v>
      </c>
      <c r="I4">
        <f>Classification!F5</f>
        <v>0</v>
      </c>
    </row>
    <row r="5" spans="1:9" x14ac:dyDescent="0.15">
      <c r="A5" t="str">
        <f>Classification!A6</f>
        <v>1.1.2. Formação Savânica</v>
      </c>
      <c r="B5" t="str">
        <f>Classification!B6</f>
        <v>1.1.2. Savanna Formation</v>
      </c>
      <c r="C5">
        <f>Classification!C6</f>
        <v>4</v>
      </c>
      <c r="D5">
        <f t="shared" si="0"/>
        <v>4</v>
      </c>
      <c r="E5">
        <v>1</v>
      </c>
      <c r="F5" t="s">
        <v>94</v>
      </c>
      <c r="G5" t="str">
        <f>Classification!D6</f>
        <v>32CD32</v>
      </c>
      <c r="H5">
        <f>Classification!E6</f>
        <v>0</v>
      </c>
      <c r="I5">
        <f>Classification!F6</f>
        <v>0</v>
      </c>
    </row>
    <row r="6" spans="1:9" x14ac:dyDescent="0.15">
      <c r="A6" t="str">
        <f>Classification!A7</f>
        <v>1.1.3. Mangue</v>
      </c>
      <c r="B6" t="str">
        <f>Classification!B7</f>
        <v>1.1.3. Mangrove</v>
      </c>
      <c r="C6">
        <f>Classification!C7</f>
        <v>5</v>
      </c>
      <c r="D6">
        <f t="shared" si="0"/>
        <v>5</v>
      </c>
      <c r="E6">
        <v>1</v>
      </c>
      <c r="F6" t="s">
        <v>94</v>
      </c>
      <c r="G6">
        <f>Classification!D7</f>
        <v>687537</v>
      </c>
      <c r="H6">
        <f>Classification!E7</f>
        <v>0</v>
      </c>
      <c r="I6">
        <f>Classification!F7</f>
        <v>0</v>
      </c>
    </row>
    <row r="7" spans="1:9" x14ac:dyDescent="0.15">
      <c r="A7" t="str">
        <f>Classification!A8</f>
        <v>1.2. Floresta Plantada</v>
      </c>
      <c r="B7" t="str">
        <f>Classification!B8</f>
        <v>1.2. Forest Plantation</v>
      </c>
      <c r="C7">
        <f>Classification!C8</f>
        <v>9</v>
      </c>
      <c r="D7">
        <f t="shared" si="0"/>
        <v>9</v>
      </c>
      <c r="E7">
        <v>1</v>
      </c>
      <c r="F7" t="s">
        <v>94</v>
      </c>
      <c r="G7">
        <f>Classification!D8</f>
        <v>935132</v>
      </c>
      <c r="H7">
        <f>Classification!E8</f>
        <v>0</v>
      </c>
      <c r="I7">
        <f>Classification!F8</f>
        <v>0</v>
      </c>
    </row>
    <row r="8" spans="1:9" x14ac:dyDescent="0.15">
      <c r="A8" t="str">
        <f>Classification!A9</f>
        <v>2. Formação Natural não Florestal</v>
      </c>
      <c r="B8" t="str">
        <f>Classification!B9</f>
        <v>2. Non Forest Natural Formation</v>
      </c>
      <c r="C8">
        <f>Classification!C9</f>
        <v>10</v>
      </c>
      <c r="D8">
        <f t="shared" si="0"/>
        <v>10</v>
      </c>
      <c r="E8">
        <v>2</v>
      </c>
      <c r="F8" t="s">
        <v>96</v>
      </c>
      <c r="G8" t="str">
        <f>Classification!D9</f>
        <v>BBFCAC</v>
      </c>
      <c r="H8">
        <f>Classification!E9</f>
        <v>0</v>
      </c>
      <c r="I8">
        <f>Classification!F9</f>
        <v>0</v>
      </c>
    </row>
    <row r="9" spans="1:9" x14ac:dyDescent="0.15">
      <c r="A9" t="str">
        <f>Classification!A10</f>
        <v>2.1. Campo Alagado e Área Pantanosa</v>
      </c>
      <c r="B9" t="str">
        <f>Classification!B10</f>
        <v>2.1. Wetland</v>
      </c>
      <c r="C9">
        <f>Classification!C10</f>
        <v>11</v>
      </c>
      <c r="D9">
        <f t="shared" si="0"/>
        <v>11</v>
      </c>
      <c r="E9">
        <v>1</v>
      </c>
      <c r="F9" t="s">
        <v>94</v>
      </c>
      <c r="G9" t="str">
        <f>Classification!D10</f>
        <v>45C2A5</v>
      </c>
      <c r="H9">
        <f>Classification!E10</f>
        <v>0</v>
      </c>
      <c r="I9">
        <f>Classification!F10</f>
        <v>0</v>
      </c>
    </row>
    <row r="10" spans="1:9" x14ac:dyDescent="0.15">
      <c r="A10" t="str">
        <f>Classification!A11</f>
        <v>2.2. Formação Campestre</v>
      </c>
      <c r="B10" t="str">
        <f>Classification!B11</f>
        <v>2.2. Grassland Formation</v>
      </c>
      <c r="C10">
        <f>Classification!C11</f>
        <v>12</v>
      </c>
      <c r="D10">
        <f t="shared" si="0"/>
        <v>12</v>
      </c>
      <c r="E10">
        <v>1</v>
      </c>
      <c r="F10" t="s">
        <v>94</v>
      </c>
      <c r="G10" t="str">
        <f>Classification!D11</f>
        <v>B8AF4F</v>
      </c>
      <c r="H10">
        <f>Classification!E11</f>
        <v>0</v>
      </c>
      <c r="I10">
        <f>Classification!F11</f>
        <v>0</v>
      </c>
    </row>
    <row r="11" spans="1:9" x14ac:dyDescent="0.15">
      <c r="A11" t="str">
        <f>Classification!A12</f>
        <v>2.3. Apicum</v>
      </c>
      <c r="B11" t="str">
        <f>Classification!B12</f>
        <v>2.3. Salt Flat</v>
      </c>
      <c r="C11">
        <f>Classification!C12</f>
        <v>32</v>
      </c>
      <c r="D11">
        <f t="shared" si="0"/>
        <v>32</v>
      </c>
      <c r="E11">
        <v>2</v>
      </c>
      <c r="F11" t="s">
        <v>96</v>
      </c>
      <c r="G11" t="str">
        <f>Classification!D12</f>
        <v>968c46</v>
      </c>
      <c r="H11">
        <f>Classification!E12</f>
        <v>0</v>
      </c>
      <c r="I11">
        <f>Classification!F12</f>
        <v>0</v>
      </c>
    </row>
    <row r="12" spans="1:9" x14ac:dyDescent="0.15">
      <c r="A12" t="str">
        <f>Classification!A13</f>
        <v>2.4. Aﬂoramento Rochoso</v>
      </c>
      <c r="B12" t="str">
        <f>Classification!B13</f>
        <v>2.4. Rocky Outcrop</v>
      </c>
      <c r="C12">
        <f>Classification!C13</f>
        <v>29</v>
      </c>
      <c r="D12">
        <f t="shared" si="0"/>
        <v>29</v>
      </c>
      <c r="E12">
        <v>2</v>
      </c>
      <c r="F12" t="s">
        <v>96</v>
      </c>
      <c r="G12" t="str">
        <f>Classification!D13</f>
        <v>#FF8C00</v>
      </c>
      <c r="H12">
        <f>Classification!E13</f>
        <v>0</v>
      </c>
      <c r="I12">
        <f>Classification!F13</f>
        <v>0</v>
      </c>
    </row>
    <row r="13" spans="1:9" x14ac:dyDescent="0.15">
      <c r="A13" t="str">
        <f>Classification!A14</f>
        <v>2.5. Outras Formações não Florestais</v>
      </c>
      <c r="B13" t="str">
        <f>Classification!B14</f>
        <v>2.5. Other non Forest Formations</v>
      </c>
      <c r="C13">
        <f>Classification!C14</f>
        <v>13</v>
      </c>
      <c r="D13">
        <f t="shared" si="0"/>
        <v>13</v>
      </c>
      <c r="E13">
        <v>2</v>
      </c>
      <c r="F13" t="s">
        <v>96</v>
      </c>
      <c r="G13" t="str">
        <f>Classification!D14</f>
        <v>BDB76B</v>
      </c>
      <c r="H13">
        <f>Classification!E14</f>
        <v>0</v>
      </c>
      <c r="I13">
        <f>Classification!F14</f>
        <v>0</v>
      </c>
    </row>
    <row r="14" spans="1:9" x14ac:dyDescent="0.15">
      <c r="A14" t="str">
        <f>Classification!A15</f>
        <v>3. Agropecuária</v>
      </c>
      <c r="B14" t="str">
        <f>Classification!B15</f>
        <v>3. Farming</v>
      </c>
      <c r="C14">
        <f>Classification!C15</f>
        <v>14</v>
      </c>
      <c r="D14">
        <f t="shared" si="0"/>
        <v>14</v>
      </c>
      <c r="E14">
        <v>2</v>
      </c>
      <c r="F14" t="s">
        <v>96</v>
      </c>
      <c r="G14" t="str">
        <f>Classification!D15</f>
        <v>FFFFB2</v>
      </c>
      <c r="H14">
        <f>Classification!E15</f>
        <v>0</v>
      </c>
      <c r="I14">
        <f>Classification!F15</f>
        <v>0</v>
      </c>
    </row>
    <row r="15" spans="1:9" x14ac:dyDescent="0.15">
      <c r="A15" t="str">
        <f>Classification!A16</f>
        <v>3.1. Pastagem</v>
      </c>
      <c r="B15" t="str">
        <f>Classification!B16</f>
        <v>3.1. Pasture</v>
      </c>
      <c r="C15">
        <f>Classification!C16</f>
        <v>15</v>
      </c>
      <c r="D15">
        <f t="shared" si="0"/>
        <v>15</v>
      </c>
      <c r="E15">
        <v>5</v>
      </c>
      <c r="F15" t="s">
        <v>99</v>
      </c>
      <c r="G15" t="str">
        <f>Classification!D16</f>
        <v>FFD966</v>
      </c>
      <c r="H15">
        <f>Classification!E16</f>
        <v>0</v>
      </c>
      <c r="I15">
        <f>Classification!F16</f>
        <v>0</v>
      </c>
    </row>
    <row r="16" spans="1:9" x14ac:dyDescent="0.15">
      <c r="A16" t="str">
        <f>Classification!A17</f>
        <v>3.2. Agricultura</v>
      </c>
      <c r="B16" t="str">
        <f>Classification!B17</f>
        <v>3.2. Agriculture</v>
      </c>
      <c r="C16">
        <f>Classification!C17</f>
        <v>18</v>
      </c>
      <c r="D16">
        <f t="shared" si="0"/>
        <v>18</v>
      </c>
      <c r="E16">
        <v>6</v>
      </c>
      <c r="F16" t="s">
        <v>99</v>
      </c>
      <c r="G16" t="str">
        <f>Classification!D17</f>
        <v>E974ED</v>
      </c>
      <c r="H16">
        <f>Classification!E17</f>
        <v>0</v>
      </c>
      <c r="I16">
        <f>Classification!F17</f>
        <v>0</v>
      </c>
    </row>
    <row r="17" spans="1:9" x14ac:dyDescent="0.15">
      <c r="A17" t="str">
        <f>Classification!A18</f>
        <v>3.2.1. Lavoura Temporária</v>
      </c>
      <c r="B17" t="str">
        <f>Classification!B18</f>
        <v>3.2.1. Temporary Crop</v>
      </c>
      <c r="C17">
        <f>Classification!C18</f>
        <v>19</v>
      </c>
      <c r="D17">
        <f t="shared" si="0"/>
        <v>19</v>
      </c>
      <c r="E17">
        <v>6</v>
      </c>
      <c r="F17" t="s">
        <v>99</v>
      </c>
      <c r="G17" t="str">
        <f>Classification!D18</f>
        <v>D5A6BD</v>
      </c>
      <c r="H17">
        <f>Classification!E18</f>
        <v>0</v>
      </c>
      <c r="I17">
        <f>Classification!F18</f>
        <v>0</v>
      </c>
    </row>
    <row r="18" spans="1:9" x14ac:dyDescent="0.15">
      <c r="A18" t="str">
        <f>Classification!A19</f>
        <v>3.2.1.1. Soja</v>
      </c>
      <c r="B18" t="str">
        <f>Classification!B19</f>
        <v>3.2.1.1. Soybean</v>
      </c>
      <c r="C18">
        <f>Classification!C19</f>
        <v>39</v>
      </c>
      <c r="D18">
        <f t="shared" si="0"/>
        <v>39</v>
      </c>
      <c r="E18">
        <v>7</v>
      </c>
      <c r="F18" t="s">
        <v>98</v>
      </c>
      <c r="G18" t="str">
        <f>Classification!D19</f>
        <v>c59ﬀ4</v>
      </c>
      <c r="H18">
        <f>Classification!E19</f>
        <v>0</v>
      </c>
      <c r="I18">
        <f>Classification!F19</f>
        <v>0</v>
      </c>
    </row>
    <row r="19" spans="1:9" x14ac:dyDescent="0.15">
      <c r="A19" t="str">
        <f>Classification!A20</f>
        <v>3.2.1.2. Cana</v>
      </c>
      <c r="B19" t="str">
        <f>Classification!B20</f>
        <v>3.2.1.2. Sugar cane</v>
      </c>
      <c r="C19">
        <f>Classification!C20</f>
        <v>20</v>
      </c>
      <c r="D19">
        <f t="shared" si="0"/>
        <v>20</v>
      </c>
      <c r="E19">
        <v>6</v>
      </c>
      <c r="F19" t="s">
        <v>99</v>
      </c>
      <c r="G19" t="str">
        <f>Classification!D20</f>
        <v>C27BA0</v>
      </c>
      <c r="H19">
        <f>Classification!E20</f>
        <v>0</v>
      </c>
      <c r="I19">
        <f>Classification!F20</f>
        <v>0</v>
      </c>
    </row>
    <row r="20" spans="1:9" x14ac:dyDescent="0.15">
      <c r="A20" t="str">
        <f>Classification!A21</f>
        <v>3.2.1.3. Outras Lavouras Temporárias</v>
      </c>
      <c r="B20" t="str">
        <f>Classification!B21</f>
        <v>3.2.1.3. Other Temporary Crops</v>
      </c>
      <c r="C20">
        <f>Classification!C21</f>
        <v>41</v>
      </c>
      <c r="D20">
        <f t="shared" si="0"/>
        <v>41</v>
      </c>
      <c r="E20">
        <v>6</v>
      </c>
      <c r="F20" t="s">
        <v>99</v>
      </c>
      <c r="G20" t="str">
        <f>Classification!D21</f>
        <v>e787f8</v>
      </c>
      <c r="H20" t="str">
        <f>Classification!E21</f>
        <v>`</v>
      </c>
      <c r="I20">
        <f>Classification!F21</f>
        <v>0</v>
      </c>
    </row>
    <row r="21" spans="1:9" x14ac:dyDescent="0.15">
      <c r="A21" t="str">
        <f>Classification!A22</f>
        <v>3.2.2. Lavoura Perene</v>
      </c>
      <c r="B21" t="str">
        <f>Classification!B22</f>
        <v>3.2.2. Perennial Crop</v>
      </c>
      <c r="C21">
        <f>Classification!C22</f>
        <v>36</v>
      </c>
      <c r="D21">
        <f t="shared" si="0"/>
        <v>36</v>
      </c>
      <c r="E21">
        <v>6</v>
      </c>
      <c r="F21" t="s">
        <v>99</v>
      </c>
      <c r="G21" t="str">
        <f>Classification!D22</f>
        <v>f3b4f1</v>
      </c>
      <c r="H21">
        <f>Classification!E22</f>
        <v>0</v>
      </c>
      <c r="I21">
        <f>Classification!F22</f>
        <v>0</v>
      </c>
    </row>
    <row r="22" spans="1:9" x14ac:dyDescent="0.15">
      <c r="A22" t="str">
        <f>Classification!A23</f>
        <v>3.3. Mosaico de Agricultura e Pastagem</v>
      </c>
      <c r="B22" t="str">
        <f>Classification!B23</f>
        <v>3.3. Mosaic of Agriculture and Pasture</v>
      </c>
      <c r="C22">
        <f>Classification!C23</f>
        <v>21</v>
      </c>
      <c r="D22">
        <f t="shared" si="0"/>
        <v>21</v>
      </c>
      <c r="E22">
        <v>5</v>
      </c>
      <c r="F22" t="s">
        <v>97</v>
      </c>
      <c r="G22" t="str">
        <f>Classification!D23</f>
        <v>FFEFC3</v>
      </c>
      <c r="H22">
        <f>Classification!E23</f>
        <v>0</v>
      </c>
      <c r="I22">
        <f>Classification!F23</f>
        <v>0</v>
      </c>
    </row>
    <row r="23" spans="1:9" x14ac:dyDescent="0.15">
      <c r="A23" t="str">
        <f>Classification!A24</f>
        <v>4. Área não Vegetada</v>
      </c>
      <c r="B23" t="str">
        <f>Classification!B24</f>
        <v>4. Non vegetated area</v>
      </c>
      <c r="C23">
        <f>Classification!C24</f>
        <v>22</v>
      </c>
      <c r="D23">
        <f t="shared" si="0"/>
        <v>22</v>
      </c>
      <c r="E23">
        <v>2</v>
      </c>
      <c r="F23" t="s">
        <v>96</v>
      </c>
      <c r="G23" t="str">
        <f>Classification!D24</f>
        <v>EA9999</v>
      </c>
      <c r="H23">
        <f>Classification!E24</f>
        <v>0</v>
      </c>
      <c r="I23">
        <f>Classification!F24</f>
        <v>0</v>
      </c>
    </row>
    <row r="24" spans="1:9" x14ac:dyDescent="0.15">
      <c r="A24" t="str">
        <f>Classification!A25</f>
        <v>4.1. Praia e Duna</v>
      </c>
      <c r="B24" t="str">
        <f>Classification!B25</f>
        <v>4.1. Beach and Dune</v>
      </c>
      <c r="C24">
        <f>Classification!C25</f>
        <v>23</v>
      </c>
      <c r="D24">
        <f t="shared" si="0"/>
        <v>23</v>
      </c>
      <c r="E24">
        <v>2</v>
      </c>
      <c r="F24" t="s">
        <v>96</v>
      </c>
      <c r="G24" t="str">
        <f>Classification!D25</f>
        <v>DD7E6B</v>
      </c>
      <c r="H24">
        <f>Classification!E25</f>
        <v>0</v>
      </c>
      <c r="I24">
        <f>Classification!F25</f>
        <v>0</v>
      </c>
    </row>
    <row r="25" spans="1:9" x14ac:dyDescent="0.15">
      <c r="A25" t="str">
        <f>Classification!A26</f>
        <v>4.2. Infraestrutura Urbana</v>
      </c>
      <c r="B25" t="str">
        <f>Classification!B26</f>
        <v>4.2. Urban Infrastructure</v>
      </c>
      <c r="C25">
        <f>Classification!C26</f>
        <v>24</v>
      </c>
      <c r="D25">
        <f t="shared" si="0"/>
        <v>24</v>
      </c>
      <c r="E25">
        <v>2</v>
      </c>
      <c r="F25" t="s">
        <v>96</v>
      </c>
      <c r="G25" t="str">
        <f>Classification!D26</f>
        <v>af2a2a</v>
      </c>
      <c r="H25">
        <f>Classification!E26</f>
        <v>0</v>
      </c>
      <c r="I25">
        <f>Classification!F26</f>
        <v>0</v>
      </c>
    </row>
    <row r="26" spans="1:9" x14ac:dyDescent="0.15">
      <c r="A26" t="str">
        <f>Classification!A27</f>
        <v>4.3. Mineração</v>
      </c>
      <c r="B26" t="str">
        <f>Classification!B27</f>
        <v>4.3. Mining</v>
      </c>
      <c r="C26">
        <f>Classification!C27</f>
        <v>30</v>
      </c>
      <c r="D26">
        <f t="shared" si="0"/>
        <v>30</v>
      </c>
      <c r="E26">
        <v>2</v>
      </c>
      <c r="F26" t="s">
        <v>96</v>
      </c>
      <c r="G26" t="str">
        <f>Classification!D27</f>
        <v>8A2BE2</v>
      </c>
      <c r="H26">
        <f>Classification!E27</f>
        <v>0</v>
      </c>
      <c r="I26">
        <f>Classification!F27</f>
        <v>0</v>
      </c>
    </row>
    <row r="27" spans="1:9" x14ac:dyDescent="0.15">
      <c r="A27" t="str">
        <f>Classification!A28</f>
        <v>4.4. Outras Áreas não Vegetadas</v>
      </c>
      <c r="B27" t="str">
        <f>Classification!B28</f>
        <v>4.4. Other non Vegetated Areas</v>
      </c>
      <c r="C27">
        <f>Classification!C28</f>
        <v>25</v>
      </c>
      <c r="D27">
        <f t="shared" si="0"/>
        <v>25</v>
      </c>
      <c r="E27">
        <v>2</v>
      </c>
      <c r="F27" t="s">
        <v>96</v>
      </c>
      <c r="G27" t="str">
        <f>Classification!D28</f>
        <v>FF99FF</v>
      </c>
      <c r="H27">
        <f>Classification!E28</f>
        <v>0</v>
      </c>
      <c r="I27">
        <f>Classification!F28</f>
        <v>0</v>
      </c>
    </row>
    <row r="28" spans="1:9" x14ac:dyDescent="0.15">
      <c r="A28" t="str">
        <f>Classification!A29</f>
        <v>5. Corpo D'água</v>
      </c>
      <c r="B28" t="str">
        <f>Classification!B29</f>
        <v>5. Water</v>
      </c>
      <c r="C28">
        <f>Classification!C29</f>
        <v>26</v>
      </c>
      <c r="D28">
        <f t="shared" si="0"/>
        <v>26</v>
      </c>
      <c r="E28">
        <v>2</v>
      </c>
      <c r="F28" t="s">
        <v>96</v>
      </c>
      <c r="G28" t="str">
        <f>Classification!D29</f>
        <v>0000FF</v>
      </c>
      <c r="H28">
        <f>Classification!E29</f>
        <v>0</v>
      </c>
      <c r="I28">
        <f>Classification!F29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3BC7-DCF0-0147-88F7-914CE10B0D5D}">
  <dimension ref="A1:C12"/>
  <sheetViews>
    <sheetView workbookViewId="0">
      <selection activeCell="A11" sqref="A11"/>
    </sheetView>
  </sheetViews>
  <sheetFormatPr baseColWidth="10" defaultRowHeight="13" x14ac:dyDescent="0.15"/>
  <sheetData>
    <row r="1" spans="1:3" x14ac:dyDescent="0.15">
      <c r="A1">
        <f t="shared" ref="A1:A6" si="0">B1-1</f>
        <v>138</v>
      </c>
      <c r="B1" t="str">
        <f>Classification!J3</f>
        <v>139</v>
      </c>
      <c r="C1">
        <v>1</v>
      </c>
    </row>
    <row r="2" spans="1:3" x14ac:dyDescent="0.15">
      <c r="A2">
        <f t="shared" si="0"/>
        <v>238</v>
      </c>
      <c r="B2" t="str">
        <f>Classification!J4</f>
        <v>239</v>
      </c>
      <c r="C2">
        <v>1</v>
      </c>
    </row>
    <row r="3" spans="1:3" x14ac:dyDescent="0.15">
      <c r="A3">
        <f t="shared" si="0"/>
        <v>338</v>
      </c>
      <c r="B3" t="str">
        <f>Classification!J5</f>
        <v>339</v>
      </c>
      <c r="C3">
        <v>1</v>
      </c>
    </row>
    <row r="4" spans="1:3" x14ac:dyDescent="0.15">
      <c r="A4">
        <f t="shared" si="0"/>
        <v>438</v>
      </c>
      <c r="B4" t="str">
        <f>Classification!J6</f>
        <v>439</v>
      </c>
      <c r="C4">
        <v>1</v>
      </c>
    </row>
    <row r="5" spans="1:3" x14ac:dyDescent="0.15">
      <c r="A5">
        <f t="shared" si="0"/>
        <v>1138</v>
      </c>
      <c r="B5" t="str">
        <f>Classification!J7</f>
        <v>1139</v>
      </c>
      <c r="C5">
        <v>1</v>
      </c>
    </row>
    <row r="6" spans="1:3" x14ac:dyDescent="0.15">
      <c r="A6">
        <f t="shared" si="0"/>
        <v>1238</v>
      </c>
      <c r="B6" t="str">
        <f>Classification!J8</f>
        <v>1239</v>
      </c>
      <c r="C6">
        <v>1</v>
      </c>
    </row>
    <row r="7" spans="1:3" x14ac:dyDescent="0.15">
      <c r="A7">
        <v>-50</v>
      </c>
      <c r="B7">
        <f>A1</f>
        <v>138</v>
      </c>
      <c r="C7">
        <v>0</v>
      </c>
    </row>
    <row r="8" spans="1:3" x14ac:dyDescent="0.15">
      <c r="A8" t="str">
        <f>B2</f>
        <v>239</v>
      </c>
      <c r="B8">
        <f>A3</f>
        <v>338</v>
      </c>
      <c r="C8">
        <v>0</v>
      </c>
    </row>
    <row r="9" spans="1:3" x14ac:dyDescent="0.15">
      <c r="A9" t="str">
        <f>B3</f>
        <v>339</v>
      </c>
      <c r="B9">
        <f>A4</f>
        <v>438</v>
      </c>
      <c r="C9">
        <v>0</v>
      </c>
    </row>
    <row r="10" spans="1:3" x14ac:dyDescent="0.15">
      <c r="A10" t="str">
        <f>B4</f>
        <v>439</v>
      </c>
      <c r="B10">
        <f>A5</f>
        <v>1138</v>
      </c>
      <c r="C10">
        <v>0</v>
      </c>
    </row>
    <row r="11" spans="1:3" x14ac:dyDescent="0.15">
      <c r="A11" t="str">
        <f>B5</f>
        <v>1139</v>
      </c>
      <c r="B11">
        <f>A6</f>
        <v>1238</v>
      </c>
      <c r="C11">
        <v>0</v>
      </c>
    </row>
    <row r="12" spans="1:3" x14ac:dyDescent="0.15">
      <c r="A12" t="str">
        <f>B6</f>
        <v>1239</v>
      </c>
      <c r="B12">
        <v>4141</v>
      </c>
      <c r="C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043-F011-FD41-92A6-949BDE7ED874}">
  <dimension ref="A1:C3"/>
  <sheetViews>
    <sheetView workbookViewId="0">
      <selection activeCell="K36" sqref="K36"/>
    </sheetView>
  </sheetViews>
  <sheetFormatPr baseColWidth="10" defaultRowHeight="13" x14ac:dyDescent="0.15"/>
  <sheetData>
    <row r="1" spans="1:3" x14ac:dyDescent="0.15">
      <c r="A1">
        <f>B1-1</f>
        <v>1538</v>
      </c>
      <c r="B1" t="str">
        <f>Classification!M3</f>
        <v>1539</v>
      </c>
      <c r="C1">
        <v>1</v>
      </c>
    </row>
    <row r="2" spans="1:3" x14ac:dyDescent="0.15">
      <c r="A2">
        <v>-50</v>
      </c>
      <c r="B2">
        <f>A1</f>
        <v>1538</v>
      </c>
      <c r="C2">
        <v>0</v>
      </c>
    </row>
    <row r="3" spans="1:3" x14ac:dyDescent="0.15">
      <c r="A3" t="str">
        <f>B1</f>
        <v>1539</v>
      </c>
      <c r="B3">
        <v>4141</v>
      </c>
      <c r="C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67AD-67C9-2B4E-BE67-1868A8C5EAA4}">
  <dimension ref="A1:C12"/>
  <sheetViews>
    <sheetView workbookViewId="0">
      <selection activeCell="I16" sqref="I16"/>
    </sheetView>
  </sheetViews>
  <sheetFormatPr baseColWidth="10" defaultRowHeight="13" x14ac:dyDescent="0.15"/>
  <sheetData>
    <row r="1" spans="1:3" x14ac:dyDescent="0.15">
      <c r="A1">
        <f>B1-18</f>
        <v>113</v>
      </c>
      <c r="B1" t="str">
        <f>Classification!P4</f>
        <v>131</v>
      </c>
      <c r="C1">
        <v>1</v>
      </c>
    </row>
    <row r="2" spans="1:3" x14ac:dyDescent="0.15">
      <c r="A2">
        <f t="shared" ref="A2:A9" si="0">B2-18</f>
        <v>213</v>
      </c>
      <c r="B2" t="str">
        <f>Classification!P6</f>
        <v>231</v>
      </c>
      <c r="C2">
        <v>1</v>
      </c>
    </row>
    <row r="3" spans="1:3" x14ac:dyDescent="0.15">
      <c r="A3">
        <f t="shared" si="0"/>
        <v>313</v>
      </c>
      <c r="B3" t="str">
        <f>Classification!P8</f>
        <v>331</v>
      </c>
      <c r="C3">
        <v>1</v>
      </c>
    </row>
    <row r="4" spans="1:3" x14ac:dyDescent="0.15">
      <c r="A4">
        <f t="shared" si="0"/>
        <v>413</v>
      </c>
      <c r="B4" t="str">
        <f>Classification!P10</f>
        <v>431</v>
      </c>
      <c r="C4">
        <v>1</v>
      </c>
    </row>
    <row r="5" spans="1:3" x14ac:dyDescent="0.15">
      <c r="A5">
        <f t="shared" si="0"/>
        <v>1113</v>
      </c>
      <c r="B5" t="str">
        <f>Classification!P12</f>
        <v>1131</v>
      </c>
      <c r="C5">
        <v>1</v>
      </c>
    </row>
    <row r="6" spans="1:3" x14ac:dyDescent="0.15">
      <c r="A6">
        <f t="shared" si="0"/>
        <v>1213</v>
      </c>
      <c r="B6" t="str">
        <f>Classification!P14</f>
        <v>1231</v>
      </c>
      <c r="C6">
        <v>1</v>
      </c>
    </row>
    <row r="7" spans="1:3" x14ac:dyDescent="0.15">
      <c r="A7">
        <v>-50</v>
      </c>
      <c r="B7">
        <f>A1</f>
        <v>113</v>
      </c>
      <c r="C7">
        <v>0</v>
      </c>
    </row>
    <row r="8" spans="1:3" x14ac:dyDescent="0.15">
      <c r="A8" t="str">
        <f>B2</f>
        <v>231</v>
      </c>
      <c r="B8">
        <f>A3</f>
        <v>313</v>
      </c>
      <c r="C8">
        <v>0</v>
      </c>
    </row>
    <row r="9" spans="1:3" x14ac:dyDescent="0.15">
      <c r="A9" t="str">
        <f t="shared" ref="A9:A12" si="1">B3</f>
        <v>331</v>
      </c>
      <c r="B9">
        <f t="shared" ref="B9:B11" si="2">A4</f>
        <v>413</v>
      </c>
      <c r="C9">
        <v>0</v>
      </c>
    </row>
    <row r="10" spans="1:3" x14ac:dyDescent="0.15">
      <c r="A10" t="str">
        <f t="shared" si="1"/>
        <v>431</v>
      </c>
      <c r="B10">
        <f t="shared" si="2"/>
        <v>1113</v>
      </c>
      <c r="C10">
        <v>0</v>
      </c>
    </row>
    <row r="11" spans="1:3" x14ac:dyDescent="0.15">
      <c r="A11" t="str">
        <f t="shared" si="1"/>
        <v>1131</v>
      </c>
      <c r="B11">
        <f t="shared" si="2"/>
        <v>1213</v>
      </c>
      <c r="C11">
        <v>0</v>
      </c>
    </row>
    <row r="12" spans="1:3" x14ac:dyDescent="0.15">
      <c r="A12" t="str">
        <f t="shared" si="1"/>
        <v>1231</v>
      </c>
      <c r="B12">
        <v>4141</v>
      </c>
      <c r="C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94A-3E42-8E4B-A976-B6EEFD866CF9}">
  <dimension ref="A1:C11"/>
  <sheetViews>
    <sheetView workbookViewId="0">
      <selection activeCell="I22" sqref="I22"/>
    </sheetView>
  </sheetViews>
  <sheetFormatPr baseColWidth="10" defaultRowHeight="13" x14ac:dyDescent="0.15"/>
  <sheetData>
    <row r="1" spans="1:3" x14ac:dyDescent="0.15">
      <c r="A1">
        <f>B1-1</f>
        <v>1938</v>
      </c>
      <c r="B1" t="str">
        <f>Classification!S4</f>
        <v>1939</v>
      </c>
      <c r="C1">
        <v>1</v>
      </c>
    </row>
    <row r="2" spans="1:3" x14ac:dyDescent="0.15">
      <c r="A2">
        <f t="shared" ref="A2:A5" si="0">B2-1</f>
        <v>2038</v>
      </c>
      <c r="B2" t="str">
        <f>Classification!S5</f>
        <v>2039</v>
      </c>
      <c r="C2">
        <v>1</v>
      </c>
    </row>
    <row r="3" spans="1:3" x14ac:dyDescent="0.15">
      <c r="A3">
        <f t="shared" si="0"/>
        <v>4138</v>
      </c>
      <c r="B3" t="str">
        <f>Classification!S6</f>
        <v>4139</v>
      </c>
      <c r="C3">
        <v>1</v>
      </c>
    </row>
    <row r="4" spans="1:3" x14ac:dyDescent="0.15">
      <c r="A4">
        <f t="shared" si="0"/>
        <v>3638</v>
      </c>
      <c r="B4" t="str">
        <f>Classification!S7</f>
        <v>3639</v>
      </c>
      <c r="C4">
        <v>1</v>
      </c>
    </row>
    <row r="5" spans="1:3" x14ac:dyDescent="0.15">
      <c r="A5">
        <f t="shared" si="0"/>
        <v>2138</v>
      </c>
      <c r="B5" t="str">
        <f>Classification!S8</f>
        <v>2139</v>
      </c>
      <c r="C5">
        <v>1</v>
      </c>
    </row>
    <row r="6" spans="1:3" x14ac:dyDescent="0.15">
      <c r="A6">
        <v>-50</v>
      </c>
      <c r="B6">
        <v>1938</v>
      </c>
      <c r="C6">
        <v>0</v>
      </c>
    </row>
    <row r="7" spans="1:3" x14ac:dyDescent="0.15">
      <c r="A7">
        <v>1939</v>
      </c>
      <c r="B7">
        <v>2038</v>
      </c>
      <c r="C7">
        <v>0</v>
      </c>
    </row>
    <row r="8" spans="1:3" x14ac:dyDescent="0.15">
      <c r="A8">
        <v>2039</v>
      </c>
      <c r="B8">
        <v>2138</v>
      </c>
      <c r="C8">
        <v>0</v>
      </c>
    </row>
    <row r="9" spans="1:3" x14ac:dyDescent="0.15">
      <c r="A9">
        <v>2139</v>
      </c>
      <c r="B9">
        <v>3638</v>
      </c>
      <c r="C9">
        <v>0</v>
      </c>
    </row>
    <row r="10" spans="1:3" x14ac:dyDescent="0.15">
      <c r="A10">
        <v>3639</v>
      </c>
      <c r="B10">
        <v>4138</v>
      </c>
      <c r="C10">
        <v>0</v>
      </c>
    </row>
    <row r="11" spans="1:3" x14ac:dyDescent="0.15">
      <c r="A11">
        <v>4139</v>
      </c>
      <c r="B11">
        <v>5000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93B-7261-B94F-A44C-848EB6E48F90}">
  <dimension ref="A1:C31"/>
  <sheetViews>
    <sheetView workbookViewId="0">
      <selection activeCell="A7" sqref="A7"/>
    </sheetView>
  </sheetViews>
  <sheetFormatPr baseColWidth="10" defaultRowHeight="13" x14ac:dyDescent="0.15"/>
  <sheetData>
    <row r="1" spans="1:3" x14ac:dyDescent="0.15">
      <c r="A1">
        <v>118</v>
      </c>
      <c r="B1">
        <v>121</v>
      </c>
      <c r="C1">
        <v>1</v>
      </c>
    </row>
    <row r="2" spans="1:3" x14ac:dyDescent="0.15">
      <c r="A2">
        <v>121</v>
      </c>
      <c r="B2">
        <v>135</v>
      </c>
      <c r="C2">
        <v>0</v>
      </c>
    </row>
    <row r="3" spans="1:3" x14ac:dyDescent="0.15">
      <c r="A3">
        <v>135</v>
      </c>
      <c r="B3">
        <v>136</v>
      </c>
      <c r="C3">
        <v>1</v>
      </c>
    </row>
    <row r="4" spans="1:3" x14ac:dyDescent="0.15">
      <c r="A4">
        <v>136</v>
      </c>
      <c r="B4">
        <v>140</v>
      </c>
      <c r="C4">
        <v>0</v>
      </c>
    </row>
    <row r="5" spans="1:3" x14ac:dyDescent="0.15">
      <c r="A5">
        <v>140</v>
      </c>
      <c r="B5">
        <v>141</v>
      </c>
      <c r="C5">
        <v>1</v>
      </c>
    </row>
    <row r="6" spans="1:3" x14ac:dyDescent="0.15">
      <c r="A6">
        <v>141</v>
      </c>
      <c r="B6">
        <v>218</v>
      </c>
      <c r="C6">
        <v>0</v>
      </c>
    </row>
    <row r="7" spans="1:3" x14ac:dyDescent="0.15">
      <c r="A7">
        <f>A1+100</f>
        <v>218</v>
      </c>
      <c r="B7">
        <f>B1+100</f>
        <v>221</v>
      </c>
      <c r="C7">
        <f>C1</f>
        <v>1</v>
      </c>
    </row>
    <row r="8" spans="1:3" x14ac:dyDescent="0.15">
      <c r="A8">
        <f t="shared" ref="A8:B8" si="0">A2+100</f>
        <v>221</v>
      </c>
      <c r="B8">
        <f t="shared" si="0"/>
        <v>235</v>
      </c>
      <c r="C8">
        <f t="shared" ref="C8:C29" si="1">C2</f>
        <v>0</v>
      </c>
    </row>
    <row r="9" spans="1:3" x14ac:dyDescent="0.15">
      <c r="A9">
        <f t="shared" ref="A9:B9" si="2">A3+100</f>
        <v>235</v>
      </c>
      <c r="B9">
        <f t="shared" si="2"/>
        <v>236</v>
      </c>
      <c r="C9">
        <f t="shared" si="1"/>
        <v>1</v>
      </c>
    </row>
    <row r="10" spans="1:3" x14ac:dyDescent="0.15">
      <c r="A10">
        <f t="shared" ref="A10:B10" si="3">A4+100</f>
        <v>236</v>
      </c>
      <c r="B10">
        <f t="shared" si="3"/>
        <v>240</v>
      </c>
      <c r="C10">
        <f t="shared" si="1"/>
        <v>0</v>
      </c>
    </row>
    <row r="11" spans="1:3" x14ac:dyDescent="0.15">
      <c r="A11">
        <f t="shared" ref="A11:B11" si="4">A5+100</f>
        <v>240</v>
      </c>
      <c r="B11">
        <f t="shared" si="4"/>
        <v>241</v>
      </c>
      <c r="C11">
        <f t="shared" si="1"/>
        <v>1</v>
      </c>
    </row>
    <row r="12" spans="1:3" x14ac:dyDescent="0.15">
      <c r="A12">
        <f t="shared" ref="A12:B12" si="5">A6+100</f>
        <v>241</v>
      </c>
      <c r="B12">
        <f t="shared" si="5"/>
        <v>318</v>
      </c>
      <c r="C12">
        <f t="shared" si="1"/>
        <v>0</v>
      </c>
    </row>
    <row r="13" spans="1:3" x14ac:dyDescent="0.15">
      <c r="A13">
        <f t="shared" ref="A13:B13" si="6">A7+100</f>
        <v>318</v>
      </c>
      <c r="B13">
        <f t="shared" si="6"/>
        <v>321</v>
      </c>
      <c r="C13">
        <f t="shared" si="1"/>
        <v>1</v>
      </c>
    </row>
    <row r="14" spans="1:3" x14ac:dyDescent="0.15">
      <c r="A14">
        <f t="shared" ref="A14:B14" si="7">A8+100</f>
        <v>321</v>
      </c>
      <c r="B14">
        <f t="shared" si="7"/>
        <v>335</v>
      </c>
      <c r="C14">
        <f t="shared" si="1"/>
        <v>0</v>
      </c>
    </row>
    <row r="15" spans="1:3" x14ac:dyDescent="0.15">
      <c r="A15">
        <f t="shared" ref="A15:B15" si="8">A9+100</f>
        <v>335</v>
      </c>
      <c r="B15">
        <f t="shared" si="8"/>
        <v>336</v>
      </c>
      <c r="C15">
        <f t="shared" si="1"/>
        <v>1</v>
      </c>
    </row>
    <row r="16" spans="1:3" x14ac:dyDescent="0.15">
      <c r="A16">
        <f t="shared" ref="A16:B16" si="9">A10+100</f>
        <v>336</v>
      </c>
      <c r="B16">
        <f t="shared" si="9"/>
        <v>340</v>
      </c>
      <c r="C16">
        <f t="shared" si="1"/>
        <v>0</v>
      </c>
    </row>
    <row r="17" spans="1:3" x14ac:dyDescent="0.15">
      <c r="A17">
        <f t="shared" ref="A17:B17" si="10">A11+100</f>
        <v>340</v>
      </c>
      <c r="B17">
        <f t="shared" si="10"/>
        <v>341</v>
      </c>
      <c r="C17">
        <f t="shared" si="1"/>
        <v>1</v>
      </c>
    </row>
    <row r="18" spans="1:3" x14ac:dyDescent="0.15">
      <c r="A18">
        <f t="shared" ref="A18:B18" si="11">A12+100</f>
        <v>341</v>
      </c>
      <c r="B18">
        <f t="shared" si="11"/>
        <v>418</v>
      </c>
      <c r="C18">
        <f t="shared" si="1"/>
        <v>0</v>
      </c>
    </row>
    <row r="19" spans="1:3" x14ac:dyDescent="0.15">
      <c r="A19">
        <f t="shared" ref="A19:B19" si="12">A13+100</f>
        <v>418</v>
      </c>
      <c r="B19">
        <f t="shared" si="12"/>
        <v>421</v>
      </c>
      <c r="C19">
        <f t="shared" si="1"/>
        <v>1</v>
      </c>
    </row>
    <row r="20" spans="1:3" x14ac:dyDescent="0.15">
      <c r="A20">
        <f t="shared" ref="A20:B20" si="13">A14+100</f>
        <v>421</v>
      </c>
      <c r="B20">
        <f t="shared" si="13"/>
        <v>435</v>
      </c>
      <c r="C20">
        <f t="shared" si="1"/>
        <v>0</v>
      </c>
    </row>
    <row r="21" spans="1:3" x14ac:dyDescent="0.15">
      <c r="A21">
        <f t="shared" ref="A21:B21" si="14">A15+100</f>
        <v>435</v>
      </c>
      <c r="B21">
        <f t="shared" si="14"/>
        <v>436</v>
      </c>
      <c r="C21">
        <f t="shared" si="1"/>
        <v>1</v>
      </c>
    </row>
    <row r="22" spans="1:3" x14ac:dyDescent="0.15">
      <c r="A22">
        <f t="shared" ref="A22:B22" si="15">A16+100</f>
        <v>436</v>
      </c>
      <c r="B22">
        <f t="shared" si="15"/>
        <v>440</v>
      </c>
      <c r="C22">
        <f t="shared" si="1"/>
        <v>0</v>
      </c>
    </row>
    <row r="23" spans="1:3" x14ac:dyDescent="0.15">
      <c r="A23">
        <f t="shared" ref="A23:B23" si="16">A17+100</f>
        <v>440</v>
      </c>
      <c r="B23">
        <f t="shared" si="16"/>
        <v>441</v>
      </c>
      <c r="C23">
        <f t="shared" si="1"/>
        <v>1</v>
      </c>
    </row>
    <row r="24" spans="1:3" x14ac:dyDescent="0.15">
      <c r="A24">
        <f t="shared" ref="A24:B24" si="17">A18+100</f>
        <v>441</v>
      </c>
      <c r="B24">
        <f t="shared" si="17"/>
        <v>518</v>
      </c>
      <c r="C24">
        <f t="shared" si="1"/>
        <v>0</v>
      </c>
    </row>
    <row r="25" spans="1:3" x14ac:dyDescent="0.15">
      <c r="A25">
        <f t="shared" ref="A25:B25" si="18">A19+100</f>
        <v>518</v>
      </c>
      <c r="B25">
        <f t="shared" si="18"/>
        <v>521</v>
      </c>
      <c r="C25">
        <f t="shared" si="1"/>
        <v>1</v>
      </c>
    </row>
    <row r="26" spans="1:3" x14ac:dyDescent="0.15">
      <c r="A26">
        <f t="shared" ref="A26:B26" si="19">A20+100</f>
        <v>521</v>
      </c>
      <c r="B26">
        <f t="shared" si="19"/>
        <v>535</v>
      </c>
      <c r="C26">
        <f t="shared" si="1"/>
        <v>0</v>
      </c>
    </row>
    <row r="27" spans="1:3" x14ac:dyDescent="0.15">
      <c r="A27">
        <f t="shared" ref="A27:B27" si="20">A21+100</f>
        <v>535</v>
      </c>
      <c r="B27">
        <f t="shared" si="20"/>
        <v>536</v>
      </c>
      <c r="C27">
        <f t="shared" si="1"/>
        <v>1</v>
      </c>
    </row>
    <row r="28" spans="1:3" x14ac:dyDescent="0.15">
      <c r="A28">
        <f t="shared" ref="A28:B28" si="21">A22+100</f>
        <v>536</v>
      </c>
      <c r="B28">
        <f t="shared" si="21"/>
        <v>540</v>
      </c>
      <c r="C28">
        <f t="shared" si="1"/>
        <v>0</v>
      </c>
    </row>
    <row r="29" spans="1:3" x14ac:dyDescent="0.15">
      <c r="A29">
        <f t="shared" ref="A29:B29" si="22">A23+100</f>
        <v>540</v>
      </c>
      <c r="B29">
        <f t="shared" si="22"/>
        <v>541</v>
      </c>
      <c r="C29">
        <f t="shared" si="1"/>
        <v>1</v>
      </c>
    </row>
    <row r="30" spans="1:3" x14ac:dyDescent="0.15">
      <c r="A30">
        <v>541</v>
      </c>
      <c r="B30">
        <v>5000</v>
      </c>
      <c r="C30">
        <v>0</v>
      </c>
    </row>
    <row r="31" spans="1:3" x14ac:dyDescent="0.15">
      <c r="A31">
        <v>-50</v>
      </c>
      <c r="B31">
        <v>118</v>
      </c>
      <c r="C3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Classification</vt:lpstr>
      <vt:lpstr>Article Explanation</vt:lpstr>
      <vt:lpstr>Land_Use</vt:lpstr>
      <vt:lpstr>F2S</vt:lpstr>
      <vt:lpstr>P2S</vt:lpstr>
      <vt:lpstr>FCL</vt:lpstr>
      <vt:lpstr>C2S</vt:lpstr>
      <vt:lpstr>F2C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created xsi:type="dcterms:W3CDTF">2020-11-04T13:59:29Z</dcterms:created>
  <dcterms:modified xsi:type="dcterms:W3CDTF">2020-12-23T18:15:38Z</dcterms:modified>
</cp:coreProperties>
</file>