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rapivkin\Учебные материалы\ИТ\"/>
    </mc:Choice>
  </mc:AlternateContent>
  <bookViews>
    <workbookView xWindow="0" yWindow="0" windowWidth="23040" windowHeight="9192" firstSheet="3" activeTab="5"/>
  </bookViews>
  <sheets>
    <sheet name="Задание 5.1" sheetId="1" r:id="rId1"/>
    <sheet name="Задание 5.2" sheetId="2" r:id="rId2"/>
    <sheet name="Задание 5.3" sheetId="3" r:id="rId3"/>
    <sheet name="Задание 5.4" sheetId="4" r:id="rId4"/>
    <sheet name="Задание 5.5" sheetId="5" r:id="rId5"/>
    <sheet name="Задание 5.6" sheetId="6" r:id="rId6"/>
    <sheet name="Задание 5.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 a="1"/>
  <c r="B7" i="6" s="1"/>
  <c r="B9" i="6" l="1"/>
  <c r="B8" i="6"/>
  <c r="B1" i="7"/>
  <c r="H9" i="5" a="1"/>
  <c r="I10" i="5" s="1"/>
  <c r="H9" i="5"/>
  <c r="I9" i="5"/>
  <c r="J9" i="5"/>
  <c r="H10" i="5"/>
  <c r="H11" i="5"/>
  <c r="I11" i="5"/>
  <c r="J11" i="5"/>
  <c r="F20" i="5"/>
  <c r="G20" i="5"/>
  <c r="H20" i="5"/>
  <c r="G19" i="5"/>
  <c r="H19" i="5"/>
  <c r="F19" i="5"/>
  <c r="B20" i="5"/>
  <c r="C20" i="5"/>
  <c r="D20" i="5"/>
  <c r="D19" i="5"/>
  <c r="C19" i="5"/>
  <c r="B19" i="5"/>
  <c r="E11" i="5" a="1"/>
  <c r="E11" i="5" s="1"/>
  <c r="D3" i="5" a="1"/>
  <c r="E3" i="5" s="1"/>
  <c r="B3" i="4"/>
  <c r="C3" i="4" s="1"/>
  <c r="D3" i="4" s="1"/>
  <c r="E3" i="4" s="1"/>
  <c r="F3" i="4" s="1"/>
  <c r="G3" i="4" s="1"/>
  <c r="H3" i="4" s="1"/>
  <c r="I3" i="4" s="1"/>
  <c r="J3" i="4" s="1"/>
  <c r="C2" i="4"/>
  <c r="D2" i="4"/>
  <c r="E2" i="4"/>
  <c r="F2" i="4"/>
  <c r="G2" i="4" s="1"/>
  <c r="H2" i="4" s="1"/>
  <c r="I2" i="4" s="1"/>
  <c r="J2" i="4" s="1"/>
  <c r="B2" i="4"/>
  <c r="C1" i="4"/>
  <c r="D1" i="4" s="1"/>
  <c r="E1" i="4" s="1"/>
  <c r="F1" i="4" s="1"/>
  <c r="G1" i="4" s="1"/>
  <c r="H1" i="4" s="1"/>
  <c r="I1" i="4" s="1"/>
  <c r="J1" i="4" s="1"/>
  <c r="A3" i="4"/>
  <c r="A4" i="4" s="1"/>
  <c r="A5" i="4" s="1"/>
  <c r="A6" i="4" s="1"/>
  <c r="A12" i="3"/>
  <c r="C12" i="3" s="1"/>
  <c r="C3" i="3"/>
  <c r="C4" i="3"/>
  <c r="C5" i="3"/>
  <c r="C6" i="3"/>
  <c r="C7" i="3"/>
  <c r="C8" i="3"/>
  <c r="C9" i="3"/>
  <c r="C10" i="3"/>
  <c r="C11" i="3"/>
  <c r="C2" i="3"/>
  <c r="B3" i="3"/>
  <c r="B4" i="3"/>
  <c r="B5" i="3"/>
  <c r="B6" i="3"/>
  <c r="B7" i="3"/>
  <c r="B8" i="3"/>
  <c r="B9" i="3"/>
  <c r="B10" i="3"/>
  <c r="B11" i="3"/>
  <c r="B2" i="3"/>
  <c r="A4" i="3"/>
  <c r="A5" i="3"/>
  <c r="A6" i="3"/>
  <c r="A7" i="3"/>
  <c r="A8" i="3"/>
  <c r="A9" i="3"/>
  <c r="A10" i="3" s="1"/>
  <c r="A11" i="3" s="1"/>
  <c r="A3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A20" i="2"/>
  <c r="A21" i="2"/>
  <c r="A22" i="2"/>
  <c r="A23" i="2"/>
  <c r="A24" i="2"/>
  <c r="A25" i="2"/>
  <c r="A26" i="2" s="1"/>
  <c r="A4" i="2"/>
  <c r="A5" i="2"/>
  <c r="A6" i="2"/>
  <c r="A7" i="2"/>
  <c r="A8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3" i="2"/>
  <c r="A5" i="1"/>
  <c r="C5" i="1"/>
  <c r="E5" i="1" s="1"/>
  <c r="J10" i="5" l="1"/>
  <c r="F4" i="5"/>
  <c r="E4" i="5"/>
  <c r="D4" i="5"/>
  <c r="D3" i="5"/>
  <c r="F3" i="5"/>
  <c r="B4" i="4"/>
  <c r="A13" i="3"/>
  <c r="B12" i="3"/>
  <c r="C4" i="4" l="1"/>
  <c r="D4" i="4" s="1"/>
  <c r="E4" i="4" s="1"/>
  <c r="F4" i="4" s="1"/>
  <c r="G4" i="4" s="1"/>
  <c r="H4" i="4" s="1"/>
  <c r="I4" i="4" s="1"/>
  <c r="J4" i="4" s="1"/>
  <c r="B5" i="4"/>
  <c r="A14" i="3"/>
  <c r="C13" i="3"/>
  <c r="B13" i="3"/>
  <c r="C5" i="4" l="1"/>
  <c r="D5" i="4" s="1"/>
  <c r="E5" i="4" s="1"/>
  <c r="F5" i="4" s="1"/>
  <c r="G5" i="4" s="1"/>
  <c r="H5" i="4" s="1"/>
  <c r="I5" i="4" s="1"/>
  <c r="J5" i="4" s="1"/>
  <c r="B6" i="4"/>
  <c r="A15" i="3"/>
  <c r="B14" i="3"/>
  <c r="C14" i="3"/>
  <c r="C6" i="4" l="1"/>
  <c r="D6" i="4" s="1"/>
  <c r="E6" i="4" s="1"/>
  <c r="F6" i="4" s="1"/>
  <c r="G6" i="4" s="1"/>
  <c r="H6" i="4" s="1"/>
  <c r="I6" i="4" s="1"/>
  <c r="J6" i="4" s="1"/>
  <c r="A16" i="3"/>
  <c r="B15" i="3"/>
  <c r="C15" i="3"/>
  <c r="C16" i="3" l="1"/>
  <c r="A17" i="3"/>
  <c r="B16" i="3"/>
  <c r="A18" i="3" l="1"/>
  <c r="B17" i="3"/>
  <c r="C17" i="3"/>
  <c r="C18" i="3" l="1"/>
  <c r="B18" i="3"/>
  <c r="A19" i="3"/>
  <c r="C19" i="3" l="1"/>
  <c r="A20" i="3"/>
  <c r="B19" i="3"/>
  <c r="B20" i="3" l="1"/>
  <c r="C20" i="3"/>
  <c r="A21" i="3"/>
  <c r="A22" i="3" l="1"/>
  <c r="C21" i="3"/>
  <c r="B21" i="3"/>
  <c r="B22" i="3" l="1"/>
  <c r="C22" i="3"/>
</calcChain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<sst xmlns="http://schemas.openxmlformats.org/spreadsheetml/2006/main" count="26" uniqueCount="26">
  <si>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</si>
  <si>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</si>
  <si>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</si>
  <si>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Расчет элементов треугольника</t>
  </si>
  <si>
    <t>Выполнение</t>
  </si>
  <si>
    <t>α</t>
  </si>
  <si>
    <t>β</t>
  </si>
  <si>
    <t>h</t>
  </si>
  <si>
    <t>x</t>
  </si>
  <si>
    <t>Аргумент</t>
  </si>
  <si>
    <t>Парабола</t>
  </si>
  <si>
    <t>y₂</t>
  </si>
  <si>
    <t>Решение системы</t>
  </si>
  <si>
    <t>x              y</t>
  </si>
  <si>
    <t>Определитель m₂</t>
  </si>
  <si>
    <t>m₃+m₄</t>
  </si>
  <si>
    <t>m₃-m₄</t>
  </si>
  <si>
    <t>обратная к m₂</t>
  </si>
  <si>
    <r>
      <t>m</t>
    </r>
    <r>
      <rPr>
        <b/>
        <sz val="11"/>
        <color theme="1"/>
        <rFont val="Calibri"/>
        <family val="2"/>
        <charset val="204"/>
      </rPr>
      <t>₁</t>
    </r>
  </si>
  <si>
    <r>
      <t>Транспонированная m</t>
    </r>
    <r>
      <rPr>
        <b/>
        <sz val="11"/>
        <color theme="1"/>
        <rFont val="Calibri"/>
        <family val="2"/>
        <charset val="204"/>
      </rPr>
      <t>₁</t>
    </r>
  </si>
  <si>
    <r>
      <t>m</t>
    </r>
    <r>
      <rPr>
        <b/>
        <sz val="11"/>
        <color theme="1"/>
        <rFont val="Calibri"/>
        <family val="2"/>
        <charset val="204"/>
      </rPr>
      <t>₂</t>
    </r>
  </si>
  <si>
    <r>
      <t>m</t>
    </r>
    <r>
      <rPr>
        <b/>
        <sz val="11"/>
        <color theme="1"/>
        <rFont val="Calibri"/>
        <family val="2"/>
        <charset val="204"/>
      </rPr>
      <t>₃</t>
    </r>
  </si>
  <si>
    <r>
      <t>m</t>
    </r>
    <r>
      <rPr>
        <b/>
        <sz val="11"/>
        <color theme="1"/>
        <rFont val="Calibri"/>
        <family val="2"/>
        <charset val="204"/>
      </rPr>
      <t>₄</t>
    </r>
  </si>
  <si>
    <t>матрица коэффициентов</t>
  </si>
  <si>
    <t>корни</t>
  </si>
  <si>
    <r>
      <t>y</t>
    </r>
    <r>
      <rPr>
        <b/>
        <sz val="11"/>
        <color theme="1"/>
        <rFont val="Calibri"/>
        <family val="2"/>
        <charset val="204"/>
      </rPr>
      <t>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</si>
</sst>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top"/>
    </xf>
    <xf numFmtId="2" fontId="0" fillId="0" borderId="0" xfId="0" applyNumberFormat="1" applyAlignment="1" applyProtection="1">
      <alignment horizontal="center" vertical="top"/>
      <protection locked="0"/>
    </xf>
    <xf numFmtId="0" fontId="0" fillId="0" borderId="0" xfId="0" applyNumberFormat="1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Двумерный график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Парабола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5.2'!$A$2:$A$26</c:f>
              <c:numCache>
                <c:formatCode>General</c:formatCode>
                <c:ptCount val="25"/>
                <c:pt idx="0">
                  <c:v>-3</c:v>
                </c:pt>
                <c:pt idx="1">
                  <c:v>-2.75</c:v>
                </c:pt>
                <c:pt idx="2">
                  <c:v>-2.5</c:v>
                </c:pt>
                <c:pt idx="3">
                  <c:v>-2.25</c:v>
                </c:pt>
                <c:pt idx="4">
                  <c:v>-2</c:v>
                </c:pt>
                <c:pt idx="5">
                  <c:v>-1.75</c:v>
                </c:pt>
                <c:pt idx="6">
                  <c:v>-1.5</c:v>
                </c:pt>
                <c:pt idx="7">
                  <c:v>-1.25</c:v>
                </c:pt>
                <c:pt idx="8">
                  <c:v>-1</c:v>
                </c:pt>
                <c:pt idx="9">
                  <c:v>-0.75</c:v>
                </c:pt>
                <c:pt idx="10">
                  <c:v>-0.5</c:v>
                </c:pt>
                <c:pt idx="11">
                  <c:v>-0.25</c:v>
                </c:pt>
                <c:pt idx="12">
                  <c:v>0</c:v>
                </c:pt>
                <c:pt idx="13">
                  <c:v>0.25</c:v>
                </c:pt>
                <c:pt idx="14">
                  <c:v>0.5</c:v>
                </c:pt>
                <c:pt idx="15">
                  <c:v>0.75</c:v>
                </c:pt>
                <c:pt idx="16">
                  <c:v>1</c:v>
                </c:pt>
                <c:pt idx="17">
                  <c:v>1.25</c:v>
                </c:pt>
                <c:pt idx="18">
                  <c:v>1.5</c:v>
                </c:pt>
                <c:pt idx="19">
                  <c:v>1.75</c:v>
                </c:pt>
                <c:pt idx="20">
                  <c:v>2</c:v>
                </c:pt>
                <c:pt idx="21">
                  <c:v>2.25</c:v>
                </c:pt>
                <c:pt idx="22">
                  <c:v>2.5</c:v>
                </c:pt>
                <c:pt idx="23">
                  <c:v>2.75</c:v>
                </c:pt>
                <c:pt idx="24">
                  <c:v>3</c:v>
                </c:pt>
              </c:numCache>
            </c:numRef>
          </c:cat>
          <c:val>
            <c:numRef>
              <c:f>'Задание 5.2'!$B$2:$B$26</c:f>
              <c:numCache>
                <c:formatCode>General</c:formatCode>
                <c:ptCount val="25"/>
                <c:pt idx="0">
                  <c:v>-5</c:v>
                </c:pt>
                <c:pt idx="1">
                  <c:v>-5.4375</c:v>
                </c:pt>
                <c:pt idx="2">
                  <c:v>-5.75</c:v>
                </c:pt>
                <c:pt idx="3">
                  <c:v>-5.9375</c:v>
                </c:pt>
                <c:pt idx="4">
                  <c:v>-6</c:v>
                </c:pt>
                <c:pt idx="5">
                  <c:v>-5.9375</c:v>
                </c:pt>
                <c:pt idx="6">
                  <c:v>-5.75</c:v>
                </c:pt>
                <c:pt idx="7">
                  <c:v>-5.4375</c:v>
                </c:pt>
                <c:pt idx="8">
                  <c:v>-5</c:v>
                </c:pt>
                <c:pt idx="9">
                  <c:v>-4.4375</c:v>
                </c:pt>
                <c:pt idx="10">
                  <c:v>-3.75</c:v>
                </c:pt>
                <c:pt idx="11">
                  <c:v>-2.9375</c:v>
                </c:pt>
                <c:pt idx="12">
                  <c:v>-2</c:v>
                </c:pt>
                <c:pt idx="13">
                  <c:v>-0.9375</c:v>
                </c:pt>
                <c:pt idx="14">
                  <c:v>0.25</c:v>
                </c:pt>
                <c:pt idx="15">
                  <c:v>1.5625</c:v>
                </c:pt>
                <c:pt idx="16">
                  <c:v>3</c:v>
                </c:pt>
                <c:pt idx="17">
                  <c:v>4.5625</c:v>
                </c:pt>
                <c:pt idx="18">
                  <c:v>6.25</c:v>
                </c:pt>
                <c:pt idx="19">
                  <c:v>8.0625</c:v>
                </c:pt>
                <c:pt idx="20">
                  <c:v>10</c:v>
                </c:pt>
                <c:pt idx="21">
                  <c:v>12.0625</c:v>
                </c:pt>
                <c:pt idx="22">
                  <c:v>14.25</c:v>
                </c:pt>
                <c:pt idx="23">
                  <c:v>16.5625</c:v>
                </c:pt>
                <c:pt idx="2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4-46A9-A1E8-A9F32B744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949832"/>
        <c:axId val="412958688"/>
      </c:lineChart>
      <c:catAx>
        <c:axId val="412949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Аргумент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958688"/>
        <c:crosses val="autoZero"/>
        <c:auto val="1"/>
        <c:lblAlgn val="ctr"/>
        <c:lblOffset val="100"/>
        <c:noMultiLvlLbl val="0"/>
      </c:catAx>
      <c:valAx>
        <c:axId val="41295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функция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949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4492563429571E-2"/>
          <c:y val="0.12541683064301878"/>
          <c:w val="0.90787729658792649"/>
          <c:h val="0.777361111111111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5.3'!$A$2:$A$22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0.30000000000000004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0.79999999999999993</c:v>
                </c:pt>
                <c:pt idx="19">
                  <c:v>0.89999999999999991</c:v>
                </c:pt>
                <c:pt idx="20">
                  <c:v>0.99999999999999989</c:v>
                </c:pt>
              </c:numCache>
            </c:numRef>
          </c:cat>
          <c:val>
            <c:numRef>
              <c:f>'Задание 5.3'!$B$2:$B$22</c:f>
              <c:numCache>
                <c:formatCode>General</c:formatCode>
                <c:ptCount val="21"/>
                <c:pt idx="0">
                  <c:v>-2</c:v>
                </c:pt>
                <c:pt idx="1">
                  <c:v>-1.7000000000000002</c:v>
                </c:pt>
                <c:pt idx="2">
                  <c:v>-1.4000000000000004</c:v>
                </c:pt>
                <c:pt idx="3">
                  <c:v>-1.1000000000000001</c:v>
                </c:pt>
                <c:pt idx="4">
                  <c:v>-0.80000000000000027</c:v>
                </c:pt>
                <c:pt idx="5">
                  <c:v>-0.50000000000000044</c:v>
                </c:pt>
                <c:pt idx="6">
                  <c:v>-0.2000000000000004</c:v>
                </c:pt>
                <c:pt idx="7">
                  <c:v>9.9999999999999534E-2</c:v>
                </c:pt>
                <c:pt idx="8">
                  <c:v>0.39999999999999958</c:v>
                </c:pt>
                <c:pt idx="9">
                  <c:v>0.69999999999999951</c:v>
                </c:pt>
                <c:pt idx="10">
                  <c:v>1</c:v>
                </c:pt>
                <c:pt idx="11">
                  <c:v>1.3</c:v>
                </c:pt>
                <c:pt idx="12">
                  <c:v>1.6</c:v>
                </c:pt>
                <c:pt idx="13">
                  <c:v>1.9000000000000001</c:v>
                </c:pt>
                <c:pt idx="14">
                  <c:v>2.2000000000000002</c:v>
                </c:pt>
                <c:pt idx="15">
                  <c:v>2.5</c:v>
                </c:pt>
                <c:pt idx="16">
                  <c:v>2.8</c:v>
                </c:pt>
                <c:pt idx="17">
                  <c:v>3.0999999999999996</c:v>
                </c:pt>
                <c:pt idx="18">
                  <c:v>3.4</c:v>
                </c:pt>
                <c:pt idx="19">
                  <c:v>3.6999999999999997</c:v>
                </c:pt>
                <c:pt idx="20">
                  <c:v>3.9999999999999996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D-44E3-8193-60D2586248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'Задание 5.3'!$A$2:$A$22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0.30000000000000004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0.79999999999999993</c:v>
                </c:pt>
                <c:pt idx="19">
                  <c:v>0.89999999999999991</c:v>
                </c:pt>
                <c:pt idx="20">
                  <c:v>0.99999999999999989</c:v>
                </c:pt>
              </c:numCache>
            </c:numRef>
          </c:cat>
          <c:val>
            <c:numRef>
              <c:f>'Задание 5.3'!$C$2:$C$22</c:f>
              <c:numCache>
                <c:formatCode>General</c:formatCode>
                <c:ptCount val="21"/>
                <c:pt idx="0">
                  <c:v>-0.8414709848078965</c:v>
                </c:pt>
                <c:pt idx="1">
                  <c:v>-0.78332690962748341</c:v>
                </c:pt>
                <c:pt idx="2">
                  <c:v>-0.71735609089952279</c:v>
                </c:pt>
                <c:pt idx="3">
                  <c:v>-0.64421768723769113</c:v>
                </c:pt>
                <c:pt idx="4">
                  <c:v>-0.56464247339503548</c:v>
                </c:pt>
                <c:pt idx="5">
                  <c:v>-0.47942553860420312</c:v>
                </c:pt>
                <c:pt idx="6">
                  <c:v>-0.38941834230865063</c:v>
                </c:pt>
                <c:pt idx="7">
                  <c:v>-0.29552020666133971</c:v>
                </c:pt>
                <c:pt idx="8">
                  <c:v>-0.19866933079506136</c:v>
                </c:pt>
                <c:pt idx="9">
                  <c:v>-9.9833416646828294E-2</c:v>
                </c:pt>
                <c:pt idx="10">
                  <c:v>0</c:v>
                </c:pt>
                <c:pt idx="11">
                  <c:v>9.9833416646828155E-2</c:v>
                </c:pt>
                <c:pt idx="12">
                  <c:v>0.19866933079506122</c:v>
                </c:pt>
                <c:pt idx="13">
                  <c:v>0.2955202066613396</c:v>
                </c:pt>
                <c:pt idx="14">
                  <c:v>0.38941834230865052</c:v>
                </c:pt>
                <c:pt idx="15">
                  <c:v>0.47942553860420301</c:v>
                </c:pt>
                <c:pt idx="16">
                  <c:v>0.56464247339503537</c:v>
                </c:pt>
                <c:pt idx="17">
                  <c:v>0.64421768723769102</c:v>
                </c:pt>
                <c:pt idx="18">
                  <c:v>0.71735609089952268</c:v>
                </c:pt>
                <c:pt idx="19">
                  <c:v>0.7833269096274833</c:v>
                </c:pt>
                <c:pt idx="20">
                  <c:v>0.84147098480789639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ED-44E3-8193-60D258624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957376"/>
        <c:axId val="412953440"/>
      </c:lineChart>
      <c:catAx>
        <c:axId val="41295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953440"/>
        <c:crosses val="autoZero"/>
        <c:auto val="1"/>
        <c:lblAlgn val="ctr"/>
        <c:lblOffset val="100"/>
        <c:noMultiLvlLbl val="0"/>
      </c:catAx>
      <c:valAx>
        <c:axId val="4129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95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'Задание 5.4'!$A$2</c:f>
              <c:strCache>
                <c:ptCount val="1"/>
                <c:pt idx="0">
                  <c:v>-1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'Задание 5.4'!$B$1:$J$1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cat>
          <c:val>
            <c:numRef>
              <c:f>'Задание 5.4'!$B$2:$J$2</c:f>
              <c:numCache>
                <c:formatCode>General</c:formatCode>
                <c:ptCount val="9"/>
                <c:pt idx="0">
                  <c:v>0.28867513459481292</c:v>
                </c:pt>
                <c:pt idx="1">
                  <c:v>0.77728158775740119</c:v>
                </c:pt>
                <c:pt idx="2">
                  <c:v>0.82600948339995872</c:v>
                </c:pt>
                <c:pt idx="3">
                  <c:v>0.88755868350586642</c:v>
                </c:pt>
                <c:pt idx="4">
                  <c:v>0.89613609225012991</c:v>
                </c:pt>
                <c:pt idx="5">
                  <c:v>0.87038402982534091</c:v>
                </c:pt>
                <c:pt idx="6">
                  <c:v>0.80245949647915771</c:v>
                </c:pt>
                <c:pt idx="7">
                  <c:v>0.681186236742643</c:v>
                </c:pt>
                <c:pt idx="8">
                  <c:v>0.46618629436249237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9-4C39-A694-4016F2D2F255}"/>
            </c:ext>
          </c:extLst>
        </c:ser>
        <c:ser>
          <c:idx val="1"/>
          <c:order val="1"/>
          <c:tx>
            <c:strRef>
              <c:f>'Задание 5.4'!$A$3</c:f>
              <c:strCache>
                <c:ptCount val="1"/>
                <c:pt idx="0">
                  <c:v>-0,5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'Задание 5.4'!$B$1:$J$1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cat>
          <c:val>
            <c:numRef>
              <c:f>'Задание 5.4'!$B$3:$J$3</c:f>
              <c:numCache>
                <c:formatCode>General</c:formatCode>
                <c:ptCount val="9"/>
                <c:pt idx="0">
                  <c:v>0.96104688288923301</c:v>
                </c:pt>
                <c:pt idx="1">
                  <c:v>0.81755903626452431</c:v>
                </c:pt>
                <c:pt idx="2">
                  <c:v>0.84804718487698416</c:v>
                </c:pt>
                <c:pt idx="3">
                  <c:v>0.83000637966089019</c:v>
                </c:pt>
                <c:pt idx="4">
                  <c:v>0.83302403114095891</c:v>
                </c:pt>
                <c:pt idx="5">
                  <c:v>0.83681320953737948</c:v>
                </c:pt>
                <c:pt idx="6">
                  <c:v>0.84712004609992575</c:v>
                </c:pt>
                <c:pt idx="7">
                  <c:v>0.86212593358084733</c:v>
                </c:pt>
                <c:pt idx="8">
                  <c:v>0.88202217006524242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9-4C39-A694-4016F2D2F255}"/>
            </c:ext>
          </c:extLst>
        </c:ser>
        <c:ser>
          <c:idx val="2"/>
          <c:order val="2"/>
          <c:tx>
            <c:strRef>
              <c:f>'Задание 5.4'!$A$4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'Задание 5.4'!$B$1:$J$1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cat>
          <c:val>
            <c:numRef>
              <c:f>'Задание 5.4'!$B$4:$J$4</c:f>
              <c:numCache>
                <c:formatCode>General</c:formatCode>
                <c:ptCount val="9"/>
                <c:pt idx="0">
                  <c:v>0.91981781609991375</c:v>
                </c:pt>
                <c:pt idx="1">
                  <c:v>0.82285073575547907</c:v>
                </c:pt>
                <c:pt idx="2">
                  <c:v>0.84312820023827761</c:v>
                </c:pt>
                <c:pt idx="3">
                  <c:v>0.84110955159109779</c:v>
                </c:pt>
                <c:pt idx="4">
                  <c:v>0.84111761433573207</c:v>
                </c:pt>
                <c:pt idx="5">
                  <c:v>0.84048848798630194</c:v>
                </c:pt>
                <c:pt idx="6">
                  <c:v>0.83892354437491401</c:v>
                </c:pt>
                <c:pt idx="7">
                  <c:v>0.83676458305064316</c:v>
                </c:pt>
                <c:pt idx="8">
                  <c:v>0.83384395426058033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9-4C39-A694-4016F2D2F255}"/>
            </c:ext>
          </c:extLst>
        </c:ser>
        <c:ser>
          <c:idx val="3"/>
          <c:order val="3"/>
          <c:tx>
            <c:strRef>
              <c:f>'Задание 5.4'!$A$5</c:f>
              <c:strCache>
                <c:ptCount val="1"/>
                <c:pt idx="0">
                  <c:v>0,5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'Задание 5.4'!$B$1:$J$1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cat>
          <c:val>
            <c:numRef>
              <c:f>'Задание 5.4'!$B$5:$J$5</c:f>
              <c:numCache>
                <c:formatCode>General</c:formatCode>
                <c:ptCount val="9"/>
                <c:pt idx="0">
                  <c:v>0.89246243480096366</c:v>
                </c:pt>
                <c:pt idx="1">
                  <c:v>0.82947602641370033</c:v>
                </c:pt>
                <c:pt idx="2">
                  <c:v>0.84232704657695856</c:v>
                </c:pt>
                <c:pt idx="3">
                  <c:v>0.83947031336528222</c:v>
                </c:pt>
                <c:pt idx="4">
                  <c:v>0.84018406200881157</c:v>
                </c:pt>
                <c:pt idx="5">
                  <c:v>0.84011062907235223</c:v>
                </c:pt>
                <c:pt idx="6">
                  <c:v>0.84038964009489037</c:v>
                </c:pt>
                <c:pt idx="7">
                  <c:v>0.84067858620123603</c:v>
                </c:pt>
                <c:pt idx="8">
                  <c:v>0.84108992107434788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19-4C39-A694-4016F2D2F255}"/>
            </c:ext>
          </c:extLst>
        </c:ser>
        <c:ser>
          <c:idx val="4"/>
          <c:order val="4"/>
          <c:tx>
            <c:strRef>
              <c:f>'Задание 5.4'!$A$6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'Задание 5.4'!$B$1:$J$1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cat>
          <c:val>
            <c:numRef>
              <c:f>'Задание 5.4'!$B$6:$J$6</c:f>
              <c:numCache>
                <c:formatCode>General</c:formatCode>
                <c:ptCount val="9"/>
                <c:pt idx="0">
                  <c:v>0.78565374078631012</c:v>
                </c:pt>
                <c:pt idx="1">
                  <c:v>0.8549943295121567</c:v>
                </c:pt>
                <c:pt idx="2">
                  <c:v>0.83605843011100056</c:v>
                </c:pt>
                <c:pt idx="3">
                  <c:v>0.84130841007117085</c:v>
                </c:pt>
                <c:pt idx="4">
                  <c:v>0.83988004904089841</c:v>
                </c:pt>
                <c:pt idx="5">
                  <c:v>0.84024960435914953</c:v>
                </c:pt>
                <c:pt idx="6">
                  <c:v>0.84011072250255792</c:v>
                </c:pt>
                <c:pt idx="7">
                  <c:v>0.84009726377436367</c:v>
                </c:pt>
                <c:pt idx="8">
                  <c:v>0.84003200591459493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19-4C39-A694-4016F2D2F255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228373392"/>
        <c:axId val="228374048"/>
        <c:axId val="491902368"/>
      </c:surface3DChart>
      <c:catAx>
        <c:axId val="22837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</a:t>
                </a: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374048"/>
        <c:crosses val="autoZero"/>
        <c:auto val="1"/>
        <c:lblAlgn val="ctr"/>
        <c:lblOffset val="100"/>
        <c:noMultiLvlLbl val="0"/>
      </c:catAx>
      <c:valAx>
        <c:axId val="2283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373392"/>
        <c:crosses val="autoZero"/>
        <c:crossBetween val="midCat"/>
      </c:valAx>
      <c:serAx>
        <c:axId val="49190236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374048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3</xdr:row>
      <xdr:rowOff>91440</xdr:rowOff>
    </xdr:from>
    <xdr:to>
      <xdr:col>10</xdr:col>
      <xdr:colOff>30480</xdr:colOff>
      <xdr:row>18</xdr:row>
      <xdr:rowOff>91440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606334</xdr:colOff>
      <xdr:row>2</xdr:row>
      <xdr:rowOff>9797</xdr:rowOff>
    </xdr:from>
    <xdr:to>
      <xdr:col>11</xdr:col>
      <xdr:colOff>301534</xdr:colOff>
      <xdr:row>17</xdr:row>
      <xdr:rowOff>9797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7</xdr:row>
      <xdr:rowOff>7620</xdr:rowOff>
    </xdr:from>
    <xdr:to>
      <xdr:col>8</xdr:col>
      <xdr:colOff>312420</xdr:colOff>
      <xdr:row>22</xdr:row>
      <xdr:rowOff>7620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E3"/>
    </sheetView>
  </sheetViews>
  <sheetFormatPr defaultRowHeight="14.4" x14ac:dyDescent="0.3"/>
  <sheetData>
    <row r="1" spans="1:6" x14ac:dyDescent="0.3">
      <c r="A1" s="14" t="s">
        <v>3</v>
      </c>
      <c r="B1" s="14"/>
      <c r="C1" s="14"/>
      <c r="D1" s="14"/>
      <c r="E1" s="14"/>
      <c r="F1" s="14"/>
    </row>
    <row r="2" spans="1:6" x14ac:dyDescent="0.3">
      <c r="A2" s="3" t="s">
        <v>0</v>
      </c>
      <c r="B2" s="4">
        <v>3</v>
      </c>
      <c r="C2" s="3" t="s">
        <v>1</v>
      </c>
      <c r="D2" s="4">
        <v>4</v>
      </c>
      <c r="E2" s="3" t="s">
        <v>2</v>
      </c>
      <c r="F2" s="5">
        <v>5</v>
      </c>
    </row>
    <row r="3" spans="1:6" x14ac:dyDescent="0.3">
      <c r="A3" s="14" t="s">
        <v>4</v>
      </c>
      <c r="B3" s="14"/>
      <c r="C3" s="14"/>
      <c r="D3" s="14"/>
      <c r="E3" s="14"/>
    </row>
    <row r="4" spans="1:6" x14ac:dyDescent="0.3">
      <c r="A4" s="17" t="s">
        <v>5</v>
      </c>
      <c r="B4" s="17"/>
      <c r="C4" s="17" t="s">
        <v>6</v>
      </c>
      <c r="D4" s="17"/>
      <c r="E4" s="15" t="s">
        <v>7</v>
      </c>
      <c r="F4" s="15"/>
    </row>
    <row r="5" spans="1:6" x14ac:dyDescent="0.3">
      <c r="A5" s="16">
        <f>ACOS((B2^2+D2^2-F2^2)/(2*B2*D2))</f>
        <v>1.5707963267948966</v>
      </c>
      <c r="B5" s="16"/>
      <c r="C5" s="16">
        <f>ACOS((F2^2+B2^2-D2^2)/(2*B2*F2))</f>
        <v>0.92729521800161219</v>
      </c>
      <c r="D5" s="16"/>
      <c r="E5" s="16">
        <f>SIN(C5)*F2</f>
        <v>3.9999999999999996</v>
      </c>
      <c r="F5" s="16"/>
    </row>
  </sheetData>
  <sheetProtection sheet="1" objects="1" scenarios="1" formatCells="0"/>
  <mergeCells count="8">
    <mergeCell ref="A1:F1"/>
    <mergeCell ref="E4:F4"/>
    <mergeCell ref="A5:B5"/>
    <mergeCell ref="C5:D5"/>
    <mergeCell ref="E5:F5"/>
    <mergeCell ref="A3:E3"/>
    <mergeCell ref="A4:B4"/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s="11" t="s">
        <v>9</v>
      </c>
      <c r="B1" s="12" t="s">
        <v>10</v>
      </c>
    </row>
    <row r="2" spans="1:2" x14ac:dyDescent="0.3">
      <c r="A2" s="2">
        <v>-3</v>
      </c>
      <c r="B2">
        <f>A2^2+4*A2-2</f>
        <v>-5</v>
      </c>
    </row>
    <row r="3" spans="1:2" x14ac:dyDescent="0.3">
      <c r="A3">
        <f>A2+0.25</f>
        <v>-2.75</v>
      </c>
      <c r="B3">
        <f t="shared" ref="B3:B26" si="0">A3^2+4*A3-2</f>
        <v>-5.4375</v>
      </c>
    </row>
    <row r="4" spans="1:2" x14ac:dyDescent="0.3">
      <c r="A4">
        <f t="shared" ref="A4:A26" si="1">A3+0.25</f>
        <v>-2.5</v>
      </c>
      <c r="B4">
        <f t="shared" si="0"/>
        <v>-5.75</v>
      </c>
    </row>
    <row r="5" spans="1:2" x14ac:dyDescent="0.3">
      <c r="A5">
        <f t="shared" si="1"/>
        <v>-2.25</v>
      </c>
      <c r="B5">
        <f t="shared" si="0"/>
        <v>-5.9375</v>
      </c>
    </row>
    <row r="6" spans="1:2" x14ac:dyDescent="0.3">
      <c r="A6">
        <f t="shared" si="1"/>
        <v>-2</v>
      </c>
      <c r="B6">
        <f t="shared" si="0"/>
        <v>-6</v>
      </c>
    </row>
    <row r="7" spans="1:2" x14ac:dyDescent="0.3">
      <c r="A7">
        <f t="shared" si="1"/>
        <v>-1.75</v>
      </c>
      <c r="B7">
        <f t="shared" si="0"/>
        <v>-5.9375</v>
      </c>
    </row>
    <row r="8" spans="1:2" x14ac:dyDescent="0.3">
      <c r="A8">
        <f t="shared" si="1"/>
        <v>-1.5</v>
      </c>
      <c r="B8">
        <f t="shared" si="0"/>
        <v>-5.75</v>
      </c>
    </row>
    <row r="9" spans="1:2" x14ac:dyDescent="0.3">
      <c r="A9">
        <f t="shared" si="1"/>
        <v>-1.25</v>
      </c>
      <c r="B9">
        <f t="shared" si="0"/>
        <v>-5.4375</v>
      </c>
    </row>
    <row r="10" spans="1:2" x14ac:dyDescent="0.3">
      <c r="A10">
        <f t="shared" si="1"/>
        <v>-1</v>
      </c>
      <c r="B10">
        <f t="shared" si="0"/>
        <v>-5</v>
      </c>
    </row>
    <row r="11" spans="1:2" x14ac:dyDescent="0.3">
      <c r="A11">
        <f t="shared" si="1"/>
        <v>-0.75</v>
      </c>
      <c r="B11">
        <f t="shared" si="0"/>
        <v>-4.4375</v>
      </c>
    </row>
    <row r="12" spans="1:2" x14ac:dyDescent="0.3">
      <c r="A12">
        <f t="shared" si="1"/>
        <v>-0.5</v>
      </c>
      <c r="B12">
        <f t="shared" si="0"/>
        <v>-3.75</v>
      </c>
    </row>
    <row r="13" spans="1:2" x14ac:dyDescent="0.3">
      <c r="A13">
        <f t="shared" si="1"/>
        <v>-0.25</v>
      </c>
      <c r="B13">
        <f t="shared" si="0"/>
        <v>-2.9375</v>
      </c>
    </row>
    <row r="14" spans="1:2" x14ac:dyDescent="0.3">
      <c r="A14">
        <f t="shared" si="1"/>
        <v>0</v>
      </c>
      <c r="B14">
        <f t="shared" si="0"/>
        <v>-2</v>
      </c>
    </row>
    <row r="15" spans="1:2" x14ac:dyDescent="0.3">
      <c r="A15">
        <f t="shared" si="1"/>
        <v>0.25</v>
      </c>
      <c r="B15">
        <f t="shared" si="0"/>
        <v>-0.9375</v>
      </c>
    </row>
    <row r="16" spans="1:2" x14ac:dyDescent="0.3">
      <c r="A16">
        <f t="shared" si="1"/>
        <v>0.5</v>
      </c>
      <c r="B16">
        <f t="shared" si="0"/>
        <v>0.25</v>
      </c>
    </row>
    <row r="17" spans="1:2" x14ac:dyDescent="0.3">
      <c r="A17">
        <f t="shared" si="1"/>
        <v>0.75</v>
      </c>
      <c r="B17">
        <f t="shared" si="0"/>
        <v>1.5625</v>
      </c>
    </row>
    <row r="18" spans="1:2" x14ac:dyDescent="0.3">
      <c r="A18">
        <f t="shared" si="1"/>
        <v>1</v>
      </c>
      <c r="B18">
        <f t="shared" si="0"/>
        <v>3</v>
      </c>
    </row>
    <row r="19" spans="1:2" x14ac:dyDescent="0.3">
      <c r="A19">
        <f t="shared" si="1"/>
        <v>1.25</v>
      </c>
      <c r="B19">
        <f t="shared" si="0"/>
        <v>4.5625</v>
      </c>
    </row>
    <row r="20" spans="1:2" x14ac:dyDescent="0.3">
      <c r="A20">
        <f>A19+0.25</f>
        <v>1.5</v>
      </c>
      <c r="B20">
        <f t="shared" si="0"/>
        <v>6.25</v>
      </c>
    </row>
    <row r="21" spans="1:2" x14ac:dyDescent="0.3">
      <c r="A21">
        <f t="shared" si="1"/>
        <v>1.75</v>
      </c>
      <c r="B21">
        <f t="shared" si="0"/>
        <v>8.0625</v>
      </c>
    </row>
    <row r="22" spans="1:2" x14ac:dyDescent="0.3">
      <c r="A22">
        <f t="shared" si="1"/>
        <v>2</v>
      </c>
      <c r="B22">
        <f t="shared" si="0"/>
        <v>10</v>
      </c>
    </row>
    <row r="23" spans="1:2" x14ac:dyDescent="0.3">
      <c r="A23">
        <f t="shared" si="1"/>
        <v>2.25</v>
      </c>
      <c r="B23">
        <f t="shared" si="0"/>
        <v>12.0625</v>
      </c>
    </row>
    <row r="24" spans="1:2" x14ac:dyDescent="0.3">
      <c r="A24">
        <f t="shared" si="1"/>
        <v>2.5</v>
      </c>
      <c r="B24">
        <f t="shared" si="0"/>
        <v>14.25</v>
      </c>
    </row>
    <row r="25" spans="1:2" x14ac:dyDescent="0.3">
      <c r="A25">
        <f t="shared" si="1"/>
        <v>2.75</v>
      </c>
      <c r="B25">
        <f t="shared" si="0"/>
        <v>16.5625</v>
      </c>
    </row>
    <row r="26" spans="1:2" x14ac:dyDescent="0.3">
      <c r="A26">
        <f t="shared" si="1"/>
        <v>3</v>
      </c>
      <c r="B26">
        <f t="shared" si="0"/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175" workbookViewId="0">
      <selection sqref="A1:C1"/>
    </sheetView>
  </sheetViews>
  <sheetFormatPr defaultRowHeight="14.4" x14ac:dyDescent="0.3"/>
  <cols>
    <col min="1" max="1" width="12.77734375" bestFit="1" customWidth="1"/>
  </cols>
  <sheetData>
    <row r="1" spans="1:3" x14ac:dyDescent="0.3">
      <c r="A1" s="12" t="s">
        <v>8</v>
      </c>
      <c r="B1" s="12" t="s">
        <v>25</v>
      </c>
      <c r="C1" s="12" t="s">
        <v>11</v>
      </c>
    </row>
    <row r="2" spans="1:3" x14ac:dyDescent="0.3">
      <c r="A2">
        <v>-1</v>
      </c>
      <c r="B2">
        <f>3*A2+1</f>
        <v>-2</v>
      </c>
      <c r="C2">
        <f>SIN(A2)</f>
        <v>-0.8414709848078965</v>
      </c>
    </row>
    <row r="3" spans="1:3" x14ac:dyDescent="0.3">
      <c r="A3">
        <f>A2+0.1</f>
        <v>-0.9</v>
      </c>
      <c r="B3">
        <f t="shared" ref="B3:B22" si="0">3*A3+1</f>
        <v>-1.7000000000000002</v>
      </c>
      <c r="C3">
        <f t="shared" ref="C3:C22" si="1">SIN(A3)</f>
        <v>-0.78332690962748341</v>
      </c>
    </row>
    <row r="4" spans="1:3" x14ac:dyDescent="0.3">
      <c r="A4">
        <f t="shared" ref="A4:A21" si="2">A3+0.1</f>
        <v>-0.8</v>
      </c>
      <c r="B4">
        <f t="shared" si="0"/>
        <v>-1.4000000000000004</v>
      </c>
      <c r="C4">
        <f t="shared" si="1"/>
        <v>-0.71735609089952279</v>
      </c>
    </row>
    <row r="5" spans="1:3" x14ac:dyDescent="0.3">
      <c r="A5">
        <f t="shared" si="2"/>
        <v>-0.70000000000000007</v>
      </c>
      <c r="B5">
        <f t="shared" si="0"/>
        <v>-1.1000000000000001</v>
      </c>
      <c r="C5">
        <f t="shared" si="1"/>
        <v>-0.64421768723769113</v>
      </c>
    </row>
    <row r="6" spans="1:3" x14ac:dyDescent="0.3">
      <c r="A6">
        <f t="shared" si="2"/>
        <v>-0.60000000000000009</v>
      </c>
      <c r="B6">
        <f t="shared" si="0"/>
        <v>-0.80000000000000027</v>
      </c>
      <c r="C6">
        <f t="shared" si="1"/>
        <v>-0.56464247339503548</v>
      </c>
    </row>
    <row r="7" spans="1:3" x14ac:dyDescent="0.3">
      <c r="A7">
        <f t="shared" si="2"/>
        <v>-0.50000000000000011</v>
      </c>
      <c r="B7">
        <f t="shared" si="0"/>
        <v>-0.50000000000000044</v>
      </c>
      <c r="C7">
        <f t="shared" si="1"/>
        <v>-0.47942553860420312</v>
      </c>
    </row>
    <row r="8" spans="1:3" x14ac:dyDescent="0.3">
      <c r="A8">
        <f t="shared" si="2"/>
        <v>-0.40000000000000013</v>
      </c>
      <c r="B8">
        <f t="shared" si="0"/>
        <v>-0.2000000000000004</v>
      </c>
      <c r="C8">
        <f t="shared" si="1"/>
        <v>-0.38941834230865063</v>
      </c>
    </row>
    <row r="9" spans="1:3" x14ac:dyDescent="0.3">
      <c r="A9">
        <f t="shared" si="2"/>
        <v>-0.30000000000000016</v>
      </c>
      <c r="B9">
        <f t="shared" si="0"/>
        <v>9.9999999999999534E-2</v>
      </c>
      <c r="C9">
        <f t="shared" si="1"/>
        <v>-0.29552020666133971</v>
      </c>
    </row>
    <row r="10" spans="1:3" x14ac:dyDescent="0.3">
      <c r="A10">
        <f t="shared" si="2"/>
        <v>-0.20000000000000015</v>
      </c>
      <c r="B10">
        <f t="shared" si="0"/>
        <v>0.39999999999999958</v>
      </c>
      <c r="C10">
        <f t="shared" si="1"/>
        <v>-0.19866933079506136</v>
      </c>
    </row>
    <row r="11" spans="1:3" x14ac:dyDescent="0.3">
      <c r="A11">
        <f t="shared" si="2"/>
        <v>-0.10000000000000014</v>
      </c>
      <c r="B11">
        <f t="shared" si="0"/>
        <v>0.69999999999999951</v>
      </c>
      <c r="C11">
        <f t="shared" si="1"/>
        <v>-9.9833416646828294E-2</v>
      </c>
    </row>
    <row r="12" spans="1:3" x14ac:dyDescent="0.3">
      <c r="A12">
        <f>0</f>
        <v>0</v>
      </c>
      <c r="B12">
        <f t="shared" si="0"/>
        <v>1</v>
      </c>
      <c r="C12">
        <f t="shared" si="1"/>
        <v>0</v>
      </c>
    </row>
    <row r="13" spans="1:3" x14ac:dyDescent="0.3">
      <c r="A13">
        <f t="shared" si="2"/>
        <v>0.1</v>
      </c>
      <c r="B13">
        <f t="shared" si="0"/>
        <v>1.3</v>
      </c>
      <c r="C13">
        <f t="shared" si="1"/>
        <v>9.9833416646828155E-2</v>
      </c>
    </row>
    <row r="14" spans="1:3" x14ac:dyDescent="0.3">
      <c r="A14">
        <f t="shared" si="2"/>
        <v>0.2</v>
      </c>
      <c r="B14">
        <f t="shared" si="0"/>
        <v>1.6</v>
      </c>
      <c r="C14">
        <f t="shared" si="1"/>
        <v>0.19866933079506122</v>
      </c>
    </row>
    <row r="15" spans="1:3" x14ac:dyDescent="0.3">
      <c r="A15">
        <f t="shared" si="2"/>
        <v>0.30000000000000004</v>
      </c>
      <c r="B15">
        <f t="shared" si="0"/>
        <v>1.9000000000000001</v>
      </c>
      <c r="C15">
        <f t="shared" si="1"/>
        <v>0.2955202066613396</v>
      </c>
    </row>
    <row r="16" spans="1:3" x14ac:dyDescent="0.3">
      <c r="A16">
        <f t="shared" si="2"/>
        <v>0.4</v>
      </c>
      <c r="B16">
        <f t="shared" si="0"/>
        <v>2.2000000000000002</v>
      </c>
      <c r="C16">
        <f t="shared" si="1"/>
        <v>0.38941834230865052</v>
      </c>
    </row>
    <row r="17" spans="1:6" x14ac:dyDescent="0.3">
      <c r="A17">
        <f>A16+0.1</f>
        <v>0.5</v>
      </c>
      <c r="B17">
        <f t="shared" si="0"/>
        <v>2.5</v>
      </c>
      <c r="C17">
        <f t="shared" si="1"/>
        <v>0.47942553860420301</v>
      </c>
    </row>
    <row r="18" spans="1:6" x14ac:dyDescent="0.3">
      <c r="A18">
        <f t="shared" si="2"/>
        <v>0.6</v>
      </c>
      <c r="B18">
        <f t="shared" si="0"/>
        <v>2.8</v>
      </c>
      <c r="C18">
        <f t="shared" si="1"/>
        <v>0.56464247339503537</v>
      </c>
    </row>
    <row r="19" spans="1:6" x14ac:dyDescent="0.3">
      <c r="A19">
        <f t="shared" si="2"/>
        <v>0.7</v>
      </c>
      <c r="B19">
        <f t="shared" si="0"/>
        <v>3.0999999999999996</v>
      </c>
      <c r="C19">
        <f t="shared" si="1"/>
        <v>0.64421768723769102</v>
      </c>
    </row>
    <row r="20" spans="1:6" x14ac:dyDescent="0.3">
      <c r="A20">
        <f>A19+0.1</f>
        <v>0.79999999999999993</v>
      </c>
      <c r="B20">
        <f t="shared" si="0"/>
        <v>3.4</v>
      </c>
      <c r="C20">
        <f t="shared" si="1"/>
        <v>0.71735609089952268</v>
      </c>
    </row>
    <row r="21" spans="1:6" x14ac:dyDescent="0.3">
      <c r="A21">
        <f t="shared" si="2"/>
        <v>0.89999999999999991</v>
      </c>
      <c r="B21">
        <f t="shared" si="0"/>
        <v>3.6999999999999997</v>
      </c>
      <c r="C21">
        <f t="shared" si="1"/>
        <v>0.7833269096274833</v>
      </c>
      <c r="E21" s="18" t="s">
        <v>12</v>
      </c>
      <c r="F21" s="18"/>
    </row>
    <row r="22" spans="1:6" x14ac:dyDescent="0.3">
      <c r="A22">
        <f>A21+0.1</f>
        <v>0.99999999999999989</v>
      </c>
      <c r="B22">
        <f t="shared" si="0"/>
        <v>3.9999999999999996</v>
      </c>
      <c r="C22">
        <f t="shared" si="1"/>
        <v>0.84147098480789639</v>
      </c>
      <c r="E22" s="19">
        <v>0.47942553900000001</v>
      </c>
      <c r="F22" s="19"/>
    </row>
  </sheetData>
  <mergeCells count="2">
    <mergeCell ref="E21:F21"/>
    <mergeCell ref="E22:F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x14ac:dyDescent="0.3">
      <c r="A1" s="13" t="s">
        <v>13</v>
      </c>
      <c r="B1">
        <v>-2</v>
      </c>
      <c r="C1">
        <f>B1+0.5</f>
        <v>-1.5</v>
      </c>
      <c r="D1">
        <f t="shared" ref="D1:I1" si="0">C1+0.5</f>
        <v>-1</v>
      </c>
      <c r="E1">
        <f t="shared" si="0"/>
        <v>-0.5</v>
      </c>
      <c r="F1">
        <f>E1+0.5</f>
        <v>0</v>
      </c>
      <c r="G1">
        <f t="shared" si="0"/>
        <v>0.5</v>
      </c>
      <c r="H1">
        <f>G1+0.5</f>
        <v>1</v>
      </c>
      <c r="I1">
        <f t="shared" si="0"/>
        <v>1.5</v>
      </c>
      <c r="J1">
        <f>I1+0.5</f>
        <v>2</v>
      </c>
    </row>
    <row r="2" spans="1:10" x14ac:dyDescent="0.3">
      <c r="A2" s="7">
        <v>-1</v>
      </c>
      <c r="B2">
        <f>SQRT(1-(A2^2)/4-(B1^2)/6)</f>
        <v>0.28867513459481292</v>
      </c>
      <c r="C2">
        <f t="shared" ref="C2:J2" si="1">SQRT(1-(B2^2)/4-(C1^2)/6)</f>
        <v>0.77728158775740119</v>
      </c>
      <c r="D2">
        <f t="shared" si="1"/>
        <v>0.82600948339995872</v>
      </c>
      <c r="E2">
        <f t="shared" si="1"/>
        <v>0.88755868350586642</v>
      </c>
      <c r="F2">
        <f t="shared" si="1"/>
        <v>0.89613609225012991</v>
      </c>
      <c r="G2">
        <f t="shared" si="1"/>
        <v>0.87038402982534091</v>
      </c>
      <c r="H2">
        <f t="shared" si="1"/>
        <v>0.80245949647915771</v>
      </c>
      <c r="I2">
        <f t="shared" si="1"/>
        <v>0.681186236742643</v>
      </c>
      <c r="J2">
        <f t="shared" si="1"/>
        <v>0.46618629436249237</v>
      </c>
    </row>
    <row r="3" spans="1:10" x14ac:dyDescent="0.3">
      <c r="A3" s="7">
        <f>A2+0.5</f>
        <v>-0.5</v>
      </c>
      <c r="B3">
        <f t="shared" ref="B3:B6" si="2">SQRT(1-(A3^2)/4-(B2^2)/6)</f>
        <v>0.96104688288923301</v>
      </c>
      <c r="C3">
        <f t="shared" ref="C3:C6" si="3">SQRT(1-(B3^2)/4-(C2^2)/6)</f>
        <v>0.81755903626452431</v>
      </c>
      <c r="D3">
        <f t="shared" ref="D3:D6" si="4">SQRT(1-(C3^2)/4-(D2^2)/6)</f>
        <v>0.84804718487698416</v>
      </c>
      <c r="E3">
        <f t="shared" ref="E3:E6" si="5">SQRT(1-(D3^2)/4-(E2^2)/6)</f>
        <v>0.83000637966089019</v>
      </c>
      <c r="F3">
        <f t="shared" ref="F3:F6" si="6">SQRT(1-(E3^2)/4-(F2^2)/6)</f>
        <v>0.83302403114095891</v>
      </c>
      <c r="G3">
        <f t="shared" ref="G3:G6" si="7">SQRT(1-(F3^2)/4-(G2^2)/6)</f>
        <v>0.83681320953737948</v>
      </c>
      <c r="H3">
        <f t="shared" ref="H3:H6" si="8">SQRT(1-(G3^2)/4-(H2^2)/6)</f>
        <v>0.84712004609992575</v>
      </c>
      <c r="I3">
        <f t="shared" ref="I3:I6" si="9">SQRT(1-(H3^2)/4-(I2^2)/6)</f>
        <v>0.86212593358084733</v>
      </c>
      <c r="J3">
        <f t="shared" ref="J3:J6" si="10">SQRT(1-(I3^2)/4-(J2^2)/6)</f>
        <v>0.88202217006524242</v>
      </c>
    </row>
    <row r="4" spans="1:10" x14ac:dyDescent="0.3">
      <c r="A4" s="7">
        <f t="shared" ref="A4:A6" si="11">A3+0.5</f>
        <v>0</v>
      </c>
      <c r="B4">
        <f t="shared" si="2"/>
        <v>0.91981781609991375</v>
      </c>
      <c r="C4">
        <f t="shared" si="3"/>
        <v>0.82285073575547907</v>
      </c>
      <c r="D4">
        <f t="shared" si="4"/>
        <v>0.84312820023827761</v>
      </c>
      <c r="E4">
        <f t="shared" si="5"/>
        <v>0.84110955159109779</v>
      </c>
      <c r="F4">
        <f t="shared" si="6"/>
        <v>0.84111761433573207</v>
      </c>
      <c r="G4">
        <f t="shared" si="7"/>
        <v>0.84048848798630194</v>
      </c>
      <c r="H4">
        <f t="shared" si="8"/>
        <v>0.83892354437491401</v>
      </c>
      <c r="I4">
        <f t="shared" si="9"/>
        <v>0.83676458305064316</v>
      </c>
      <c r="J4">
        <f t="shared" si="10"/>
        <v>0.83384395426058033</v>
      </c>
    </row>
    <row r="5" spans="1:10" x14ac:dyDescent="0.3">
      <c r="A5" s="7">
        <f t="shared" si="11"/>
        <v>0.5</v>
      </c>
      <c r="B5">
        <f t="shared" si="2"/>
        <v>0.89246243480096366</v>
      </c>
      <c r="C5">
        <f t="shared" si="3"/>
        <v>0.82947602641370033</v>
      </c>
      <c r="D5">
        <f t="shared" si="4"/>
        <v>0.84232704657695856</v>
      </c>
      <c r="E5">
        <f t="shared" si="5"/>
        <v>0.83947031336528222</v>
      </c>
      <c r="F5">
        <f t="shared" si="6"/>
        <v>0.84018406200881157</v>
      </c>
      <c r="G5">
        <f t="shared" si="7"/>
        <v>0.84011062907235223</v>
      </c>
      <c r="H5">
        <f t="shared" si="8"/>
        <v>0.84038964009489037</v>
      </c>
      <c r="I5">
        <f t="shared" si="9"/>
        <v>0.84067858620123603</v>
      </c>
      <c r="J5">
        <f t="shared" si="10"/>
        <v>0.84108992107434788</v>
      </c>
    </row>
    <row r="6" spans="1:10" x14ac:dyDescent="0.3">
      <c r="A6" s="7">
        <f t="shared" si="11"/>
        <v>1</v>
      </c>
      <c r="B6">
        <f t="shared" si="2"/>
        <v>0.78565374078631012</v>
      </c>
      <c r="C6">
        <f t="shared" si="3"/>
        <v>0.8549943295121567</v>
      </c>
      <c r="D6">
        <f t="shared" si="4"/>
        <v>0.83605843011100056</v>
      </c>
      <c r="E6">
        <f t="shared" si="5"/>
        <v>0.84130841007117085</v>
      </c>
      <c r="F6">
        <f t="shared" si="6"/>
        <v>0.83988004904089841</v>
      </c>
      <c r="G6">
        <f t="shared" si="7"/>
        <v>0.84024960435914953</v>
      </c>
      <c r="H6">
        <f t="shared" si="8"/>
        <v>0.84011072250255792</v>
      </c>
      <c r="I6">
        <f t="shared" si="9"/>
        <v>0.84009726377436367</v>
      </c>
      <c r="J6">
        <f t="shared" si="10"/>
        <v>0.84003200591459493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8" sqref="F18:H18"/>
    </sheetView>
  </sheetViews>
  <sheetFormatPr defaultRowHeight="14.4" x14ac:dyDescent="0.3"/>
  <cols>
    <col min="4" max="5" width="8.88671875" customWidth="1"/>
  </cols>
  <sheetData>
    <row r="1" spans="1:10" x14ac:dyDescent="0.3">
      <c r="D1" s="1"/>
      <c r="E1" s="1"/>
    </row>
    <row r="2" spans="1:10" x14ac:dyDescent="0.3">
      <c r="A2" s="20" t="s">
        <v>18</v>
      </c>
      <c r="B2" s="20"/>
      <c r="D2" s="20" t="s">
        <v>19</v>
      </c>
      <c r="E2" s="20"/>
      <c r="F2" s="20"/>
    </row>
    <row r="3" spans="1:10" x14ac:dyDescent="0.3">
      <c r="A3" s="6">
        <v>3</v>
      </c>
      <c r="B3" s="6">
        <v>8</v>
      </c>
      <c r="D3" s="6">
        <f t="array" ref="D3:F4">TRANSPOSE(A3:B5)</f>
        <v>3</v>
      </c>
      <c r="E3" s="6">
        <v>13</v>
      </c>
      <c r="F3" s="6">
        <v>11</v>
      </c>
    </row>
    <row r="4" spans="1:10" x14ac:dyDescent="0.3">
      <c r="A4" s="6">
        <v>13</v>
      </c>
      <c r="B4" s="6">
        <v>6</v>
      </c>
      <c r="D4" s="6">
        <v>8</v>
      </c>
      <c r="E4" s="6">
        <v>6</v>
      </c>
      <c r="F4" s="6">
        <v>4</v>
      </c>
    </row>
    <row r="5" spans="1:10" x14ac:dyDescent="0.3">
      <c r="A5" s="6">
        <v>11</v>
      </c>
      <c r="B5" s="6">
        <v>4</v>
      </c>
    </row>
    <row r="8" spans="1:10" x14ac:dyDescent="0.3">
      <c r="A8" s="18" t="s">
        <v>20</v>
      </c>
      <c r="B8" s="18"/>
      <c r="C8" s="18"/>
      <c r="H8" s="18" t="s">
        <v>17</v>
      </c>
      <c r="I8" s="18"/>
      <c r="J8" s="18"/>
    </row>
    <row r="9" spans="1:10" x14ac:dyDescent="0.3">
      <c r="A9">
        <v>11</v>
      </c>
      <c r="B9">
        <v>13</v>
      </c>
      <c r="C9">
        <v>7</v>
      </c>
      <c r="H9">
        <f t="array" ref="H9:J11">MINVERSE(A9:C11)</f>
        <v>0.15935672514619881</v>
      </c>
      <c r="I9">
        <v>0.15350877192982457</v>
      </c>
      <c r="J9">
        <v>-0.24415204678362573</v>
      </c>
    </row>
    <row r="10" spans="1:10" x14ac:dyDescent="0.3">
      <c r="A10">
        <v>11</v>
      </c>
      <c r="B10">
        <v>4</v>
      </c>
      <c r="C10">
        <v>15</v>
      </c>
      <c r="E10" s="18" t="s">
        <v>14</v>
      </c>
      <c r="F10" s="18"/>
      <c r="H10">
        <v>5.8479532163742748E-3</v>
      </c>
      <c r="I10">
        <v>-0.12280701754385966</v>
      </c>
      <c r="J10">
        <v>0.12865497076023391</v>
      </c>
    </row>
    <row r="11" spans="1:10" x14ac:dyDescent="0.3">
      <c r="A11">
        <v>10</v>
      </c>
      <c r="B11">
        <v>11</v>
      </c>
      <c r="C11">
        <v>14</v>
      </c>
      <c r="E11" s="21">
        <f t="array" ref="E11">TRANSPOSE(A9:C11)</f>
        <v>11</v>
      </c>
      <c r="F11" s="21"/>
      <c r="H11">
        <v>-0.11842105263157894</v>
      </c>
      <c r="I11">
        <v>-1.3157894736842108E-2</v>
      </c>
      <c r="J11">
        <v>0.14473684210526316</v>
      </c>
    </row>
    <row r="14" spans="1:10" x14ac:dyDescent="0.3">
      <c r="A14" s="18" t="s">
        <v>21</v>
      </c>
      <c r="B14" s="18"/>
      <c r="C14" s="18"/>
      <c r="D14" s="1"/>
      <c r="E14" s="18" t="s">
        <v>22</v>
      </c>
      <c r="F14" s="18"/>
      <c r="G14" s="18"/>
      <c r="H14" s="1"/>
    </row>
    <row r="15" spans="1:10" x14ac:dyDescent="0.3">
      <c r="A15" s="1">
        <v>1</v>
      </c>
      <c r="B15" s="1">
        <v>15</v>
      </c>
      <c r="C15" s="1">
        <v>11</v>
      </c>
      <c r="D15" s="1"/>
      <c r="E15" s="1">
        <v>9</v>
      </c>
      <c r="F15" s="1">
        <v>15</v>
      </c>
      <c r="G15" s="1">
        <v>13</v>
      </c>
      <c r="H15" s="1"/>
    </row>
    <row r="16" spans="1:10" x14ac:dyDescent="0.3">
      <c r="A16" s="1">
        <v>5</v>
      </c>
      <c r="B16" s="1">
        <v>3</v>
      </c>
      <c r="C16" s="1">
        <v>6</v>
      </c>
      <c r="D16" s="1"/>
      <c r="E16" s="1">
        <v>13</v>
      </c>
      <c r="F16" s="1">
        <v>5</v>
      </c>
      <c r="G16" s="1">
        <v>14</v>
      </c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8" t="s">
        <v>15</v>
      </c>
      <c r="C18" s="18"/>
      <c r="D18" s="18"/>
      <c r="E18" s="1"/>
      <c r="F18" s="18" t="s">
        <v>16</v>
      </c>
      <c r="G18" s="18"/>
      <c r="H18" s="18"/>
    </row>
    <row r="19" spans="1:8" x14ac:dyDescent="0.3">
      <c r="A19" s="1"/>
      <c r="B19" s="1">
        <f t="shared" ref="B19:D20" si="0">A15+E15</f>
        <v>10</v>
      </c>
      <c r="C19" s="1">
        <f t="shared" si="0"/>
        <v>30</v>
      </c>
      <c r="D19" s="1">
        <f t="shared" si="0"/>
        <v>24</v>
      </c>
      <c r="E19" s="1"/>
      <c r="F19" s="1">
        <f>A15-E15</f>
        <v>-8</v>
      </c>
      <c r="G19" s="1">
        <f t="shared" ref="G19:H19" si="1">B15-F15</f>
        <v>0</v>
      </c>
      <c r="H19" s="1">
        <f t="shared" si="1"/>
        <v>-2</v>
      </c>
    </row>
    <row r="20" spans="1:8" x14ac:dyDescent="0.3">
      <c r="A20" s="1"/>
      <c r="B20" s="1">
        <f t="shared" si="0"/>
        <v>18</v>
      </c>
      <c r="C20" s="1">
        <f t="shared" si="0"/>
        <v>8</v>
      </c>
      <c r="D20" s="1">
        <f t="shared" si="0"/>
        <v>20</v>
      </c>
      <c r="E20" s="1"/>
      <c r="F20" s="1">
        <f>A16-E16</f>
        <v>-8</v>
      </c>
      <c r="G20" s="1">
        <f t="shared" ref="G20" si="2">B16-F16</f>
        <v>-2</v>
      </c>
      <c r="H20" s="1">
        <f t="shared" ref="H20" si="3">C16-G16</f>
        <v>-8</v>
      </c>
    </row>
  </sheetData>
  <mergeCells count="10">
    <mergeCell ref="A14:C14"/>
    <mergeCell ref="E14:G14"/>
    <mergeCell ref="B18:D18"/>
    <mergeCell ref="F18:H18"/>
    <mergeCell ref="H8:J8"/>
    <mergeCell ref="A2:B2"/>
    <mergeCell ref="D2:F2"/>
    <mergeCell ref="A8:C8"/>
    <mergeCell ref="E11:F11"/>
    <mergeCell ref="E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7" sqref="B7"/>
    </sheetView>
  </sheetViews>
  <sheetFormatPr defaultRowHeight="14.4" x14ac:dyDescent="0.3"/>
  <sheetData>
    <row r="1" spans="1:4" ht="15" thickBot="1" x14ac:dyDescent="0.35">
      <c r="A1" s="18" t="s">
        <v>23</v>
      </c>
      <c r="B1" s="21"/>
      <c r="C1" s="21"/>
      <c r="D1" s="21"/>
    </row>
    <row r="2" spans="1:4" ht="15" thickTop="1" x14ac:dyDescent="0.3">
      <c r="A2">
        <v>7</v>
      </c>
      <c r="B2">
        <v>12</v>
      </c>
      <c r="C2">
        <v>7</v>
      </c>
      <c r="D2" s="8">
        <v>6</v>
      </c>
    </row>
    <row r="3" spans="1:4" x14ac:dyDescent="0.3">
      <c r="A3">
        <v>2</v>
      </c>
      <c r="B3">
        <v>4</v>
      </c>
      <c r="C3">
        <v>11</v>
      </c>
      <c r="D3" s="9">
        <v>12</v>
      </c>
    </row>
    <row r="4" spans="1:4" ht="15" thickBot="1" x14ac:dyDescent="0.35">
      <c r="A4">
        <v>12</v>
      </c>
      <c r="B4">
        <v>8</v>
      </c>
      <c r="C4">
        <v>15</v>
      </c>
      <c r="D4" s="10">
        <v>1</v>
      </c>
    </row>
    <row r="5" spans="1:4" ht="15" thickTop="1" x14ac:dyDescent="0.3"/>
    <row r="6" spans="1:4" x14ac:dyDescent="0.3">
      <c r="B6" s="12" t="s">
        <v>24</v>
      </c>
    </row>
    <row r="7" spans="1:4" x14ac:dyDescent="0.3">
      <c r="B7">
        <f t="array" ref="B7:B9">MMULT(MINVERSE(A2:C4),D2:D4)</f>
        <v>-1.9303482587064678</v>
      </c>
    </row>
    <row r="8" spans="1:4" x14ac:dyDescent="0.3">
      <c r="B8">
        <v>0.99626865671641784</v>
      </c>
    </row>
    <row r="9" spans="1:4" x14ac:dyDescent="0.3">
      <c r="B9">
        <v>1.0796019900497513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>
        <v>0.82402312593976734</v>
      </c>
      <c r="B1">
        <f>A1^2-COS(A1)</f>
        <v>-2.6009033300755657E-4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Задание 5.1</vt:lpstr>
      <vt:lpstr>Задание 5.2</vt:lpstr>
      <vt:lpstr>Задание 5.3</vt:lpstr>
      <vt:lpstr>Задание 5.4</vt:lpstr>
      <vt:lpstr>Задание 5.5</vt:lpstr>
      <vt:lpstr>Задание 5.6</vt:lpstr>
      <vt:lpstr>Задание 5.7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2020-11-13T14:04:58Z</dcterms:created>
  <dcterms:modified xsi:type="dcterms:W3CDTF">2020-11-21T07:55:41Z</dcterms:modified>
</cp:coreProperties>
</file>