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phys\"/>
    </mc:Choice>
  </mc:AlternateContent>
  <bookViews>
    <workbookView xWindow="0" yWindow="0" windowWidth="28800" windowHeight="12300" activeTab="1"/>
  </bookViews>
  <sheets>
    <sheet name="Задание 1" sheetId="1" r:id="rId1"/>
    <sheet name="Задание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3" l="1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5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B39" i="1" l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38" i="1"/>
  <c r="C38" i="1"/>
  <c r="B29" i="1" l="1"/>
  <c r="B32" i="1" s="1"/>
  <c r="B30" i="1" l="1"/>
  <c r="B31" i="1"/>
</calcChain>
</file>

<file path=xl/sharedStrings.xml><?xml version="1.0" encoding="utf-8"?>
<sst xmlns="http://schemas.openxmlformats.org/spreadsheetml/2006/main" count="50" uniqueCount="33">
  <si>
    <t>Условие задачи</t>
  </si>
  <si>
    <r>
      <t xml:space="preserve">С башни высотой </t>
    </r>
    <r>
      <rPr>
        <i/>
        <sz val="12"/>
        <color theme="1"/>
        <rFont val="Georgia"/>
        <family val="1"/>
        <charset val="204"/>
      </rPr>
      <t>h</t>
    </r>
    <r>
      <rPr>
        <sz val="12"/>
        <color theme="1"/>
        <rFont val="Georgia"/>
        <family val="1"/>
        <charset val="204"/>
      </rPr>
      <t xml:space="preserve"> = 25 м горизонтально брошен камень со скоростью </t>
    </r>
    <r>
      <rPr>
        <i/>
        <sz val="12"/>
        <color theme="1"/>
        <rFont val="Georgia"/>
        <family val="1"/>
        <charset val="204"/>
      </rPr>
      <t>ν</t>
    </r>
    <r>
      <rPr>
        <i/>
        <vertAlign val="subscript"/>
        <sz val="12"/>
        <color theme="1"/>
        <rFont val="Georgia"/>
        <family val="1"/>
        <charset val="204"/>
      </rPr>
      <t>x</t>
    </r>
    <r>
      <rPr>
        <vertAlign val="subscript"/>
        <sz val="12"/>
        <color theme="1"/>
        <rFont val="Georgia"/>
        <family val="1"/>
        <charset val="204"/>
      </rPr>
      <t xml:space="preserve"> </t>
    </r>
    <r>
      <rPr>
        <sz val="12"/>
        <color theme="1"/>
        <rFont val="Georgia"/>
        <family val="1"/>
        <charset val="204"/>
      </rPr>
      <t xml:space="preserve">= 15 м/с. Какое время </t>
    </r>
    <r>
      <rPr>
        <i/>
        <sz val="12"/>
        <color theme="1"/>
        <rFont val="Georgia"/>
        <family val="1"/>
        <charset val="204"/>
      </rPr>
      <t>t</t>
    </r>
    <r>
      <rPr>
        <sz val="12"/>
        <color theme="1"/>
        <rFont val="Georgia"/>
        <family val="1"/>
        <charset val="204"/>
      </rPr>
      <t xml:space="preserve"> камень будет в движении?</t>
    </r>
  </si>
  <si>
    <r>
      <t xml:space="preserve">На каком расстоянии </t>
    </r>
    <r>
      <rPr>
        <i/>
        <sz val="12"/>
        <color theme="1"/>
        <rFont val="Georgia"/>
        <family val="1"/>
        <charset val="204"/>
      </rPr>
      <t>l</t>
    </r>
    <r>
      <rPr>
        <sz val="12"/>
        <color theme="1"/>
        <rFont val="Georgia"/>
        <family val="1"/>
        <charset val="204"/>
      </rPr>
      <t xml:space="preserve"> от основания башни он упадёт на землю? С какой скоростью ν он упадёт на землю? </t>
    </r>
  </si>
  <si>
    <t>Формулы</t>
  </si>
  <si>
    <t>Исходные данные</t>
  </si>
  <si>
    <t>h</t>
  </si>
  <si>
    <t>м</t>
  </si>
  <si>
    <t>м/с</t>
  </si>
  <si>
    <t>g</t>
  </si>
  <si>
    <r>
      <t>ν</t>
    </r>
    <r>
      <rPr>
        <vertAlign val="subscript"/>
        <sz val="12"/>
        <color theme="1"/>
        <rFont val="Georgia"/>
        <family val="1"/>
        <charset val="204"/>
      </rPr>
      <t>x</t>
    </r>
  </si>
  <si>
    <r>
      <t>м/с</t>
    </r>
    <r>
      <rPr>
        <vertAlign val="superscript"/>
        <sz val="11"/>
        <color theme="1"/>
        <rFont val="Georgia"/>
        <family val="1"/>
        <charset val="204"/>
      </rPr>
      <t>2</t>
    </r>
  </si>
  <si>
    <t>Решение</t>
  </si>
  <si>
    <t>t</t>
  </si>
  <si>
    <t>l</t>
  </si>
  <si>
    <t>ν</t>
  </si>
  <si>
    <t>cos</t>
  </si>
  <si>
    <t>с</t>
  </si>
  <si>
    <t>град</t>
  </si>
  <si>
    <t>График траектории движения камня</t>
  </si>
  <si>
    <t>x</t>
  </si>
  <si>
    <t>y</t>
  </si>
  <si>
    <r>
      <rPr>
        <sz val="11"/>
        <rFont val="Georgia"/>
        <family val="1"/>
        <charset val="204"/>
      </rPr>
      <t>Vx = V</t>
    </r>
    <r>
      <rPr>
        <vertAlign val="subscript"/>
        <sz val="11"/>
        <rFont val="Georgia"/>
        <family val="1"/>
        <charset val="204"/>
      </rPr>
      <t>0</t>
    </r>
  </si>
  <si>
    <t>x1</t>
  </si>
  <si>
    <t>y1</t>
  </si>
  <si>
    <t>x2</t>
  </si>
  <si>
    <t>y2</t>
  </si>
  <si>
    <t>x3</t>
  </si>
  <si>
    <t>y3</t>
  </si>
  <si>
    <t>Вывод:  Чем больше начальная скорость и высота, тем дальше летит снаряд.</t>
  </si>
  <si>
    <t>Зависимость дальности полёта тела, брошенного горизонтально от высоты</t>
  </si>
  <si>
    <t>Зависимость дальности полёта тела, брошенного горизонтально от скорости</t>
  </si>
  <si>
    <t>Какой угол φ составит траектория камня с горизонтом в точке его падения на землю? Построить график траектории движения камня.</t>
  </si>
  <si>
    <t>Найти зависимость дальности полёта горизонтально брошенного камня от высоты и скорости. Решить задачу средствами электронных таблиц.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</si>
</sst>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Georgia"/>
      <family val="1"/>
      <charset val="204"/>
    </font>
    <font>
      <i/>
      <sz val="12"/>
      <color theme="1"/>
      <name val="Georgia"/>
      <family val="1"/>
      <charset val="204"/>
    </font>
    <font>
      <i/>
      <vertAlign val="subscript"/>
      <sz val="12"/>
      <color theme="1"/>
      <name val="Georgia"/>
      <family val="1"/>
      <charset val="204"/>
    </font>
    <font>
      <vertAlign val="subscript"/>
      <sz val="12"/>
      <color theme="1"/>
      <name val="Georgia"/>
      <family val="1"/>
      <charset val="204"/>
    </font>
    <font>
      <sz val="11"/>
      <color theme="1"/>
      <name val="Georgia"/>
      <family val="1"/>
      <charset val="204"/>
    </font>
    <font>
      <vertAlign val="superscript"/>
      <sz val="11"/>
      <color theme="1"/>
      <name val="Georgia"/>
      <family val="1"/>
      <charset val="204"/>
    </font>
    <font>
      <sz val="11"/>
      <name val="Georgia"/>
      <family val="1"/>
      <charset val="204"/>
    </font>
    <font>
      <vertAlign val="subscript"/>
      <sz val="11"/>
      <name val="Georgia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Georgia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6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7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10" fillId="6" borderId="18" xfId="0" applyFont="1" applyFill="1" applyBorder="1"/>
    <xf numFmtId="0" fontId="9" fillId="6" borderId="19" xfId="0" applyFont="1" applyFill="1" applyBorder="1"/>
    <xf numFmtId="0" fontId="9" fillId="6" borderId="20" xfId="0" applyFont="1" applyFill="1" applyBorder="1"/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2" fontId="0" fillId="11" borderId="13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Траектория движения горизонтально брошенного камня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1'!$C$37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1'!$B$38:$B$62</c:f>
              <c:numCache>
                <c:formatCode>General</c:formatCode>
                <c:ptCount val="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</c:numCache>
            </c:numRef>
          </c:cat>
          <c:val>
            <c:numRef>
              <c:f>'Задание 1'!$C$38:$C$62</c:f>
              <c:numCache>
                <c:formatCode>General</c:formatCode>
                <c:ptCount val="25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031-A1DB-AEB8EA50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1520"/>
        <c:axId val="170922080"/>
      </c:lineChart>
      <c:catAx>
        <c:axId val="17092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2080"/>
        <c:crosses val="autoZero"/>
        <c:auto val="1"/>
        <c:lblAlgn val="ctr"/>
        <c:lblOffset val="100"/>
        <c:noMultiLvlLbl val="0"/>
      </c:catAx>
      <c:valAx>
        <c:axId val="17092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1'!$M$91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1'!$M$92:$M$138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A-419B-A315-02BCB703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4320"/>
        <c:axId val="170924880"/>
      </c:lineChart>
      <c:catAx>
        <c:axId val="170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4880"/>
        <c:crosses val="autoZero"/>
        <c:auto val="1"/>
        <c:lblAlgn val="ctr"/>
        <c:lblOffset val="100"/>
        <c:noMultiLvlLbl val="0"/>
      </c:catAx>
      <c:valAx>
        <c:axId val="1709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 тела,</a:t>
            </a:r>
            <a:r>
              <a:rPr lang="ru-RU" baseline="0"/>
              <a:t> брошенного горизонтально от высоты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25 м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2'!$M$4:$M$50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</c:numCache>
            </c:numRef>
          </c:cat>
          <c:val>
            <c:numRef>
              <c:f>'Задание 2'!$H$4:$H$50</c:f>
              <c:numCache>
                <c:formatCode>General</c:formatCode>
                <c:ptCount val="47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C-42DD-A402-501BA03B62B1}"/>
            </c:ext>
          </c:extLst>
        </c:ser>
        <c:ser>
          <c:idx val="4"/>
          <c:order val="1"/>
          <c:tx>
            <c:v>50 м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2'!$M$4:$M$50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</c:numCache>
            </c:numRef>
          </c:cat>
          <c:val>
            <c:numRef>
              <c:f>'Задание 2'!$K$4:$K$50</c:f>
              <c:numCache>
                <c:formatCode>General</c:formatCode>
                <c:ptCount val="47"/>
                <c:pt idx="0">
                  <c:v>50</c:v>
                </c:pt>
                <c:pt idx="1">
                  <c:v>49.951000000000001</c:v>
                </c:pt>
                <c:pt idx="2">
                  <c:v>49.804000000000002</c:v>
                </c:pt>
                <c:pt idx="3">
                  <c:v>49.558999999999997</c:v>
                </c:pt>
                <c:pt idx="4">
                  <c:v>49.216000000000001</c:v>
                </c:pt>
                <c:pt idx="5">
                  <c:v>48.774999999999999</c:v>
                </c:pt>
                <c:pt idx="6">
                  <c:v>48.235999999999997</c:v>
                </c:pt>
                <c:pt idx="7">
                  <c:v>47.599000000000004</c:v>
                </c:pt>
                <c:pt idx="8">
                  <c:v>46.863999999999997</c:v>
                </c:pt>
                <c:pt idx="9">
                  <c:v>46.030999999999999</c:v>
                </c:pt>
                <c:pt idx="10">
                  <c:v>45.1</c:v>
                </c:pt>
                <c:pt idx="11">
                  <c:v>44.070999999999998</c:v>
                </c:pt>
                <c:pt idx="12">
                  <c:v>42.944000000000003</c:v>
                </c:pt>
                <c:pt idx="13">
                  <c:v>41.719000000000001</c:v>
                </c:pt>
                <c:pt idx="14">
                  <c:v>40.396000000000001</c:v>
                </c:pt>
                <c:pt idx="15">
                  <c:v>38.975000000000001</c:v>
                </c:pt>
                <c:pt idx="16">
                  <c:v>37.455999999999996</c:v>
                </c:pt>
                <c:pt idx="17">
                  <c:v>35.838999999999999</c:v>
                </c:pt>
                <c:pt idx="18">
                  <c:v>34.123999999999995</c:v>
                </c:pt>
                <c:pt idx="19">
                  <c:v>32.311</c:v>
                </c:pt>
                <c:pt idx="20">
                  <c:v>30.4</c:v>
                </c:pt>
                <c:pt idx="21">
                  <c:v>28.390999999999998</c:v>
                </c:pt>
                <c:pt idx="22">
                  <c:v>26.283999999999995</c:v>
                </c:pt>
                <c:pt idx="23">
                  <c:v>24.079000000000001</c:v>
                </c:pt>
                <c:pt idx="24">
                  <c:v>21.776</c:v>
                </c:pt>
                <c:pt idx="25">
                  <c:v>19.374999999999996</c:v>
                </c:pt>
                <c:pt idx="26">
                  <c:v>16.875999999999998</c:v>
                </c:pt>
                <c:pt idx="27">
                  <c:v>14.278999999999996</c:v>
                </c:pt>
                <c:pt idx="28">
                  <c:v>11.584000000000003</c:v>
                </c:pt>
                <c:pt idx="29">
                  <c:v>8.7909999999999968</c:v>
                </c:pt>
                <c:pt idx="30">
                  <c:v>5.8999999999999986</c:v>
                </c:pt>
                <c:pt idx="31">
                  <c:v>2.9109999999999872</c:v>
                </c:pt>
                <c:pt idx="32">
                  <c:v>-0.17600000000001614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C-42DD-A402-501BA03B62B1}"/>
            </c:ext>
          </c:extLst>
        </c:ser>
        <c:ser>
          <c:idx val="7"/>
          <c:order val="2"/>
          <c:tx>
            <c:v>100 м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2'!$M$4:$M$50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</c:numCache>
            </c:numRef>
          </c:cat>
          <c:val>
            <c:numRef>
              <c:f>'Задание 2'!$N$4:$N$50</c:f>
              <c:numCache>
                <c:formatCode>General</c:formatCode>
                <c:ptCount val="47"/>
                <c:pt idx="0">
                  <c:v>100</c:v>
                </c:pt>
                <c:pt idx="1">
                  <c:v>99.950999999999993</c:v>
                </c:pt>
                <c:pt idx="2">
                  <c:v>99.804000000000002</c:v>
                </c:pt>
                <c:pt idx="3">
                  <c:v>99.558999999999997</c:v>
                </c:pt>
                <c:pt idx="4">
                  <c:v>99.215999999999994</c:v>
                </c:pt>
                <c:pt idx="5">
                  <c:v>98.775000000000006</c:v>
                </c:pt>
                <c:pt idx="6">
                  <c:v>98.236000000000004</c:v>
                </c:pt>
                <c:pt idx="7">
                  <c:v>97.599000000000004</c:v>
                </c:pt>
                <c:pt idx="8">
                  <c:v>96.864000000000004</c:v>
                </c:pt>
                <c:pt idx="9">
                  <c:v>96.031000000000006</c:v>
                </c:pt>
                <c:pt idx="10">
                  <c:v>95.1</c:v>
                </c:pt>
                <c:pt idx="11">
                  <c:v>94.070999999999998</c:v>
                </c:pt>
                <c:pt idx="12">
                  <c:v>92.944000000000003</c:v>
                </c:pt>
                <c:pt idx="13">
                  <c:v>91.718999999999994</c:v>
                </c:pt>
                <c:pt idx="14">
                  <c:v>90.396000000000001</c:v>
                </c:pt>
                <c:pt idx="15">
                  <c:v>88.974999999999994</c:v>
                </c:pt>
                <c:pt idx="16">
                  <c:v>87.455999999999989</c:v>
                </c:pt>
                <c:pt idx="17">
                  <c:v>85.838999999999999</c:v>
                </c:pt>
                <c:pt idx="18">
                  <c:v>84.123999999999995</c:v>
                </c:pt>
                <c:pt idx="19">
                  <c:v>82.311000000000007</c:v>
                </c:pt>
                <c:pt idx="20">
                  <c:v>80.400000000000006</c:v>
                </c:pt>
                <c:pt idx="21">
                  <c:v>78.390999999999991</c:v>
                </c:pt>
                <c:pt idx="22">
                  <c:v>76.283999999999992</c:v>
                </c:pt>
                <c:pt idx="23">
                  <c:v>74.079000000000008</c:v>
                </c:pt>
                <c:pt idx="24">
                  <c:v>71.775999999999996</c:v>
                </c:pt>
                <c:pt idx="25">
                  <c:v>69.375</c:v>
                </c:pt>
                <c:pt idx="26">
                  <c:v>66.876000000000005</c:v>
                </c:pt>
                <c:pt idx="27">
                  <c:v>64.278999999999996</c:v>
                </c:pt>
                <c:pt idx="28">
                  <c:v>61.584000000000003</c:v>
                </c:pt>
                <c:pt idx="29">
                  <c:v>58.790999999999997</c:v>
                </c:pt>
                <c:pt idx="30">
                  <c:v>55.9</c:v>
                </c:pt>
                <c:pt idx="31">
                  <c:v>52.910999999999987</c:v>
                </c:pt>
                <c:pt idx="32">
                  <c:v>49.823999999999984</c:v>
                </c:pt>
                <c:pt idx="33">
                  <c:v>46.639000000000003</c:v>
                </c:pt>
                <c:pt idx="34">
                  <c:v>43.356000000000002</c:v>
                </c:pt>
                <c:pt idx="35">
                  <c:v>39.974999999999994</c:v>
                </c:pt>
                <c:pt idx="36">
                  <c:v>36.495999999999988</c:v>
                </c:pt>
                <c:pt idx="37">
                  <c:v>32.918999999999983</c:v>
                </c:pt>
                <c:pt idx="38">
                  <c:v>29.244</c:v>
                </c:pt>
                <c:pt idx="39">
                  <c:v>25.471000000000004</c:v>
                </c:pt>
                <c:pt idx="40">
                  <c:v>21.599999999999994</c:v>
                </c:pt>
                <c:pt idx="41">
                  <c:v>17.631</c:v>
                </c:pt>
                <c:pt idx="42">
                  <c:v>13.563999999999993</c:v>
                </c:pt>
                <c:pt idx="43">
                  <c:v>9.3990000000000009</c:v>
                </c:pt>
                <c:pt idx="44">
                  <c:v>5.1359999999999815</c:v>
                </c:pt>
                <c:pt idx="45">
                  <c:v>0.77499999999999147</c:v>
                </c:pt>
                <c:pt idx="46">
                  <c:v>-3.6839999999999975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C-42DD-A402-501BA03B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0256"/>
        <c:axId val="169887376"/>
      </c:lineChart>
      <c:catAx>
        <c:axId val="1699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>
            <c:manualLayout>
              <c:xMode val="edge"/>
              <c:yMode val="edge"/>
              <c:x val="0.46188079615048111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7376"/>
        <c:crosses val="autoZero"/>
        <c:auto val="1"/>
        <c:lblAlgn val="ctr"/>
        <c:lblOffset val="100"/>
        <c:noMultiLvlLbl val="0"/>
      </c:catAx>
      <c:valAx>
        <c:axId val="16988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Дальность</a:t>
            </a:r>
            <a:r>
              <a:rPr lang="ru-RU" baseline="0"/>
              <a:t> полёта горизонтально брошенного тела при скорости </a:t>
            </a:r>
            <a:r>
              <a:rPr lang="en-US"/>
              <a:t>15</a:t>
            </a:r>
            <a:r>
              <a:rPr lang="ru-RU"/>
              <a:t> м/с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2'!$D$58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2'!$G$58:$G$81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</c:numCache>
            </c:numRef>
          </c:cat>
          <c:val>
            <c:numRef>
              <c:f>'Задание 2'!$H$58:$H$81</c:f>
              <c:numCache>
                <c:formatCode>General</c:formatCode>
                <c:ptCount val="24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5-454B-99CF-B20FDFD1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3216"/>
        <c:axId val="174593776"/>
      </c:lineChart>
      <c:catAx>
        <c:axId val="17459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3776"/>
        <c:crosses val="autoZero"/>
        <c:auto val="1"/>
        <c:lblAlgn val="ctr"/>
        <c:lblOffset val="100"/>
        <c:noMultiLvlLbl val="0"/>
      </c:catAx>
      <c:valAx>
        <c:axId val="17459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Дальность полёта горизонтально брошенного тела при скорости 30 м/с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2'!$D$59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2'!$J$58:$J$81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</c:numCache>
            </c:numRef>
          </c:cat>
          <c:val>
            <c:numRef>
              <c:f>'Задание 2'!$K$58:$K$81</c:f>
              <c:numCache>
                <c:formatCode>General</c:formatCode>
                <c:ptCount val="24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6-4071-9DAF-49EFD7C7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6016"/>
        <c:axId val="174596576"/>
      </c:lineChart>
      <c:catAx>
        <c:axId val="174596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6576"/>
        <c:crosses val="autoZero"/>
        <c:auto val="1"/>
        <c:lblAlgn val="ctr"/>
        <c:lblOffset val="100"/>
        <c:noMultiLvlLbl val="0"/>
      </c:catAx>
      <c:valAx>
        <c:axId val="17459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Дальность полёта горизонтально брошенного тела при скорости 50 м/с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2'!$D$60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2'!$M$58:$M$81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110.00000000000001</c:v>
                </c:pt>
                <c:pt idx="23">
                  <c:v>114.99999999999999</c:v>
                </c:pt>
              </c:numCache>
            </c:numRef>
          </c:cat>
          <c:val>
            <c:numRef>
              <c:f>'Задание 2'!$N$58:$N$81</c:f>
              <c:numCache>
                <c:formatCode>General</c:formatCode>
                <c:ptCount val="24"/>
                <c:pt idx="0">
                  <c:v>25</c:v>
                </c:pt>
                <c:pt idx="1">
                  <c:v>24.951000000000001</c:v>
                </c:pt>
                <c:pt idx="2">
                  <c:v>24.803999999999998</c:v>
                </c:pt>
                <c:pt idx="3">
                  <c:v>24.559000000000001</c:v>
                </c:pt>
                <c:pt idx="4">
                  <c:v>24.216000000000001</c:v>
                </c:pt>
                <c:pt idx="5">
                  <c:v>23.774999999999999</c:v>
                </c:pt>
                <c:pt idx="6">
                  <c:v>23.236000000000001</c:v>
                </c:pt>
                <c:pt idx="7">
                  <c:v>22.599</c:v>
                </c:pt>
                <c:pt idx="8">
                  <c:v>21.863999999999997</c:v>
                </c:pt>
                <c:pt idx="9">
                  <c:v>21.030999999999999</c:v>
                </c:pt>
                <c:pt idx="10">
                  <c:v>20.100000000000001</c:v>
                </c:pt>
                <c:pt idx="11">
                  <c:v>19.070999999999998</c:v>
                </c:pt>
                <c:pt idx="12">
                  <c:v>17.943999999999999</c:v>
                </c:pt>
                <c:pt idx="13">
                  <c:v>16.719000000000001</c:v>
                </c:pt>
                <c:pt idx="14">
                  <c:v>15.396000000000001</c:v>
                </c:pt>
                <c:pt idx="15">
                  <c:v>13.975</c:v>
                </c:pt>
                <c:pt idx="16">
                  <c:v>12.455999999999996</c:v>
                </c:pt>
                <c:pt idx="17">
                  <c:v>10.839</c:v>
                </c:pt>
                <c:pt idx="18">
                  <c:v>9.123999999999997</c:v>
                </c:pt>
                <c:pt idx="19">
                  <c:v>7.3109999999999999</c:v>
                </c:pt>
                <c:pt idx="20">
                  <c:v>5.3999999999999986</c:v>
                </c:pt>
                <c:pt idx="21">
                  <c:v>3.3909999999999982</c:v>
                </c:pt>
                <c:pt idx="22">
                  <c:v>1.2839999999999954</c:v>
                </c:pt>
                <c:pt idx="23">
                  <c:v>-0.92099999999999937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A-4243-A958-77A52DB8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8816"/>
        <c:axId val="174599376"/>
      </c:lineChart>
      <c:catAx>
        <c:axId val="174598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9376"/>
        <c:crosses val="autoZero"/>
        <c:auto val="1"/>
        <c:lblAlgn val="ctr"/>
        <c:lblOffset val="100"/>
        <c:noMultiLvlLbl val="0"/>
      </c:catAx>
      <c:valAx>
        <c:axId val="17459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38100</xdr:rowOff>
    </xdr:from>
    <xdr:to>
      <xdr:col>1</xdr:col>
      <xdr:colOff>409575</xdr:colOff>
      <xdr:row>10</xdr:row>
      <xdr:rowOff>76200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857375"/>
          <a:ext cx="971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1</xdr:col>
      <xdr:colOff>523875</xdr:colOff>
      <xdr:row>12</xdr:row>
      <xdr:rowOff>85725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"/>
          <a:ext cx="11334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1</xdr:col>
      <xdr:colOff>504825</xdr:colOff>
      <xdr:row>15</xdr:row>
      <xdr:rowOff>66675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11144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600075</xdr:colOff>
      <xdr:row>10</xdr:row>
      <xdr:rowOff>171450</xdr:rowOff>
    </xdr:from>
    <xdr:to>
      <xdr:col>4</xdr:col>
      <xdr:colOff>28575</xdr:colOff>
      <xdr:row>13</xdr:row>
      <xdr:rowOff>38100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181225"/>
          <a:ext cx="647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</xdr:colOff>
      <xdr:row>8</xdr:row>
      <xdr:rowOff>180975</xdr:rowOff>
    </xdr:from>
    <xdr:to>
      <xdr:col>4</xdr:col>
      <xdr:colOff>38100</xdr:colOff>
      <xdr:row>10</xdr:row>
      <xdr:rowOff>28575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1800225"/>
          <a:ext cx="619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590550</xdr:colOff>
      <xdr:row>13</xdr:row>
      <xdr:rowOff>180975</xdr:rowOff>
    </xdr:from>
    <xdr:to>
      <xdr:col>4</xdr:col>
      <xdr:colOff>76200</xdr:colOff>
      <xdr:row>15</xdr:row>
      <xdr:rowOff>47625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762250"/>
          <a:ext cx="7048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9</xdr:row>
      <xdr:rowOff>66675</xdr:rowOff>
    </xdr:from>
    <xdr:to>
      <xdr:col>8</xdr:col>
      <xdr:colOff>409575</xdr:colOff>
      <xdr:row>11</xdr:row>
      <xdr:rowOff>152400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85950"/>
          <a:ext cx="22002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15</xdr:row>
      <xdr:rowOff>85725</xdr:rowOff>
    </xdr:from>
    <xdr:to>
      <xdr:col>1</xdr:col>
      <xdr:colOff>95250</xdr:colOff>
      <xdr:row>18</xdr:row>
      <xdr:rowOff>161925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048000"/>
          <a:ext cx="6381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438150</xdr:colOff>
      <xdr:row>30</xdr:row>
      <xdr:rowOff>152400</xdr:rowOff>
    </xdr:from>
    <xdr:to>
      <xdr:col>0</xdr:col>
      <xdr:colOff>561975</xdr:colOff>
      <xdr:row>32</xdr:row>
      <xdr:rowOff>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057900"/>
          <a:ext cx="1238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31</xdr:row>
      <xdr:rowOff>161925</xdr:rowOff>
    </xdr:from>
    <xdr:to>
      <xdr:col>0</xdr:col>
      <xdr:colOff>342900</xdr:colOff>
      <xdr:row>33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257925"/>
          <a:ext cx="1238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35</xdr:row>
      <xdr:rowOff>152400</xdr:rowOff>
    </xdr:from>
    <xdr:to>
      <xdr:col>0</xdr:col>
      <xdr:colOff>323850</xdr:colOff>
      <xdr:row>37</xdr:row>
      <xdr:rowOff>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67550"/>
          <a:ext cx="1238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609599</xdr:colOff>
      <xdr:row>37</xdr:row>
      <xdr:rowOff>152400</xdr:rowOff>
    </xdr:from>
    <xdr:to>
      <xdr:col>13</xdr:col>
      <xdr:colOff>352424</xdr:colOff>
      <xdr:row>57</xdr:row>
      <xdr:rowOff>171450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</xdr:colOff>
      <xdr:row>12</xdr:row>
      <xdr:rowOff>123825</xdr:rowOff>
    </xdr:from>
    <xdr:to>
      <xdr:col>6</xdr:col>
      <xdr:colOff>590550</xdr:colOff>
      <xdr:row>13</xdr:row>
      <xdr:rowOff>161925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514600"/>
          <a:ext cx="11334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219075</xdr:colOff>
      <xdr:row>94</xdr:row>
      <xdr:rowOff>28575</xdr:rowOff>
    </xdr:from>
    <xdr:to>
      <xdr:col>23</xdr:col>
      <xdr:colOff>523875</xdr:colOff>
      <xdr:row>108</xdr:row>
      <xdr:rowOff>104775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14</xdr:row>
      <xdr:rowOff>180975</xdr:rowOff>
    </xdr:from>
    <xdr:to>
      <xdr:col>6</xdr:col>
      <xdr:colOff>0</xdr:colOff>
      <xdr:row>16</xdr:row>
      <xdr:rowOff>28575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52750"/>
          <a:ext cx="571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16</xdr:row>
      <xdr:rowOff>66675</xdr:rowOff>
    </xdr:from>
    <xdr:to>
      <xdr:col>6</xdr:col>
      <xdr:colOff>352425</xdr:colOff>
      <xdr:row>18</xdr:row>
      <xdr:rowOff>76200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19450"/>
          <a:ext cx="923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36857</xdr:colOff>
      <xdr:row>4</xdr:row>
      <xdr:rowOff>16152</xdr:rowOff>
    </xdr:from>
    <xdr:to>
      <xdr:col>23</xdr:col>
      <xdr:colOff>430696</xdr:colOff>
      <xdr:row>24</xdr:row>
      <xdr:rowOff>157783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8282</xdr:colOff>
      <xdr:row>55</xdr:row>
      <xdr:rowOff>3315</xdr:rowOff>
    </xdr:from>
    <xdr:to>
      <xdr:col>22</xdr:col>
      <xdr:colOff>289891</xdr:colOff>
      <xdr:row>69</xdr:row>
      <xdr:rowOff>21536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8283</xdr:colOff>
      <xdr:row>69</xdr:row>
      <xdr:rowOff>3313</xdr:rowOff>
    </xdr:from>
    <xdr:to>
      <xdr:col>22</xdr:col>
      <xdr:colOff>289892</xdr:colOff>
      <xdr:row>83</xdr:row>
      <xdr:rowOff>79513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83</xdr:row>
      <xdr:rowOff>53009</xdr:rowOff>
    </xdr:from>
    <xdr:to>
      <xdr:col>22</xdr:col>
      <xdr:colOff>281609</xdr:colOff>
      <xdr:row>97</xdr:row>
      <xdr:rowOff>129209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7" zoomScaleNormal="100" workbookViewId="0">
      <selection activeCell="F33" sqref="F33"/>
    </sheetView>
  </sheetViews>
  <sheetFormatPr defaultRowHeight="15" x14ac:dyDescent="0.25"/>
  <sheetData>
    <row r="1" spans="1:9" x14ac:dyDescent="0.25">
      <c r="A1" s="2" t="s">
        <v>0</v>
      </c>
    </row>
    <row r="3" spans="1:9" ht="19.5" x14ac:dyDescent="0.35">
      <c r="A3" s="1" t="s">
        <v>1</v>
      </c>
    </row>
    <row r="4" spans="1:9" ht="15.75" x14ac:dyDescent="0.25">
      <c r="A4" s="1" t="s">
        <v>2</v>
      </c>
    </row>
    <row r="5" spans="1:9" ht="15.75" x14ac:dyDescent="0.25">
      <c r="A5" s="1" t="s">
        <v>31</v>
      </c>
    </row>
    <row r="6" spans="1:9" ht="15.75" x14ac:dyDescent="0.25">
      <c r="A6" s="1" t="s">
        <v>32</v>
      </c>
    </row>
    <row r="8" spans="1:9" ht="15.75" x14ac:dyDescent="0.25">
      <c r="A8" s="1" t="s">
        <v>3</v>
      </c>
    </row>
    <row r="9" spans="1:9" ht="15.75" thickBot="1" x14ac:dyDescent="0.3"/>
    <row r="10" spans="1:9" x14ac:dyDescent="0.25">
      <c r="A10" s="18"/>
      <c r="B10" s="19"/>
      <c r="C10" s="19"/>
      <c r="D10" s="19"/>
      <c r="E10" s="19"/>
      <c r="F10" s="19"/>
      <c r="G10" s="19"/>
      <c r="H10" s="19"/>
      <c r="I10" s="20"/>
    </row>
    <row r="11" spans="1:9" x14ac:dyDescent="0.25">
      <c r="A11" s="21"/>
      <c r="B11" s="22"/>
      <c r="C11" s="22"/>
      <c r="D11" s="22"/>
      <c r="E11" s="22"/>
      <c r="F11" s="22"/>
      <c r="G11" s="22"/>
      <c r="H11" s="22"/>
      <c r="I11" s="23"/>
    </row>
    <row r="12" spans="1:9" x14ac:dyDescent="0.25">
      <c r="A12" s="21"/>
      <c r="B12" s="22"/>
      <c r="C12" s="22"/>
      <c r="D12" s="22"/>
      <c r="E12" s="22"/>
      <c r="F12" s="22"/>
      <c r="G12" s="22"/>
      <c r="H12" s="22"/>
      <c r="I12" s="23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3"/>
    </row>
    <row r="14" spans="1:9" x14ac:dyDescent="0.25">
      <c r="A14" s="21"/>
      <c r="B14" s="22"/>
      <c r="C14" s="22"/>
      <c r="D14" s="22"/>
      <c r="E14" s="22"/>
      <c r="F14" s="24"/>
      <c r="G14" s="22"/>
      <c r="H14" s="22"/>
      <c r="I14" s="23"/>
    </row>
    <row r="15" spans="1:9" x14ac:dyDescent="0.25">
      <c r="A15" s="21"/>
      <c r="B15" s="22"/>
      <c r="C15" s="22"/>
      <c r="D15" s="22"/>
      <c r="E15" s="22"/>
      <c r="F15" s="22"/>
      <c r="G15" s="22"/>
      <c r="H15" s="22"/>
      <c r="I15" s="23"/>
    </row>
    <row r="16" spans="1:9" x14ac:dyDescent="0.25">
      <c r="A16" s="21"/>
      <c r="B16" s="22"/>
      <c r="C16" s="22"/>
      <c r="D16" s="22"/>
      <c r="E16" s="22"/>
      <c r="F16" s="24"/>
      <c r="G16" s="22"/>
      <c r="H16" s="22"/>
      <c r="I16" s="23"/>
    </row>
    <row r="17" spans="1:9" ht="18.75" x14ac:dyDescent="0.35">
      <c r="A17" s="21"/>
      <c r="B17" s="22"/>
      <c r="C17" s="22"/>
      <c r="D17" s="25" t="s">
        <v>21</v>
      </c>
      <c r="E17" s="22"/>
      <c r="F17" s="22"/>
      <c r="G17" s="22"/>
      <c r="H17" s="22"/>
      <c r="I17" s="23"/>
    </row>
    <row r="18" spans="1:9" x14ac:dyDescent="0.25">
      <c r="A18" s="21"/>
      <c r="B18" s="22"/>
      <c r="C18" s="22"/>
      <c r="D18" s="22"/>
      <c r="E18" s="22"/>
      <c r="F18" s="24"/>
      <c r="G18" s="22"/>
      <c r="H18" s="22"/>
      <c r="I18" s="23"/>
    </row>
    <row r="19" spans="1:9" ht="15.75" thickBot="1" x14ac:dyDescent="0.3">
      <c r="A19" s="26"/>
      <c r="B19" s="27"/>
      <c r="C19" s="27"/>
      <c r="D19" s="27"/>
      <c r="E19" s="27"/>
      <c r="F19" s="27"/>
      <c r="G19" s="27"/>
      <c r="H19" s="27"/>
      <c r="I19" s="28"/>
    </row>
    <row r="21" spans="1:9" x14ac:dyDescent="0.25">
      <c r="A21" s="2" t="s">
        <v>4</v>
      </c>
      <c r="B21" s="2"/>
    </row>
    <row r="22" spans="1:9" ht="15.75" thickBot="1" x14ac:dyDescent="0.3"/>
    <row r="23" spans="1:9" ht="15.75" x14ac:dyDescent="0.25">
      <c r="A23" s="93" t="s">
        <v>5</v>
      </c>
      <c r="B23" s="94">
        <v>25</v>
      </c>
      <c r="C23" s="95" t="s">
        <v>6</v>
      </c>
    </row>
    <row r="24" spans="1:9" ht="19.5" x14ac:dyDescent="0.35">
      <c r="A24" s="96" t="s">
        <v>9</v>
      </c>
      <c r="B24" s="97">
        <v>15</v>
      </c>
      <c r="C24" s="98" t="s">
        <v>7</v>
      </c>
    </row>
    <row r="25" spans="1:9" ht="17.25" thickBot="1" x14ac:dyDescent="0.3">
      <c r="A25" s="99" t="s">
        <v>8</v>
      </c>
      <c r="B25" s="100">
        <v>9.8000000000000007</v>
      </c>
      <c r="C25" s="101" t="s">
        <v>10</v>
      </c>
    </row>
    <row r="27" spans="1:9" x14ac:dyDescent="0.25">
      <c r="A27" t="s">
        <v>11</v>
      </c>
    </row>
    <row r="28" spans="1:9" ht="12.75" customHeight="1" thickBot="1" x14ac:dyDescent="0.3"/>
    <row r="29" spans="1:9" x14ac:dyDescent="0.25">
      <c r="A29" s="85" t="s">
        <v>12</v>
      </c>
      <c r="B29" s="86">
        <f>SQRT(2*B23/B25)</f>
        <v>2.2587697572631282</v>
      </c>
      <c r="C29" s="87" t="s">
        <v>16</v>
      </c>
    </row>
    <row r="30" spans="1:9" x14ac:dyDescent="0.25">
      <c r="A30" s="88" t="s">
        <v>13</v>
      </c>
      <c r="B30" s="89">
        <f>B24*B29</f>
        <v>33.88154635894692</v>
      </c>
      <c r="C30" s="90" t="s">
        <v>7</v>
      </c>
    </row>
    <row r="31" spans="1:9" x14ac:dyDescent="0.25">
      <c r="A31" s="88" t="s">
        <v>14</v>
      </c>
      <c r="B31" s="89">
        <f>SQRT(B24^2+(B25*B29)^2)</f>
        <v>26.739483914241877</v>
      </c>
      <c r="C31" s="90" t="s">
        <v>7</v>
      </c>
    </row>
    <row r="32" spans="1:9" x14ac:dyDescent="0.25">
      <c r="A32" s="88" t="s">
        <v>15</v>
      </c>
      <c r="B32" s="89">
        <f>B24/SQRT(B24^2+(B25*B29)^2)</f>
        <v>0.56096819400507425</v>
      </c>
      <c r="C32" s="90"/>
    </row>
    <row r="33" spans="1:20" ht="15.75" thickBot="1" x14ac:dyDescent="0.3">
      <c r="A33" s="91"/>
      <c r="B33" s="102">
        <v>55.877218715248183</v>
      </c>
      <c r="C33" s="92" t="s">
        <v>17</v>
      </c>
    </row>
    <row r="34" spans="1:20" x14ac:dyDescent="0.25">
      <c r="A34" s="14"/>
      <c r="B34" s="15"/>
      <c r="C34" s="14"/>
    </row>
    <row r="35" spans="1:20" x14ac:dyDescent="0.25"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thickBot="1" x14ac:dyDescent="0.3">
      <c r="A36" s="2" t="s">
        <v>18</v>
      </c>
      <c r="B36" s="2"/>
      <c r="C36" s="2"/>
      <c r="D36" s="2"/>
      <c r="G36" s="17"/>
      <c r="H36" s="30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.75" x14ac:dyDescent="0.25">
      <c r="A37" s="4"/>
      <c r="B37" s="5" t="s">
        <v>19</v>
      </c>
      <c r="C37" s="5" t="s">
        <v>20</v>
      </c>
      <c r="D37" s="6" t="s">
        <v>12</v>
      </c>
      <c r="G37" s="17"/>
      <c r="H37" s="16"/>
      <c r="I37" s="31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/>
    </row>
    <row r="38" spans="1:20" x14ac:dyDescent="0.25">
      <c r="A38" s="7">
        <v>55.88</v>
      </c>
      <c r="B38" s="8">
        <f>$B$24*D38</f>
        <v>0</v>
      </c>
      <c r="C38" s="8">
        <f>$B$23-4.9*D38^2</f>
        <v>25</v>
      </c>
      <c r="D38" s="9">
        <v>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/>
    </row>
    <row r="39" spans="1:20" x14ac:dyDescent="0.25">
      <c r="A39" s="7"/>
      <c r="B39" s="8">
        <f t="shared" ref="B39:B61" si="0">$B$24*D39</f>
        <v>1.5</v>
      </c>
      <c r="C39" s="8">
        <f t="shared" ref="C39:C61" si="1">$B$23-4.9*D39^2</f>
        <v>24.951000000000001</v>
      </c>
      <c r="D39" s="9">
        <v>0.1</v>
      </c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/>
    </row>
    <row r="40" spans="1:20" x14ac:dyDescent="0.25">
      <c r="A40" s="7"/>
      <c r="B40" s="8">
        <f t="shared" si="0"/>
        <v>3</v>
      </c>
      <c r="C40" s="8">
        <f t="shared" si="1"/>
        <v>24.803999999999998</v>
      </c>
      <c r="D40" s="9">
        <v>0.2</v>
      </c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/>
    </row>
    <row r="41" spans="1:20" x14ac:dyDescent="0.25">
      <c r="A41" s="7"/>
      <c r="B41" s="8">
        <f t="shared" si="0"/>
        <v>4.5</v>
      </c>
      <c r="C41" s="8">
        <f t="shared" si="1"/>
        <v>24.559000000000001</v>
      </c>
      <c r="D41" s="9">
        <v>0.3</v>
      </c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/>
    </row>
    <row r="42" spans="1:20" x14ac:dyDescent="0.25">
      <c r="A42" s="7"/>
      <c r="B42" s="8">
        <f t="shared" si="0"/>
        <v>6</v>
      </c>
      <c r="C42" s="8">
        <f t="shared" si="1"/>
        <v>24.216000000000001</v>
      </c>
      <c r="D42" s="9">
        <v>0.4</v>
      </c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/>
    </row>
    <row r="43" spans="1:20" x14ac:dyDescent="0.25">
      <c r="A43" s="7"/>
      <c r="B43" s="8">
        <f t="shared" si="0"/>
        <v>7.5</v>
      </c>
      <c r="C43" s="8">
        <f t="shared" si="1"/>
        <v>23.774999999999999</v>
      </c>
      <c r="D43" s="9">
        <v>0.5</v>
      </c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</row>
    <row r="44" spans="1:20" x14ac:dyDescent="0.25">
      <c r="A44" s="7"/>
      <c r="B44" s="8">
        <f t="shared" si="0"/>
        <v>9</v>
      </c>
      <c r="C44" s="8">
        <f t="shared" si="1"/>
        <v>23.236000000000001</v>
      </c>
      <c r="D44" s="9">
        <v>0.6</v>
      </c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/>
    </row>
    <row r="45" spans="1:20" x14ac:dyDescent="0.25">
      <c r="A45" s="10"/>
      <c r="B45" s="8">
        <f t="shared" si="0"/>
        <v>10.5</v>
      </c>
      <c r="C45" s="8">
        <f t="shared" si="1"/>
        <v>22.599</v>
      </c>
      <c r="D45" s="9">
        <v>0.7</v>
      </c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/>
    </row>
    <row r="46" spans="1:20" x14ac:dyDescent="0.25">
      <c r="A46" s="10"/>
      <c r="B46" s="8">
        <f t="shared" si="0"/>
        <v>12</v>
      </c>
      <c r="C46" s="8">
        <f t="shared" si="1"/>
        <v>21.863999999999997</v>
      </c>
      <c r="D46" s="9">
        <v>0.8</v>
      </c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</row>
    <row r="47" spans="1:20" x14ac:dyDescent="0.25">
      <c r="A47" s="10"/>
      <c r="B47" s="8">
        <f t="shared" si="0"/>
        <v>13.5</v>
      </c>
      <c r="C47" s="8">
        <f t="shared" si="1"/>
        <v>21.030999999999999</v>
      </c>
      <c r="D47" s="9">
        <v>0.9</v>
      </c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/>
    </row>
    <row r="48" spans="1:20" x14ac:dyDescent="0.25">
      <c r="A48" s="10"/>
      <c r="B48" s="8">
        <f t="shared" si="0"/>
        <v>15</v>
      </c>
      <c r="C48" s="8">
        <f t="shared" si="1"/>
        <v>20.100000000000001</v>
      </c>
      <c r="D48" s="9">
        <v>1</v>
      </c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/>
    </row>
    <row r="49" spans="1:20" x14ac:dyDescent="0.25">
      <c r="A49" s="10"/>
      <c r="B49" s="8">
        <f t="shared" si="0"/>
        <v>16.5</v>
      </c>
      <c r="C49" s="8">
        <f t="shared" si="1"/>
        <v>19.070999999999998</v>
      </c>
      <c r="D49" s="9">
        <v>1.1000000000000001</v>
      </c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/>
    </row>
    <row r="50" spans="1:20" x14ac:dyDescent="0.25">
      <c r="A50" s="10"/>
      <c r="B50" s="8">
        <f t="shared" si="0"/>
        <v>18</v>
      </c>
      <c r="C50" s="8">
        <f t="shared" si="1"/>
        <v>17.943999999999999</v>
      </c>
      <c r="D50" s="9">
        <v>1.2</v>
      </c>
      <c r="G50" s="1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/>
    </row>
    <row r="51" spans="1:20" x14ac:dyDescent="0.25">
      <c r="A51" s="10"/>
      <c r="B51" s="8">
        <f t="shared" si="0"/>
        <v>19.5</v>
      </c>
      <c r="C51" s="8">
        <f t="shared" si="1"/>
        <v>16.719000000000001</v>
      </c>
      <c r="D51" s="9">
        <v>1.3</v>
      </c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/>
    </row>
    <row r="52" spans="1:20" x14ac:dyDescent="0.25">
      <c r="A52" s="10"/>
      <c r="B52" s="8">
        <f t="shared" si="0"/>
        <v>21</v>
      </c>
      <c r="C52" s="8">
        <f t="shared" si="1"/>
        <v>15.396000000000001</v>
      </c>
      <c r="D52" s="9">
        <v>1.4</v>
      </c>
      <c r="G52" s="1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/>
    </row>
    <row r="53" spans="1:20" x14ac:dyDescent="0.25">
      <c r="A53" s="10"/>
      <c r="B53" s="8">
        <f t="shared" si="0"/>
        <v>22.5</v>
      </c>
      <c r="C53" s="8">
        <f t="shared" si="1"/>
        <v>13.975</v>
      </c>
      <c r="D53" s="9">
        <v>1.5</v>
      </c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/>
    </row>
    <row r="54" spans="1:20" x14ac:dyDescent="0.25">
      <c r="A54" s="10"/>
      <c r="B54" s="8">
        <f t="shared" si="0"/>
        <v>24</v>
      </c>
      <c r="C54" s="8">
        <f t="shared" si="1"/>
        <v>12.455999999999996</v>
      </c>
      <c r="D54" s="9">
        <v>1.6</v>
      </c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/>
    </row>
    <row r="55" spans="1:20" x14ac:dyDescent="0.25">
      <c r="A55" s="10"/>
      <c r="B55" s="8">
        <f t="shared" si="0"/>
        <v>25.5</v>
      </c>
      <c r="C55" s="8">
        <f t="shared" si="1"/>
        <v>10.839</v>
      </c>
      <c r="D55" s="9">
        <v>1.7</v>
      </c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/>
    </row>
    <row r="56" spans="1:20" x14ac:dyDescent="0.25">
      <c r="A56" s="10"/>
      <c r="B56" s="8">
        <f t="shared" si="0"/>
        <v>27</v>
      </c>
      <c r="C56" s="8">
        <f t="shared" si="1"/>
        <v>9.123999999999997</v>
      </c>
      <c r="D56" s="9">
        <v>1.8</v>
      </c>
      <c r="E56" s="2"/>
      <c r="F56" s="2"/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/>
    </row>
    <row r="57" spans="1:20" x14ac:dyDescent="0.25">
      <c r="A57" s="10"/>
      <c r="B57" s="8">
        <f t="shared" si="0"/>
        <v>28.5</v>
      </c>
      <c r="C57" s="8">
        <f t="shared" si="1"/>
        <v>7.3109999999999999</v>
      </c>
      <c r="D57" s="9">
        <v>1.9</v>
      </c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  <row r="58" spans="1:20" x14ac:dyDescent="0.25">
      <c r="A58" s="10"/>
      <c r="B58" s="8">
        <f t="shared" si="0"/>
        <v>30</v>
      </c>
      <c r="C58" s="8">
        <f t="shared" si="1"/>
        <v>5.3999999999999986</v>
      </c>
      <c r="D58" s="9">
        <v>2</v>
      </c>
      <c r="G58" s="1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/>
    </row>
    <row r="59" spans="1:20" x14ac:dyDescent="0.25">
      <c r="A59" s="10"/>
      <c r="B59" s="8">
        <f t="shared" si="0"/>
        <v>31.5</v>
      </c>
      <c r="C59" s="8">
        <f t="shared" si="1"/>
        <v>3.3909999999999982</v>
      </c>
      <c r="D59" s="9">
        <v>2.1</v>
      </c>
      <c r="G59" s="1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</row>
    <row r="60" spans="1:20" x14ac:dyDescent="0.25">
      <c r="A60" s="10"/>
      <c r="B60" s="8">
        <f t="shared" si="0"/>
        <v>33</v>
      </c>
      <c r="C60" s="8">
        <f t="shared" si="1"/>
        <v>1.2839999999999954</v>
      </c>
      <c r="D60" s="9">
        <v>2.2000000000000002</v>
      </c>
      <c r="G60" s="1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/>
    </row>
    <row r="61" spans="1:20" ht="15.75" thickBot="1" x14ac:dyDescent="0.3">
      <c r="A61" s="11"/>
      <c r="B61" s="12">
        <f t="shared" si="0"/>
        <v>34.5</v>
      </c>
      <c r="C61" s="12">
        <f t="shared" si="1"/>
        <v>-0.92099999999999937</v>
      </c>
      <c r="D61" s="13">
        <v>2.2999999999999998</v>
      </c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/>
    </row>
    <row r="62" spans="1:20" x14ac:dyDescent="0.25">
      <c r="G62" s="1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/>
    </row>
    <row r="63" spans="1:20" x14ac:dyDescent="0.25"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/>
    </row>
    <row r="64" spans="1:20" x14ac:dyDescent="0.25">
      <c r="G64" s="1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/>
    </row>
    <row r="65" spans="7:20" x14ac:dyDescent="0.25"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/>
    </row>
    <row r="66" spans="7:20" x14ac:dyDescent="0.25"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/>
    </row>
    <row r="67" spans="7:20" x14ac:dyDescent="0.25"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/>
    </row>
    <row r="68" spans="7:20" x14ac:dyDescent="0.25">
      <c r="G68" s="1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/>
    </row>
    <row r="69" spans="7:20" x14ac:dyDescent="0.25"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/>
    </row>
    <row r="70" spans="7:20" x14ac:dyDescent="0.25">
      <c r="G70" s="1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/>
    </row>
    <row r="71" spans="7:20" x14ac:dyDescent="0.25"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/>
    </row>
    <row r="72" spans="7:20" x14ac:dyDescent="0.25">
      <c r="G72" s="1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/>
    </row>
    <row r="73" spans="7:20" x14ac:dyDescent="0.25"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/>
    </row>
    <row r="74" spans="7:20" x14ac:dyDescent="0.25">
      <c r="G74" s="1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/>
    </row>
    <row r="75" spans="7:20" x14ac:dyDescent="0.25">
      <c r="G75" s="1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/>
    </row>
    <row r="76" spans="7:20" x14ac:dyDescent="0.25"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/>
    </row>
    <row r="77" spans="7:20" x14ac:dyDescent="0.25">
      <c r="G77" s="1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/>
    </row>
    <row r="78" spans="7:20" x14ac:dyDescent="0.25"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/>
    </row>
    <row r="79" spans="7:20" x14ac:dyDescent="0.25"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/>
    </row>
    <row r="80" spans="7:20" x14ac:dyDescent="0.25">
      <c r="G80" s="1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/>
    </row>
    <row r="81" spans="2:20" x14ac:dyDescent="0.25">
      <c r="G81" s="1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/>
    </row>
    <row r="82" spans="2:20" x14ac:dyDescent="0.25">
      <c r="G82" s="1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/>
    </row>
    <row r="83" spans="2:20" x14ac:dyDescent="0.25"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/>
    </row>
    <row r="84" spans="2:20" x14ac:dyDescent="0.25">
      <c r="G84" s="1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/>
    </row>
    <row r="85" spans="2:20" x14ac:dyDescent="0.25"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2:20" x14ac:dyDescent="0.25">
      <c r="B86" t="s">
        <v>28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55" zoomScale="115" zoomScaleNormal="115" workbookViewId="0">
      <selection activeCell="B1" sqref="B1"/>
    </sheetView>
  </sheetViews>
  <sheetFormatPr defaultRowHeight="15" x14ac:dyDescent="0.25"/>
  <sheetData>
    <row r="1" spans="1:14" ht="16.5" thickBot="1" x14ac:dyDescent="0.3">
      <c r="B1" s="46" t="s">
        <v>29</v>
      </c>
      <c r="C1" s="47"/>
      <c r="D1" s="47"/>
      <c r="E1" s="47"/>
      <c r="F1" s="47"/>
      <c r="G1" s="47"/>
      <c r="H1" s="47"/>
      <c r="I1" s="47"/>
      <c r="J1" s="48"/>
      <c r="K1" s="44"/>
      <c r="L1" s="45"/>
    </row>
    <row r="2" spans="1:14" ht="15.75" thickBot="1" x14ac:dyDescent="0.3"/>
    <row r="3" spans="1:14" ht="20.25" thickBot="1" x14ac:dyDescent="0.4">
      <c r="A3" s="3"/>
      <c r="B3" s="3" t="s">
        <v>8</v>
      </c>
      <c r="C3" s="29" t="s">
        <v>9</v>
      </c>
      <c r="D3" s="3" t="s">
        <v>5</v>
      </c>
      <c r="E3" s="3" t="s">
        <v>12</v>
      </c>
      <c r="G3" s="51" t="s">
        <v>22</v>
      </c>
      <c r="H3" s="52" t="s">
        <v>23</v>
      </c>
      <c r="I3" s="3"/>
      <c r="J3" s="55" t="s">
        <v>24</v>
      </c>
      <c r="K3" s="56" t="s">
        <v>25</v>
      </c>
      <c r="L3" s="3"/>
      <c r="M3" s="59" t="s">
        <v>26</v>
      </c>
      <c r="N3" s="60" t="s">
        <v>27</v>
      </c>
    </row>
    <row r="4" spans="1:14" x14ac:dyDescent="0.25">
      <c r="A4" s="3"/>
      <c r="B4" s="3">
        <v>9.8000000000000007</v>
      </c>
      <c r="C4" s="3">
        <v>15</v>
      </c>
      <c r="D4" s="3">
        <v>25</v>
      </c>
      <c r="E4" s="3">
        <v>0</v>
      </c>
      <c r="G4" s="49">
        <f>$C$4*E4</f>
        <v>0</v>
      </c>
      <c r="H4" s="50">
        <f>$D$4-$B$4*E4^2/2</f>
        <v>25</v>
      </c>
      <c r="I4" s="3"/>
      <c r="J4" s="53">
        <f>$C$4*E4</f>
        <v>0</v>
      </c>
      <c r="K4" s="54">
        <f>$D$5-$B$4*E4^2/2</f>
        <v>50</v>
      </c>
      <c r="L4" s="3"/>
      <c r="M4" s="57">
        <f>$C$4*E4</f>
        <v>0</v>
      </c>
      <c r="N4" s="58">
        <f>$D$6-$B$4*E4^2/2</f>
        <v>100</v>
      </c>
    </row>
    <row r="5" spans="1:14" x14ac:dyDescent="0.25">
      <c r="A5" s="3"/>
      <c r="B5" s="3"/>
      <c r="D5" s="3">
        <v>50</v>
      </c>
      <c r="E5" s="3">
        <v>0.1</v>
      </c>
      <c r="G5" s="32">
        <f t="shared" ref="G5:G27" si="0">$C$4*E5</f>
        <v>1.5</v>
      </c>
      <c r="H5" s="33">
        <f t="shared" ref="H5:H27" si="1">$D$4-$B$4*E5^2/2</f>
        <v>24.951000000000001</v>
      </c>
      <c r="I5" s="3"/>
      <c r="J5" s="36">
        <f t="shared" ref="J5:J36" si="2">$C$4*E5</f>
        <v>1.5</v>
      </c>
      <c r="K5" s="37">
        <f t="shared" ref="K5:K36" si="3">$D$5-$B$4*E5^2/2</f>
        <v>49.951000000000001</v>
      </c>
      <c r="L5" s="3"/>
      <c r="M5" s="40">
        <f t="shared" ref="M5:M50" si="4">$C$4*E5</f>
        <v>1.5</v>
      </c>
      <c r="N5" s="41">
        <f t="shared" ref="N5:N50" si="5">$D$6-$B$4*E5^2/2</f>
        <v>99.950999999999993</v>
      </c>
    </row>
    <row r="6" spans="1:14" x14ac:dyDescent="0.25">
      <c r="A6" s="3"/>
      <c r="B6" s="3"/>
      <c r="D6" s="3">
        <v>100</v>
      </c>
      <c r="E6" s="3">
        <v>0.2</v>
      </c>
      <c r="G6" s="32">
        <f t="shared" si="0"/>
        <v>3</v>
      </c>
      <c r="H6" s="33">
        <f t="shared" si="1"/>
        <v>24.803999999999998</v>
      </c>
      <c r="I6" s="3"/>
      <c r="J6" s="36">
        <f t="shared" si="2"/>
        <v>3</v>
      </c>
      <c r="K6" s="37">
        <f t="shared" si="3"/>
        <v>49.804000000000002</v>
      </c>
      <c r="L6" s="3"/>
      <c r="M6" s="40">
        <f t="shared" si="4"/>
        <v>3</v>
      </c>
      <c r="N6" s="41">
        <f t="shared" si="5"/>
        <v>99.804000000000002</v>
      </c>
    </row>
    <row r="7" spans="1:14" x14ac:dyDescent="0.25">
      <c r="E7" s="3">
        <v>0.3</v>
      </c>
      <c r="G7" s="32">
        <f t="shared" si="0"/>
        <v>4.5</v>
      </c>
      <c r="H7" s="33">
        <f t="shared" si="1"/>
        <v>24.559000000000001</v>
      </c>
      <c r="I7" s="3"/>
      <c r="J7" s="36">
        <f t="shared" si="2"/>
        <v>4.5</v>
      </c>
      <c r="K7" s="37">
        <f t="shared" si="3"/>
        <v>49.558999999999997</v>
      </c>
      <c r="L7" s="3"/>
      <c r="M7" s="40">
        <f t="shared" si="4"/>
        <v>4.5</v>
      </c>
      <c r="N7" s="41">
        <f t="shared" si="5"/>
        <v>99.558999999999997</v>
      </c>
    </row>
    <row r="8" spans="1:14" x14ac:dyDescent="0.25">
      <c r="E8" s="3">
        <v>0.4</v>
      </c>
      <c r="G8" s="32">
        <f t="shared" si="0"/>
        <v>6</v>
      </c>
      <c r="H8" s="33">
        <f t="shared" si="1"/>
        <v>24.216000000000001</v>
      </c>
      <c r="I8" s="3"/>
      <c r="J8" s="36">
        <f t="shared" si="2"/>
        <v>6</v>
      </c>
      <c r="K8" s="37">
        <f t="shared" si="3"/>
        <v>49.216000000000001</v>
      </c>
      <c r="L8" s="3"/>
      <c r="M8" s="40">
        <f t="shared" si="4"/>
        <v>6</v>
      </c>
      <c r="N8" s="41">
        <f t="shared" si="5"/>
        <v>99.215999999999994</v>
      </c>
    </row>
    <row r="9" spans="1:14" x14ac:dyDescent="0.25">
      <c r="E9" s="3">
        <v>0.5</v>
      </c>
      <c r="G9" s="32">
        <f t="shared" si="0"/>
        <v>7.5</v>
      </c>
      <c r="H9" s="33">
        <f t="shared" si="1"/>
        <v>23.774999999999999</v>
      </c>
      <c r="I9" s="3"/>
      <c r="J9" s="36">
        <f t="shared" si="2"/>
        <v>7.5</v>
      </c>
      <c r="K9" s="37">
        <f t="shared" si="3"/>
        <v>48.774999999999999</v>
      </c>
      <c r="L9" s="3"/>
      <c r="M9" s="40">
        <f t="shared" si="4"/>
        <v>7.5</v>
      </c>
      <c r="N9" s="41">
        <f t="shared" si="5"/>
        <v>98.775000000000006</v>
      </c>
    </row>
    <row r="10" spans="1:14" x14ac:dyDescent="0.25">
      <c r="E10" s="3">
        <v>0.6</v>
      </c>
      <c r="G10" s="32">
        <f t="shared" si="0"/>
        <v>9</v>
      </c>
      <c r="H10" s="33">
        <f t="shared" si="1"/>
        <v>23.236000000000001</v>
      </c>
      <c r="I10" s="3"/>
      <c r="J10" s="36">
        <f t="shared" si="2"/>
        <v>9</v>
      </c>
      <c r="K10" s="37">
        <f t="shared" si="3"/>
        <v>48.235999999999997</v>
      </c>
      <c r="L10" s="3"/>
      <c r="M10" s="40">
        <f t="shared" si="4"/>
        <v>9</v>
      </c>
      <c r="N10" s="41">
        <f t="shared" si="5"/>
        <v>98.236000000000004</v>
      </c>
    </row>
    <row r="11" spans="1:14" x14ac:dyDescent="0.25">
      <c r="E11" s="3">
        <v>0.7</v>
      </c>
      <c r="G11" s="32">
        <f t="shared" si="0"/>
        <v>10.5</v>
      </c>
      <c r="H11" s="33">
        <f t="shared" si="1"/>
        <v>22.599</v>
      </c>
      <c r="I11" s="3"/>
      <c r="J11" s="36">
        <f t="shared" si="2"/>
        <v>10.5</v>
      </c>
      <c r="K11" s="37">
        <f t="shared" si="3"/>
        <v>47.599000000000004</v>
      </c>
      <c r="L11" s="3"/>
      <c r="M11" s="40">
        <f t="shared" si="4"/>
        <v>10.5</v>
      </c>
      <c r="N11" s="41">
        <f t="shared" si="5"/>
        <v>97.599000000000004</v>
      </c>
    </row>
    <row r="12" spans="1:14" x14ac:dyDescent="0.25">
      <c r="E12" s="3">
        <v>0.8</v>
      </c>
      <c r="G12" s="32">
        <f t="shared" si="0"/>
        <v>12</v>
      </c>
      <c r="H12" s="33">
        <f t="shared" si="1"/>
        <v>21.863999999999997</v>
      </c>
      <c r="I12" s="3"/>
      <c r="J12" s="36">
        <f t="shared" si="2"/>
        <v>12</v>
      </c>
      <c r="K12" s="37">
        <f t="shared" si="3"/>
        <v>46.863999999999997</v>
      </c>
      <c r="L12" s="3"/>
      <c r="M12" s="40">
        <f t="shared" si="4"/>
        <v>12</v>
      </c>
      <c r="N12" s="41">
        <f t="shared" si="5"/>
        <v>96.864000000000004</v>
      </c>
    </row>
    <row r="13" spans="1:14" x14ac:dyDescent="0.25">
      <c r="E13" s="3">
        <v>0.9</v>
      </c>
      <c r="G13" s="32">
        <f t="shared" si="0"/>
        <v>13.5</v>
      </c>
      <c r="H13" s="33">
        <f t="shared" si="1"/>
        <v>21.030999999999999</v>
      </c>
      <c r="I13" s="3"/>
      <c r="J13" s="36">
        <f t="shared" si="2"/>
        <v>13.5</v>
      </c>
      <c r="K13" s="37">
        <f t="shared" si="3"/>
        <v>46.030999999999999</v>
      </c>
      <c r="L13" s="3"/>
      <c r="M13" s="40">
        <f t="shared" si="4"/>
        <v>13.5</v>
      </c>
      <c r="N13" s="41">
        <f t="shared" si="5"/>
        <v>96.031000000000006</v>
      </c>
    </row>
    <row r="14" spans="1:14" x14ac:dyDescent="0.25">
      <c r="E14" s="3">
        <v>1</v>
      </c>
      <c r="G14" s="32">
        <f t="shared" si="0"/>
        <v>15</v>
      </c>
      <c r="H14" s="33">
        <f t="shared" si="1"/>
        <v>20.100000000000001</v>
      </c>
      <c r="I14" s="3"/>
      <c r="J14" s="36">
        <f t="shared" si="2"/>
        <v>15</v>
      </c>
      <c r="K14" s="37">
        <f t="shared" si="3"/>
        <v>45.1</v>
      </c>
      <c r="L14" s="3"/>
      <c r="M14" s="40">
        <f t="shared" si="4"/>
        <v>15</v>
      </c>
      <c r="N14" s="41">
        <f t="shared" si="5"/>
        <v>95.1</v>
      </c>
    </row>
    <row r="15" spans="1:14" x14ac:dyDescent="0.25">
      <c r="E15" s="3">
        <v>1.1000000000000001</v>
      </c>
      <c r="G15" s="32">
        <f t="shared" si="0"/>
        <v>16.5</v>
      </c>
      <c r="H15" s="33">
        <f t="shared" si="1"/>
        <v>19.070999999999998</v>
      </c>
      <c r="I15" s="3"/>
      <c r="J15" s="36">
        <f t="shared" si="2"/>
        <v>16.5</v>
      </c>
      <c r="K15" s="37">
        <f t="shared" si="3"/>
        <v>44.070999999999998</v>
      </c>
      <c r="L15" s="3"/>
      <c r="M15" s="40">
        <f t="shared" si="4"/>
        <v>16.5</v>
      </c>
      <c r="N15" s="41">
        <f t="shared" si="5"/>
        <v>94.070999999999998</v>
      </c>
    </row>
    <row r="16" spans="1:14" x14ac:dyDescent="0.25">
      <c r="E16" s="3">
        <v>1.2</v>
      </c>
      <c r="G16" s="32">
        <f t="shared" si="0"/>
        <v>18</v>
      </c>
      <c r="H16" s="33">
        <f t="shared" si="1"/>
        <v>17.943999999999999</v>
      </c>
      <c r="I16" s="3"/>
      <c r="J16" s="36">
        <f t="shared" si="2"/>
        <v>18</v>
      </c>
      <c r="K16" s="37">
        <f t="shared" si="3"/>
        <v>42.944000000000003</v>
      </c>
      <c r="L16" s="3"/>
      <c r="M16" s="40">
        <f t="shared" si="4"/>
        <v>18</v>
      </c>
      <c r="N16" s="41">
        <f t="shared" si="5"/>
        <v>92.944000000000003</v>
      </c>
    </row>
    <row r="17" spans="5:14" x14ac:dyDescent="0.25">
      <c r="E17" s="3">
        <v>1.3</v>
      </c>
      <c r="G17" s="32">
        <f t="shared" si="0"/>
        <v>19.5</v>
      </c>
      <c r="H17" s="33">
        <f t="shared" si="1"/>
        <v>16.719000000000001</v>
      </c>
      <c r="I17" s="3"/>
      <c r="J17" s="36">
        <f t="shared" si="2"/>
        <v>19.5</v>
      </c>
      <c r="K17" s="37">
        <f t="shared" si="3"/>
        <v>41.719000000000001</v>
      </c>
      <c r="L17" s="3"/>
      <c r="M17" s="40">
        <f t="shared" si="4"/>
        <v>19.5</v>
      </c>
      <c r="N17" s="41">
        <f t="shared" si="5"/>
        <v>91.718999999999994</v>
      </c>
    </row>
    <row r="18" spans="5:14" x14ac:dyDescent="0.25">
      <c r="E18" s="3">
        <v>1.4</v>
      </c>
      <c r="G18" s="32">
        <f t="shared" si="0"/>
        <v>21</v>
      </c>
      <c r="H18" s="33">
        <f t="shared" si="1"/>
        <v>15.396000000000001</v>
      </c>
      <c r="I18" s="3"/>
      <c r="J18" s="36">
        <f t="shared" si="2"/>
        <v>21</v>
      </c>
      <c r="K18" s="37">
        <f t="shared" si="3"/>
        <v>40.396000000000001</v>
      </c>
      <c r="L18" s="3"/>
      <c r="M18" s="40">
        <f t="shared" si="4"/>
        <v>21</v>
      </c>
      <c r="N18" s="41">
        <f t="shared" si="5"/>
        <v>90.396000000000001</v>
      </c>
    </row>
    <row r="19" spans="5:14" x14ac:dyDescent="0.25">
      <c r="E19" s="3">
        <v>1.5</v>
      </c>
      <c r="G19" s="32">
        <f t="shared" si="0"/>
        <v>22.5</v>
      </c>
      <c r="H19" s="33">
        <f t="shared" si="1"/>
        <v>13.975</v>
      </c>
      <c r="I19" s="3"/>
      <c r="J19" s="36">
        <f t="shared" si="2"/>
        <v>22.5</v>
      </c>
      <c r="K19" s="37">
        <f t="shared" si="3"/>
        <v>38.975000000000001</v>
      </c>
      <c r="L19" s="3"/>
      <c r="M19" s="40">
        <f t="shared" si="4"/>
        <v>22.5</v>
      </c>
      <c r="N19" s="41">
        <f t="shared" si="5"/>
        <v>88.974999999999994</v>
      </c>
    </row>
    <row r="20" spans="5:14" x14ac:dyDescent="0.25">
      <c r="E20" s="3">
        <v>1.6</v>
      </c>
      <c r="G20" s="32">
        <f t="shared" si="0"/>
        <v>24</v>
      </c>
      <c r="H20" s="33">
        <f t="shared" si="1"/>
        <v>12.455999999999996</v>
      </c>
      <c r="I20" s="3"/>
      <c r="J20" s="36">
        <f t="shared" si="2"/>
        <v>24</v>
      </c>
      <c r="K20" s="37">
        <f t="shared" si="3"/>
        <v>37.455999999999996</v>
      </c>
      <c r="L20" s="3"/>
      <c r="M20" s="40">
        <f t="shared" si="4"/>
        <v>24</v>
      </c>
      <c r="N20" s="41">
        <f t="shared" si="5"/>
        <v>87.455999999999989</v>
      </c>
    </row>
    <row r="21" spans="5:14" x14ac:dyDescent="0.25">
      <c r="E21" s="3">
        <v>1.7</v>
      </c>
      <c r="G21" s="32">
        <f t="shared" si="0"/>
        <v>25.5</v>
      </c>
      <c r="H21" s="33">
        <f t="shared" si="1"/>
        <v>10.839</v>
      </c>
      <c r="I21" s="3"/>
      <c r="J21" s="36">
        <f t="shared" si="2"/>
        <v>25.5</v>
      </c>
      <c r="K21" s="37">
        <f t="shared" si="3"/>
        <v>35.838999999999999</v>
      </c>
      <c r="L21" s="3"/>
      <c r="M21" s="40">
        <f t="shared" si="4"/>
        <v>25.5</v>
      </c>
      <c r="N21" s="41">
        <f t="shared" si="5"/>
        <v>85.838999999999999</v>
      </c>
    </row>
    <row r="22" spans="5:14" x14ac:dyDescent="0.25">
      <c r="E22" s="3">
        <v>1.8</v>
      </c>
      <c r="G22" s="32">
        <f t="shared" si="0"/>
        <v>27</v>
      </c>
      <c r="H22" s="33">
        <f t="shared" si="1"/>
        <v>9.123999999999997</v>
      </c>
      <c r="I22" s="3"/>
      <c r="J22" s="36">
        <f t="shared" si="2"/>
        <v>27</v>
      </c>
      <c r="K22" s="37">
        <f t="shared" si="3"/>
        <v>34.123999999999995</v>
      </c>
      <c r="L22" s="3"/>
      <c r="M22" s="40">
        <f t="shared" si="4"/>
        <v>27</v>
      </c>
      <c r="N22" s="41">
        <f t="shared" si="5"/>
        <v>84.123999999999995</v>
      </c>
    </row>
    <row r="23" spans="5:14" x14ac:dyDescent="0.25">
      <c r="E23" s="3">
        <v>1.9</v>
      </c>
      <c r="G23" s="32">
        <f t="shared" si="0"/>
        <v>28.5</v>
      </c>
      <c r="H23" s="33">
        <f t="shared" si="1"/>
        <v>7.3109999999999999</v>
      </c>
      <c r="I23" s="3"/>
      <c r="J23" s="36">
        <f t="shared" si="2"/>
        <v>28.5</v>
      </c>
      <c r="K23" s="37">
        <f t="shared" si="3"/>
        <v>32.311</v>
      </c>
      <c r="L23" s="3"/>
      <c r="M23" s="40">
        <f t="shared" si="4"/>
        <v>28.5</v>
      </c>
      <c r="N23" s="41">
        <f t="shared" si="5"/>
        <v>82.311000000000007</v>
      </c>
    </row>
    <row r="24" spans="5:14" x14ac:dyDescent="0.25">
      <c r="E24" s="3">
        <v>2</v>
      </c>
      <c r="G24" s="32">
        <f t="shared" si="0"/>
        <v>30</v>
      </c>
      <c r="H24" s="33">
        <f t="shared" si="1"/>
        <v>5.3999999999999986</v>
      </c>
      <c r="I24" s="3"/>
      <c r="J24" s="36">
        <f t="shared" si="2"/>
        <v>30</v>
      </c>
      <c r="K24" s="37">
        <f t="shared" si="3"/>
        <v>30.4</v>
      </c>
      <c r="L24" s="3"/>
      <c r="M24" s="40">
        <f t="shared" si="4"/>
        <v>30</v>
      </c>
      <c r="N24" s="41">
        <f t="shared" si="5"/>
        <v>80.400000000000006</v>
      </c>
    </row>
    <row r="25" spans="5:14" x14ac:dyDescent="0.25">
      <c r="E25" s="3">
        <v>2.1</v>
      </c>
      <c r="G25" s="32">
        <f t="shared" si="0"/>
        <v>31.5</v>
      </c>
      <c r="H25" s="33">
        <f t="shared" si="1"/>
        <v>3.3909999999999982</v>
      </c>
      <c r="I25" s="3"/>
      <c r="J25" s="36">
        <f t="shared" si="2"/>
        <v>31.5</v>
      </c>
      <c r="K25" s="37">
        <f t="shared" si="3"/>
        <v>28.390999999999998</v>
      </c>
      <c r="L25" s="3"/>
      <c r="M25" s="40">
        <f t="shared" si="4"/>
        <v>31.5</v>
      </c>
      <c r="N25" s="41">
        <f t="shared" si="5"/>
        <v>78.390999999999991</v>
      </c>
    </row>
    <row r="26" spans="5:14" x14ac:dyDescent="0.25">
      <c r="E26" s="3">
        <v>2.2000000000000002</v>
      </c>
      <c r="G26" s="32">
        <f t="shared" si="0"/>
        <v>33</v>
      </c>
      <c r="H26" s="33">
        <f t="shared" si="1"/>
        <v>1.2839999999999954</v>
      </c>
      <c r="I26" s="3"/>
      <c r="J26" s="36">
        <f t="shared" si="2"/>
        <v>33</v>
      </c>
      <c r="K26" s="37">
        <f t="shared" si="3"/>
        <v>26.283999999999995</v>
      </c>
      <c r="L26" s="3"/>
      <c r="M26" s="40">
        <f t="shared" si="4"/>
        <v>33</v>
      </c>
      <c r="N26" s="41">
        <f t="shared" si="5"/>
        <v>76.283999999999992</v>
      </c>
    </row>
    <row r="27" spans="5:14" ht="15.75" thickBot="1" x14ac:dyDescent="0.3">
      <c r="E27" s="3">
        <v>2.2999999999999998</v>
      </c>
      <c r="G27" s="34">
        <f t="shared" si="0"/>
        <v>34.5</v>
      </c>
      <c r="H27" s="35">
        <f t="shared" si="1"/>
        <v>-0.92099999999999937</v>
      </c>
      <c r="I27" s="3"/>
      <c r="J27" s="36">
        <f t="shared" si="2"/>
        <v>34.5</v>
      </c>
      <c r="K27" s="37">
        <f t="shared" si="3"/>
        <v>24.079000000000001</v>
      </c>
      <c r="L27" s="3"/>
      <c r="M27" s="40">
        <f t="shared" si="4"/>
        <v>34.5</v>
      </c>
      <c r="N27" s="41">
        <f t="shared" si="5"/>
        <v>74.079000000000008</v>
      </c>
    </row>
    <row r="28" spans="5:14" x14ac:dyDescent="0.25">
      <c r="E28" s="3">
        <v>2.4</v>
      </c>
      <c r="G28" s="3"/>
      <c r="H28" s="3"/>
      <c r="I28" s="3"/>
      <c r="J28" s="36">
        <f t="shared" si="2"/>
        <v>36</v>
      </c>
      <c r="K28" s="37">
        <f t="shared" si="3"/>
        <v>21.776</v>
      </c>
      <c r="L28" s="3"/>
      <c r="M28" s="40">
        <f t="shared" si="4"/>
        <v>36</v>
      </c>
      <c r="N28" s="41">
        <f t="shared" si="5"/>
        <v>71.775999999999996</v>
      </c>
    </row>
    <row r="29" spans="5:14" x14ac:dyDescent="0.25">
      <c r="E29" s="3">
        <v>2.5</v>
      </c>
      <c r="G29" s="3"/>
      <c r="H29" s="3"/>
      <c r="I29" s="3"/>
      <c r="J29" s="36">
        <f t="shared" si="2"/>
        <v>37.5</v>
      </c>
      <c r="K29" s="37">
        <f t="shared" si="3"/>
        <v>19.374999999999996</v>
      </c>
      <c r="L29" s="3"/>
      <c r="M29" s="40">
        <f t="shared" si="4"/>
        <v>37.5</v>
      </c>
      <c r="N29" s="41">
        <f t="shared" si="5"/>
        <v>69.375</v>
      </c>
    </row>
    <row r="30" spans="5:14" x14ac:dyDescent="0.25">
      <c r="E30" s="3">
        <v>2.6</v>
      </c>
      <c r="G30" s="3"/>
      <c r="H30" s="3"/>
      <c r="I30" s="3"/>
      <c r="J30" s="36">
        <f t="shared" si="2"/>
        <v>39</v>
      </c>
      <c r="K30" s="37">
        <f t="shared" si="3"/>
        <v>16.875999999999998</v>
      </c>
      <c r="L30" s="3"/>
      <c r="M30" s="40">
        <f t="shared" si="4"/>
        <v>39</v>
      </c>
      <c r="N30" s="41">
        <f t="shared" si="5"/>
        <v>66.876000000000005</v>
      </c>
    </row>
    <row r="31" spans="5:14" x14ac:dyDescent="0.25">
      <c r="E31" s="3">
        <v>2.7</v>
      </c>
      <c r="G31" s="3"/>
      <c r="H31" s="3"/>
      <c r="I31" s="3"/>
      <c r="J31" s="36">
        <f t="shared" si="2"/>
        <v>40.5</v>
      </c>
      <c r="K31" s="37">
        <f t="shared" si="3"/>
        <v>14.278999999999996</v>
      </c>
      <c r="L31" s="3"/>
      <c r="M31" s="40">
        <f t="shared" si="4"/>
        <v>40.5</v>
      </c>
      <c r="N31" s="41">
        <f t="shared" si="5"/>
        <v>64.278999999999996</v>
      </c>
    </row>
    <row r="32" spans="5:14" x14ac:dyDescent="0.25">
      <c r="E32" s="3">
        <v>2.8</v>
      </c>
      <c r="G32" s="3"/>
      <c r="H32" s="3"/>
      <c r="I32" s="3"/>
      <c r="J32" s="36">
        <f t="shared" si="2"/>
        <v>42</v>
      </c>
      <c r="K32" s="37">
        <f t="shared" si="3"/>
        <v>11.584000000000003</v>
      </c>
      <c r="L32" s="3"/>
      <c r="M32" s="40">
        <f t="shared" si="4"/>
        <v>42</v>
      </c>
      <c r="N32" s="41">
        <f t="shared" si="5"/>
        <v>61.584000000000003</v>
      </c>
    </row>
    <row r="33" spans="5:14" x14ac:dyDescent="0.25">
      <c r="E33" s="3">
        <v>2.9</v>
      </c>
      <c r="G33" s="3"/>
      <c r="H33" s="3"/>
      <c r="I33" s="3"/>
      <c r="J33" s="36">
        <f t="shared" si="2"/>
        <v>43.5</v>
      </c>
      <c r="K33" s="37">
        <f t="shared" si="3"/>
        <v>8.7909999999999968</v>
      </c>
      <c r="L33" s="3"/>
      <c r="M33" s="40">
        <f t="shared" si="4"/>
        <v>43.5</v>
      </c>
      <c r="N33" s="41">
        <f t="shared" si="5"/>
        <v>58.790999999999997</v>
      </c>
    </row>
    <row r="34" spans="5:14" x14ac:dyDescent="0.25">
      <c r="E34" s="3">
        <v>3</v>
      </c>
      <c r="G34" s="3"/>
      <c r="H34" s="3"/>
      <c r="I34" s="3"/>
      <c r="J34" s="36">
        <f t="shared" si="2"/>
        <v>45</v>
      </c>
      <c r="K34" s="37">
        <f t="shared" si="3"/>
        <v>5.8999999999999986</v>
      </c>
      <c r="L34" s="3"/>
      <c r="M34" s="40">
        <f t="shared" si="4"/>
        <v>45</v>
      </c>
      <c r="N34" s="41">
        <f t="shared" si="5"/>
        <v>55.9</v>
      </c>
    </row>
    <row r="35" spans="5:14" x14ac:dyDescent="0.25">
      <c r="E35" s="3">
        <v>3.1</v>
      </c>
      <c r="G35" s="3"/>
      <c r="H35" s="3"/>
      <c r="I35" s="3"/>
      <c r="J35" s="36">
        <f t="shared" si="2"/>
        <v>46.5</v>
      </c>
      <c r="K35" s="37">
        <f t="shared" si="3"/>
        <v>2.9109999999999872</v>
      </c>
      <c r="L35" s="3"/>
      <c r="M35" s="40">
        <f t="shared" si="4"/>
        <v>46.5</v>
      </c>
      <c r="N35" s="41">
        <f t="shared" si="5"/>
        <v>52.910999999999987</v>
      </c>
    </row>
    <row r="36" spans="5:14" ht="15.75" thickBot="1" x14ac:dyDescent="0.3">
      <c r="E36" s="3">
        <v>3.2</v>
      </c>
      <c r="G36" s="3"/>
      <c r="H36" s="3"/>
      <c r="I36" s="3"/>
      <c r="J36" s="38">
        <f t="shared" si="2"/>
        <v>48</v>
      </c>
      <c r="K36" s="39">
        <f t="shared" si="3"/>
        <v>-0.17600000000001614</v>
      </c>
      <c r="L36" s="3"/>
      <c r="M36" s="40">
        <f t="shared" si="4"/>
        <v>48</v>
      </c>
      <c r="N36" s="41">
        <f t="shared" si="5"/>
        <v>49.823999999999984</v>
      </c>
    </row>
    <row r="37" spans="5:14" x14ac:dyDescent="0.25">
      <c r="E37" s="3">
        <v>3.3</v>
      </c>
      <c r="G37" s="3"/>
      <c r="H37" s="3"/>
      <c r="I37" s="3"/>
      <c r="J37" s="3"/>
      <c r="K37" s="3"/>
      <c r="L37" s="3"/>
      <c r="M37" s="40">
        <f t="shared" si="4"/>
        <v>49.5</v>
      </c>
      <c r="N37" s="41">
        <f t="shared" si="5"/>
        <v>46.639000000000003</v>
      </c>
    </row>
    <row r="38" spans="5:14" x14ac:dyDescent="0.25">
      <c r="E38" s="3">
        <v>3.4</v>
      </c>
      <c r="G38" s="3"/>
      <c r="H38" s="3"/>
      <c r="I38" s="3"/>
      <c r="J38" s="3"/>
      <c r="K38" s="3"/>
      <c r="L38" s="3"/>
      <c r="M38" s="40">
        <f t="shared" si="4"/>
        <v>51</v>
      </c>
      <c r="N38" s="41">
        <f t="shared" si="5"/>
        <v>43.356000000000002</v>
      </c>
    </row>
    <row r="39" spans="5:14" x14ac:dyDescent="0.25">
      <c r="E39" s="3">
        <v>3.5</v>
      </c>
      <c r="G39" s="3"/>
      <c r="H39" s="3"/>
      <c r="I39" s="3"/>
      <c r="J39" s="3"/>
      <c r="K39" s="3"/>
      <c r="L39" s="3"/>
      <c r="M39" s="40">
        <f t="shared" si="4"/>
        <v>52.5</v>
      </c>
      <c r="N39" s="41">
        <f t="shared" si="5"/>
        <v>39.974999999999994</v>
      </c>
    </row>
    <row r="40" spans="5:14" x14ac:dyDescent="0.25">
      <c r="E40" s="3">
        <v>3.6</v>
      </c>
      <c r="G40" s="3"/>
      <c r="H40" s="3"/>
      <c r="I40" s="3"/>
      <c r="J40" s="3"/>
      <c r="K40" s="3"/>
      <c r="L40" s="3"/>
      <c r="M40" s="40">
        <f t="shared" si="4"/>
        <v>54</v>
      </c>
      <c r="N40" s="41">
        <f t="shared" si="5"/>
        <v>36.495999999999988</v>
      </c>
    </row>
    <row r="41" spans="5:14" x14ac:dyDescent="0.25">
      <c r="E41" s="3">
        <v>3.7</v>
      </c>
      <c r="G41" s="3"/>
      <c r="H41" s="3"/>
      <c r="I41" s="3"/>
      <c r="J41" s="3"/>
      <c r="K41" s="3"/>
      <c r="L41" s="3"/>
      <c r="M41" s="40">
        <f t="shared" si="4"/>
        <v>55.5</v>
      </c>
      <c r="N41" s="41">
        <f t="shared" si="5"/>
        <v>32.918999999999983</v>
      </c>
    </row>
    <row r="42" spans="5:14" x14ac:dyDescent="0.25">
      <c r="E42" s="3">
        <v>3.8</v>
      </c>
      <c r="G42" s="3"/>
      <c r="H42" s="3"/>
      <c r="I42" s="3"/>
      <c r="J42" s="3"/>
      <c r="K42" s="3"/>
      <c r="L42" s="3"/>
      <c r="M42" s="40">
        <f t="shared" si="4"/>
        <v>57</v>
      </c>
      <c r="N42" s="41">
        <f t="shared" si="5"/>
        <v>29.244</v>
      </c>
    </row>
    <row r="43" spans="5:14" x14ac:dyDescent="0.25">
      <c r="E43" s="3">
        <v>3.9</v>
      </c>
      <c r="G43" s="3"/>
      <c r="H43" s="3"/>
      <c r="I43" s="3"/>
      <c r="J43" s="3"/>
      <c r="K43" s="3"/>
      <c r="L43" s="3"/>
      <c r="M43" s="40">
        <f t="shared" si="4"/>
        <v>58.5</v>
      </c>
      <c r="N43" s="41">
        <f t="shared" si="5"/>
        <v>25.471000000000004</v>
      </c>
    </row>
    <row r="44" spans="5:14" x14ac:dyDescent="0.25">
      <c r="E44" s="3">
        <v>4</v>
      </c>
      <c r="G44" s="3"/>
      <c r="H44" s="3"/>
      <c r="I44" s="3"/>
      <c r="J44" s="3"/>
      <c r="K44" s="3"/>
      <c r="L44" s="3"/>
      <c r="M44" s="40">
        <f t="shared" si="4"/>
        <v>60</v>
      </c>
      <c r="N44" s="41">
        <f t="shared" si="5"/>
        <v>21.599999999999994</v>
      </c>
    </row>
    <row r="45" spans="5:14" x14ac:dyDescent="0.25">
      <c r="E45" s="3">
        <v>4.0999999999999996</v>
      </c>
      <c r="G45" s="3"/>
      <c r="H45" s="3"/>
      <c r="I45" s="3"/>
      <c r="J45" s="3"/>
      <c r="K45" s="3"/>
      <c r="L45" s="3"/>
      <c r="M45" s="40">
        <f t="shared" si="4"/>
        <v>61.499999999999993</v>
      </c>
      <c r="N45" s="41">
        <f t="shared" si="5"/>
        <v>17.631</v>
      </c>
    </row>
    <row r="46" spans="5:14" x14ac:dyDescent="0.25">
      <c r="E46" s="3">
        <v>4.2</v>
      </c>
      <c r="G46" s="3"/>
      <c r="H46" s="3"/>
      <c r="I46" s="3"/>
      <c r="J46" s="3"/>
      <c r="K46" s="3"/>
      <c r="L46" s="3"/>
      <c r="M46" s="40">
        <f t="shared" si="4"/>
        <v>63</v>
      </c>
      <c r="N46" s="41">
        <f t="shared" si="5"/>
        <v>13.563999999999993</v>
      </c>
    </row>
    <row r="47" spans="5:14" x14ac:dyDescent="0.25">
      <c r="E47" s="3">
        <v>4.3</v>
      </c>
      <c r="G47" s="3"/>
      <c r="H47" s="3"/>
      <c r="I47" s="3"/>
      <c r="J47" s="3"/>
      <c r="K47" s="3"/>
      <c r="L47" s="3"/>
      <c r="M47" s="40">
        <f t="shared" si="4"/>
        <v>64.5</v>
      </c>
      <c r="N47" s="41">
        <f t="shared" si="5"/>
        <v>9.3990000000000009</v>
      </c>
    </row>
    <row r="48" spans="5:14" x14ac:dyDescent="0.25">
      <c r="E48" s="3">
        <v>4.4000000000000004</v>
      </c>
      <c r="G48" s="3"/>
      <c r="H48" s="3"/>
      <c r="I48" s="3"/>
      <c r="J48" s="3"/>
      <c r="K48" s="3"/>
      <c r="L48" s="3"/>
      <c r="M48" s="40">
        <f t="shared" si="4"/>
        <v>66</v>
      </c>
      <c r="N48" s="41">
        <f t="shared" si="5"/>
        <v>5.1359999999999815</v>
      </c>
    </row>
    <row r="49" spans="1:14" x14ac:dyDescent="0.25">
      <c r="E49" s="3">
        <v>4.5</v>
      </c>
      <c r="G49" s="3"/>
      <c r="H49" s="3"/>
      <c r="I49" s="3"/>
      <c r="J49" s="3"/>
      <c r="K49" s="3"/>
      <c r="L49" s="3"/>
      <c r="M49" s="40">
        <f t="shared" si="4"/>
        <v>67.5</v>
      </c>
      <c r="N49" s="41">
        <f t="shared" si="5"/>
        <v>0.77499999999999147</v>
      </c>
    </row>
    <row r="50" spans="1:14" ht="15.75" thickBot="1" x14ac:dyDescent="0.3">
      <c r="E50" s="3">
        <v>4.5999999999999996</v>
      </c>
      <c r="G50" s="3"/>
      <c r="H50" s="3"/>
      <c r="I50" s="3"/>
      <c r="J50" s="3"/>
      <c r="K50" s="3"/>
      <c r="L50" s="3"/>
      <c r="M50" s="42">
        <f t="shared" si="4"/>
        <v>69</v>
      </c>
      <c r="N50" s="43">
        <f t="shared" si="5"/>
        <v>-3.6839999999999975</v>
      </c>
    </row>
    <row r="54" spans="1:14" ht="15.75" thickBot="1" x14ac:dyDescent="0.3"/>
    <row r="55" spans="1:14" ht="16.5" thickBot="1" x14ac:dyDescent="0.3">
      <c r="B55" s="46" t="s">
        <v>30</v>
      </c>
      <c r="C55" s="47"/>
      <c r="D55" s="47"/>
      <c r="E55" s="47"/>
      <c r="F55" s="47"/>
      <c r="G55" s="47"/>
      <c r="H55" s="47"/>
      <c r="I55" s="47"/>
      <c r="J55" s="48"/>
      <c r="K55" s="44"/>
      <c r="L55" s="45"/>
    </row>
    <row r="56" spans="1:14" ht="15.75" thickBot="1" x14ac:dyDescent="0.3"/>
    <row r="57" spans="1:14" ht="20.25" thickBot="1" x14ac:dyDescent="0.4">
      <c r="A57" s="3"/>
      <c r="B57" s="3" t="s">
        <v>8</v>
      </c>
      <c r="C57" s="3" t="s">
        <v>5</v>
      </c>
      <c r="D57" s="29" t="s">
        <v>9</v>
      </c>
      <c r="E57" s="3" t="s">
        <v>12</v>
      </c>
      <c r="G57" s="67" t="s">
        <v>22</v>
      </c>
      <c r="H57" s="68" t="s">
        <v>23</v>
      </c>
      <c r="I57" s="3"/>
      <c r="J57" s="75" t="s">
        <v>24</v>
      </c>
      <c r="K57" s="76" t="s">
        <v>25</v>
      </c>
      <c r="L57" s="3"/>
      <c r="M57" s="77" t="s">
        <v>26</v>
      </c>
      <c r="N57" s="78" t="s">
        <v>27</v>
      </c>
    </row>
    <row r="58" spans="1:14" x14ac:dyDescent="0.25">
      <c r="A58" s="3"/>
      <c r="B58" s="3">
        <v>9.8000000000000007</v>
      </c>
      <c r="C58" s="3">
        <v>25</v>
      </c>
      <c r="D58" s="3">
        <v>15</v>
      </c>
      <c r="E58" s="3">
        <v>0</v>
      </c>
      <c r="G58" s="65">
        <f>$D$58*E58</f>
        <v>0</v>
      </c>
      <c r="H58" s="66">
        <f>$C$58-$B$58*E58^2/2</f>
        <v>25</v>
      </c>
      <c r="I58" s="3"/>
      <c r="J58" s="73">
        <f>$D$59*E58</f>
        <v>0</v>
      </c>
      <c r="K58" s="74">
        <f>$C$58-$B$58*E58^2/2</f>
        <v>25</v>
      </c>
      <c r="L58" s="3"/>
      <c r="M58" s="79">
        <f>$D$60*E58</f>
        <v>0</v>
      </c>
      <c r="N58" s="80">
        <f>$C$58-$B$58*E58^2/2</f>
        <v>25</v>
      </c>
    </row>
    <row r="59" spans="1:14" x14ac:dyDescent="0.25">
      <c r="A59" s="3"/>
      <c r="B59" s="3"/>
      <c r="D59" s="3">
        <v>30</v>
      </c>
      <c r="E59" s="3">
        <v>0.1</v>
      </c>
      <c r="G59" s="61">
        <f t="shared" ref="G59:G81" si="6">$D$58*E59</f>
        <v>1.5</v>
      </c>
      <c r="H59" s="62">
        <f t="shared" ref="H59:H81" si="7">$C$58-$B$58*E59^2/2</f>
        <v>24.951000000000001</v>
      </c>
      <c r="I59" s="3"/>
      <c r="J59" s="69">
        <f t="shared" ref="J59:J81" si="8">$D$59*E59</f>
        <v>3</v>
      </c>
      <c r="K59" s="70">
        <f t="shared" ref="K59:K81" si="9">$C$58-$B$58*E59^2/2</f>
        <v>24.951000000000001</v>
      </c>
      <c r="L59" s="3"/>
      <c r="M59" s="81">
        <f t="shared" ref="M59:M81" si="10">$D$60*E59</f>
        <v>5</v>
      </c>
      <c r="N59" s="82">
        <f t="shared" ref="N59:N81" si="11">$C$58-$B$58*E59^2/2</f>
        <v>24.951000000000001</v>
      </c>
    </row>
    <row r="60" spans="1:14" x14ac:dyDescent="0.25">
      <c r="A60" s="3"/>
      <c r="B60" s="3"/>
      <c r="D60" s="3">
        <v>50</v>
      </c>
      <c r="E60" s="3">
        <v>0.2</v>
      </c>
      <c r="G60" s="61">
        <f t="shared" si="6"/>
        <v>3</v>
      </c>
      <c r="H60" s="62">
        <f t="shared" si="7"/>
        <v>24.803999999999998</v>
      </c>
      <c r="I60" s="3"/>
      <c r="J60" s="69">
        <f t="shared" si="8"/>
        <v>6</v>
      </c>
      <c r="K60" s="70">
        <f t="shared" si="9"/>
        <v>24.803999999999998</v>
      </c>
      <c r="L60" s="3"/>
      <c r="M60" s="81">
        <f t="shared" si="10"/>
        <v>10</v>
      </c>
      <c r="N60" s="82">
        <f t="shared" si="11"/>
        <v>24.803999999999998</v>
      </c>
    </row>
    <row r="61" spans="1:14" x14ac:dyDescent="0.25">
      <c r="E61" s="3">
        <v>0.3</v>
      </c>
      <c r="G61" s="61">
        <f t="shared" si="6"/>
        <v>4.5</v>
      </c>
      <c r="H61" s="62">
        <f t="shared" si="7"/>
        <v>24.559000000000001</v>
      </c>
      <c r="I61" s="3"/>
      <c r="J61" s="69">
        <f t="shared" si="8"/>
        <v>9</v>
      </c>
      <c r="K61" s="70">
        <f t="shared" si="9"/>
        <v>24.559000000000001</v>
      </c>
      <c r="L61" s="3"/>
      <c r="M61" s="81">
        <f t="shared" si="10"/>
        <v>15</v>
      </c>
      <c r="N61" s="82">
        <f t="shared" si="11"/>
        <v>24.559000000000001</v>
      </c>
    </row>
    <row r="62" spans="1:14" x14ac:dyDescent="0.25">
      <c r="E62" s="3">
        <v>0.4</v>
      </c>
      <c r="G62" s="61">
        <f t="shared" si="6"/>
        <v>6</v>
      </c>
      <c r="H62" s="62">
        <f t="shared" si="7"/>
        <v>24.216000000000001</v>
      </c>
      <c r="I62" s="3"/>
      <c r="J62" s="69">
        <f t="shared" si="8"/>
        <v>12</v>
      </c>
      <c r="K62" s="70">
        <f t="shared" si="9"/>
        <v>24.216000000000001</v>
      </c>
      <c r="L62" s="3"/>
      <c r="M62" s="81">
        <f t="shared" si="10"/>
        <v>20</v>
      </c>
      <c r="N62" s="82">
        <f t="shared" si="11"/>
        <v>24.216000000000001</v>
      </c>
    </row>
    <row r="63" spans="1:14" x14ac:dyDescent="0.25">
      <c r="E63" s="3">
        <v>0.5</v>
      </c>
      <c r="G63" s="61">
        <f t="shared" si="6"/>
        <v>7.5</v>
      </c>
      <c r="H63" s="62">
        <f t="shared" si="7"/>
        <v>23.774999999999999</v>
      </c>
      <c r="I63" s="3"/>
      <c r="J63" s="69">
        <f t="shared" si="8"/>
        <v>15</v>
      </c>
      <c r="K63" s="70">
        <f t="shared" si="9"/>
        <v>23.774999999999999</v>
      </c>
      <c r="L63" s="3"/>
      <c r="M63" s="81">
        <f t="shared" si="10"/>
        <v>25</v>
      </c>
      <c r="N63" s="82">
        <f t="shared" si="11"/>
        <v>23.774999999999999</v>
      </c>
    </row>
    <row r="64" spans="1:14" x14ac:dyDescent="0.25">
      <c r="E64" s="3">
        <v>0.6</v>
      </c>
      <c r="G64" s="61">
        <f t="shared" si="6"/>
        <v>9</v>
      </c>
      <c r="H64" s="62">
        <f t="shared" si="7"/>
        <v>23.236000000000001</v>
      </c>
      <c r="I64" s="3"/>
      <c r="J64" s="69">
        <f t="shared" si="8"/>
        <v>18</v>
      </c>
      <c r="K64" s="70">
        <f t="shared" si="9"/>
        <v>23.236000000000001</v>
      </c>
      <c r="L64" s="3"/>
      <c r="M64" s="81">
        <f t="shared" si="10"/>
        <v>30</v>
      </c>
      <c r="N64" s="82">
        <f t="shared" si="11"/>
        <v>23.236000000000001</v>
      </c>
    </row>
    <row r="65" spans="5:14" x14ac:dyDescent="0.25">
      <c r="E65" s="3">
        <v>0.7</v>
      </c>
      <c r="G65" s="61">
        <f t="shared" si="6"/>
        <v>10.5</v>
      </c>
      <c r="H65" s="62">
        <f t="shared" si="7"/>
        <v>22.599</v>
      </c>
      <c r="I65" s="3"/>
      <c r="J65" s="69">
        <f t="shared" si="8"/>
        <v>21</v>
      </c>
      <c r="K65" s="70">
        <f t="shared" si="9"/>
        <v>22.599</v>
      </c>
      <c r="L65" s="3"/>
      <c r="M65" s="81">
        <f t="shared" si="10"/>
        <v>35</v>
      </c>
      <c r="N65" s="82">
        <f t="shared" si="11"/>
        <v>22.599</v>
      </c>
    </row>
    <row r="66" spans="5:14" x14ac:dyDescent="0.25">
      <c r="E66" s="3">
        <v>0.8</v>
      </c>
      <c r="G66" s="61">
        <f t="shared" si="6"/>
        <v>12</v>
      </c>
      <c r="H66" s="62">
        <f t="shared" si="7"/>
        <v>21.863999999999997</v>
      </c>
      <c r="I66" s="3"/>
      <c r="J66" s="69">
        <f t="shared" si="8"/>
        <v>24</v>
      </c>
      <c r="K66" s="70">
        <f t="shared" si="9"/>
        <v>21.863999999999997</v>
      </c>
      <c r="L66" s="3"/>
      <c r="M66" s="81">
        <f t="shared" si="10"/>
        <v>40</v>
      </c>
      <c r="N66" s="82">
        <f t="shared" si="11"/>
        <v>21.863999999999997</v>
      </c>
    </row>
    <row r="67" spans="5:14" x14ac:dyDescent="0.25">
      <c r="E67" s="3">
        <v>0.9</v>
      </c>
      <c r="G67" s="61">
        <f t="shared" si="6"/>
        <v>13.5</v>
      </c>
      <c r="H67" s="62">
        <f t="shared" si="7"/>
        <v>21.030999999999999</v>
      </c>
      <c r="I67" s="3"/>
      <c r="J67" s="69">
        <f t="shared" si="8"/>
        <v>27</v>
      </c>
      <c r="K67" s="70">
        <f t="shared" si="9"/>
        <v>21.030999999999999</v>
      </c>
      <c r="L67" s="3"/>
      <c r="M67" s="81">
        <f t="shared" si="10"/>
        <v>45</v>
      </c>
      <c r="N67" s="82">
        <f t="shared" si="11"/>
        <v>21.030999999999999</v>
      </c>
    </row>
    <row r="68" spans="5:14" x14ac:dyDescent="0.25">
      <c r="E68" s="3">
        <v>1</v>
      </c>
      <c r="G68" s="61">
        <f t="shared" si="6"/>
        <v>15</v>
      </c>
      <c r="H68" s="62">
        <f t="shared" si="7"/>
        <v>20.100000000000001</v>
      </c>
      <c r="I68" s="3"/>
      <c r="J68" s="69">
        <f t="shared" si="8"/>
        <v>30</v>
      </c>
      <c r="K68" s="70">
        <f t="shared" si="9"/>
        <v>20.100000000000001</v>
      </c>
      <c r="L68" s="3"/>
      <c r="M68" s="81">
        <f t="shared" si="10"/>
        <v>50</v>
      </c>
      <c r="N68" s="82">
        <f t="shared" si="11"/>
        <v>20.100000000000001</v>
      </c>
    </row>
    <row r="69" spans="5:14" x14ac:dyDescent="0.25">
      <c r="E69" s="3">
        <v>1.1000000000000001</v>
      </c>
      <c r="G69" s="61">
        <f t="shared" si="6"/>
        <v>16.5</v>
      </c>
      <c r="H69" s="62">
        <f t="shared" si="7"/>
        <v>19.070999999999998</v>
      </c>
      <c r="I69" s="3"/>
      <c r="J69" s="69">
        <f t="shared" si="8"/>
        <v>33</v>
      </c>
      <c r="K69" s="70">
        <f t="shared" si="9"/>
        <v>19.070999999999998</v>
      </c>
      <c r="L69" s="3"/>
      <c r="M69" s="81">
        <f t="shared" si="10"/>
        <v>55.000000000000007</v>
      </c>
      <c r="N69" s="82">
        <f t="shared" si="11"/>
        <v>19.070999999999998</v>
      </c>
    </row>
    <row r="70" spans="5:14" x14ac:dyDescent="0.25">
      <c r="E70" s="3">
        <v>1.2</v>
      </c>
      <c r="G70" s="61">
        <f t="shared" si="6"/>
        <v>18</v>
      </c>
      <c r="H70" s="62">
        <f t="shared" si="7"/>
        <v>17.943999999999999</v>
      </c>
      <c r="I70" s="3"/>
      <c r="J70" s="69">
        <f t="shared" si="8"/>
        <v>36</v>
      </c>
      <c r="K70" s="70">
        <f t="shared" si="9"/>
        <v>17.943999999999999</v>
      </c>
      <c r="L70" s="3"/>
      <c r="M70" s="81">
        <f t="shared" si="10"/>
        <v>60</v>
      </c>
      <c r="N70" s="82">
        <f t="shared" si="11"/>
        <v>17.943999999999999</v>
      </c>
    </row>
    <row r="71" spans="5:14" x14ac:dyDescent="0.25">
      <c r="E71" s="3">
        <v>1.3</v>
      </c>
      <c r="G71" s="61">
        <f t="shared" si="6"/>
        <v>19.5</v>
      </c>
      <c r="H71" s="62">
        <f t="shared" si="7"/>
        <v>16.719000000000001</v>
      </c>
      <c r="I71" s="3"/>
      <c r="J71" s="69">
        <f t="shared" si="8"/>
        <v>39</v>
      </c>
      <c r="K71" s="70">
        <f t="shared" si="9"/>
        <v>16.719000000000001</v>
      </c>
      <c r="L71" s="3"/>
      <c r="M71" s="81">
        <f t="shared" si="10"/>
        <v>65</v>
      </c>
      <c r="N71" s="82">
        <f t="shared" si="11"/>
        <v>16.719000000000001</v>
      </c>
    </row>
    <row r="72" spans="5:14" x14ac:dyDescent="0.25">
      <c r="E72" s="3">
        <v>1.4</v>
      </c>
      <c r="G72" s="61">
        <f t="shared" si="6"/>
        <v>21</v>
      </c>
      <c r="H72" s="62">
        <f t="shared" si="7"/>
        <v>15.396000000000001</v>
      </c>
      <c r="I72" s="3"/>
      <c r="J72" s="69">
        <f t="shared" si="8"/>
        <v>42</v>
      </c>
      <c r="K72" s="70">
        <f t="shared" si="9"/>
        <v>15.396000000000001</v>
      </c>
      <c r="L72" s="3"/>
      <c r="M72" s="81">
        <f t="shared" si="10"/>
        <v>70</v>
      </c>
      <c r="N72" s="82">
        <f t="shared" si="11"/>
        <v>15.396000000000001</v>
      </c>
    </row>
    <row r="73" spans="5:14" x14ac:dyDescent="0.25">
      <c r="E73" s="3">
        <v>1.5</v>
      </c>
      <c r="G73" s="61">
        <f t="shared" si="6"/>
        <v>22.5</v>
      </c>
      <c r="H73" s="62">
        <f t="shared" si="7"/>
        <v>13.975</v>
      </c>
      <c r="I73" s="3"/>
      <c r="J73" s="69">
        <f t="shared" si="8"/>
        <v>45</v>
      </c>
      <c r="K73" s="70">
        <f t="shared" si="9"/>
        <v>13.975</v>
      </c>
      <c r="L73" s="3"/>
      <c r="M73" s="81">
        <f t="shared" si="10"/>
        <v>75</v>
      </c>
      <c r="N73" s="82">
        <f t="shared" si="11"/>
        <v>13.975</v>
      </c>
    </row>
    <row r="74" spans="5:14" x14ac:dyDescent="0.25">
      <c r="E74" s="3">
        <v>1.6</v>
      </c>
      <c r="G74" s="61">
        <f t="shared" si="6"/>
        <v>24</v>
      </c>
      <c r="H74" s="62">
        <f t="shared" si="7"/>
        <v>12.455999999999996</v>
      </c>
      <c r="I74" s="3"/>
      <c r="J74" s="69">
        <f t="shared" si="8"/>
        <v>48</v>
      </c>
      <c r="K74" s="70">
        <f t="shared" si="9"/>
        <v>12.455999999999996</v>
      </c>
      <c r="L74" s="3"/>
      <c r="M74" s="81">
        <f t="shared" si="10"/>
        <v>80</v>
      </c>
      <c r="N74" s="82">
        <f t="shared" si="11"/>
        <v>12.455999999999996</v>
      </c>
    </row>
    <row r="75" spans="5:14" x14ac:dyDescent="0.25">
      <c r="E75" s="3">
        <v>1.7</v>
      </c>
      <c r="G75" s="61">
        <f t="shared" si="6"/>
        <v>25.5</v>
      </c>
      <c r="H75" s="62">
        <f t="shared" si="7"/>
        <v>10.839</v>
      </c>
      <c r="I75" s="3"/>
      <c r="J75" s="69">
        <f t="shared" si="8"/>
        <v>51</v>
      </c>
      <c r="K75" s="70">
        <f t="shared" si="9"/>
        <v>10.839</v>
      </c>
      <c r="L75" s="3"/>
      <c r="M75" s="81">
        <f t="shared" si="10"/>
        <v>85</v>
      </c>
      <c r="N75" s="82">
        <f t="shared" si="11"/>
        <v>10.839</v>
      </c>
    </row>
    <row r="76" spans="5:14" x14ac:dyDescent="0.25">
      <c r="E76" s="3">
        <v>1.8</v>
      </c>
      <c r="G76" s="61">
        <f t="shared" si="6"/>
        <v>27</v>
      </c>
      <c r="H76" s="62">
        <f t="shared" si="7"/>
        <v>9.123999999999997</v>
      </c>
      <c r="I76" s="3"/>
      <c r="J76" s="69">
        <f t="shared" si="8"/>
        <v>54</v>
      </c>
      <c r="K76" s="70">
        <f t="shared" si="9"/>
        <v>9.123999999999997</v>
      </c>
      <c r="L76" s="3"/>
      <c r="M76" s="81">
        <f t="shared" si="10"/>
        <v>90</v>
      </c>
      <c r="N76" s="82">
        <f t="shared" si="11"/>
        <v>9.123999999999997</v>
      </c>
    </row>
    <row r="77" spans="5:14" x14ac:dyDescent="0.25">
      <c r="E77" s="3">
        <v>1.9</v>
      </c>
      <c r="G77" s="61">
        <f t="shared" si="6"/>
        <v>28.5</v>
      </c>
      <c r="H77" s="62">
        <f t="shared" si="7"/>
        <v>7.3109999999999999</v>
      </c>
      <c r="I77" s="3"/>
      <c r="J77" s="69">
        <f t="shared" si="8"/>
        <v>57</v>
      </c>
      <c r="K77" s="70">
        <f t="shared" si="9"/>
        <v>7.3109999999999999</v>
      </c>
      <c r="L77" s="3"/>
      <c r="M77" s="81">
        <f t="shared" si="10"/>
        <v>95</v>
      </c>
      <c r="N77" s="82">
        <f t="shared" si="11"/>
        <v>7.3109999999999999</v>
      </c>
    </row>
    <row r="78" spans="5:14" x14ac:dyDescent="0.25">
      <c r="E78" s="3">
        <v>2</v>
      </c>
      <c r="G78" s="61">
        <f t="shared" si="6"/>
        <v>30</v>
      </c>
      <c r="H78" s="62">
        <f t="shared" si="7"/>
        <v>5.3999999999999986</v>
      </c>
      <c r="I78" s="3"/>
      <c r="J78" s="69">
        <f t="shared" si="8"/>
        <v>60</v>
      </c>
      <c r="K78" s="70">
        <f t="shared" si="9"/>
        <v>5.3999999999999986</v>
      </c>
      <c r="L78" s="3"/>
      <c r="M78" s="81">
        <f t="shared" si="10"/>
        <v>100</v>
      </c>
      <c r="N78" s="82">
        <f t="shared" si="11"/>
        <v>5.3999999999999986</v>
      </c>
    </row>
    <row r="79" spans="5:14" x14ac:dyDescent="0.25">
      <c r="E79" s="3">
        <v>2.1</v>
      </c>
      <c r="G79" s="61">
        <f t="shared" si="6"/>
        <v>31.5</v>
      </c>
      <c r="H79" s="62">
        <f t="shared" si="7"/>
        <v>3.3909999999999982</v>
      </c>
      <c r="I79" s="3"/>
      <c r="J79" s="69">
        <f t="shared" si="8"/>
        <v>63</v>
      </c>
      <c r="K79" s="70">
        <f t="shared" si="9"/>
        <v>3.3909999999999982</v>
      </c>
      <c r="L79" s="3"/>
      <c r="M79" s="81">
        <f t="shared" si="10"/>
        <v>105</v>
      </c>
      <c r="N79" s="82">
        <f t="shared" si="11"/>
        <v>3.3909999999999982</v>
      </c>
    </row>
    <row r="80" spans="5:14" x14ac:dyDescent="0.25">
      <c r="E80" s="3">
        <v>2.2000000000000002</v>
      </c>
      <c r="G80" s="61">
        <f t="shared" si="6"/>
        <v>33</v>
      </c>
      <c r="H80" s="62">
        <f t="shared" si="7"/>
        <v>1.2839999999999954</v>
      </c>
      <c r="I80" s="3"/>
      <c r="J80" s="69">
        <f t="shared" si="8"/>
        <v>66</v>
      </c>
      <c r="K80" s="70">
        <f t="shared" si="9"/>
        <v>1.2839999999999954</v>
      </c>
      <c r="L80" s="3"/>
      <c r="M80" s="81">
        <f t="shared" si="10"/>
        <v>110.00000000000001</v>
      </c>
      <c r="N80" s="82">
        <f t="shared" si="11"/>
        <v>1.2839999999999954</v>
      </c>
    </row>
    <row r="81" spans="5:14" ht="15.75" thickBot="1" x14ac:dyDescent="0.3">
      <c r="E81" s="3">
        <v>2.2999999999999998</v>
      </c>
      <c r="G81" s="63">
        <f t="shared" si="6"/>
        <v>34.5</v>
      </c>
      <c r="H81" s="64">
        <f t="shared" si="7"/>
        <v>-0.92099999999999937</v>
      </c>
      <c r="I81" s="3"/>
      <c r="J81" s="71">
        <f t="shared" si="8"/>
        <v>69</v>
      </c>
      <c r="K81" s="72">
        <f t="shared" si="9"/>
        <v>-0.92099999999999937</v>
      </c>
      <c r="L81" s="3"/>
      <c r="M81" s="83">
        <f t="shared" si="10"/>
        <v>114.99999999999999</v>
      </c>
      <c r="N81" s="84">
        <f t="shared" si="11"/>
        <v>-0.92099999999999937</v>
      </c>
    </row>
    <row r="82" spans="5:14" x14ac:dyDescent="0.25">
      <c r="E82" s="3"/>
    </row>
    <row r="83" spans="5:14" x14ac:dyDescent="0.25">
      <c r="E83" s="3"/>
    </row>
    <row r="84" spans="5:14" x14ac:dyDescent="0.25">
      <c r="E84" s="3"/>
    </row>
    <row r="85" spans="5:14" x14ac:dyDescent="0.25">
      <c r="E85" s="3"/>
    </row>
    <row r="86" spans="5:14" x14ac:dyDescent="0.25">
      <c r="E86" s="3"/>
    </row>
    <row r="87" spans="5:14" x14ac:dyDescent="0.25">
      <c r="E87" s="3"/>
    </row>
    <row r="88" spans="5:14" x14ac:dyDescent="0.25">
      <c r="E88" s="3"/>
    </row>
    <row r="89" spans="5:14" x14ac:dyDescent="0.25">
      <c r="E89" s="3"/>
    </row>
    <row r="90" spans="5:14" x14ac:dyDescent="0.25">
      <c r="E90" s="3"/>
    </row>
    <row r="91" spans="5:14" x14ac:dyDescent="0.25">
      <c r="E91" s="3"/>
    </row>
    <row r="92" spans="5:14" x14ac:dyDescent="0.25">
      <c r="E92" s="3"/>
    </row>
    <row r="93" spans="5:14" x14ac:dyDescent="0.25">
      <c r="E93" s="3"/>
    </row>
    <row r="94" spans="5:14" x14ac:dyDescent="0.25">
      <c r="E94" s="3"/>
    </row>
    <row r="95" spans="5:14" x14ac:dyDescent="0.25">
      <c r="E95" s="3"/>
    </row>
    <row r="96" spans="5:14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2016-01-08T12:29:57Z</dcterms:created>
  <dcterms:modified xsi:type="dcterms:W3CDTF">2019-06-04T14:51:33Z</dcterms:modified>
</cp:coreProperties>
</file>