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_Banana\Desktop\Учёба\4 курс\Портфолио\annavolkova1.github.io\subjects\resources\2\andan\"/>
    </mc:Choice>
  </mc:AlternateContent>
  <bookViews>
    <workbookView xWindow="0" yWindow="0" windowWidth="28800" windowHeight="12300" activeTab="3"/>
  </bookViews>
  <sheets>
    <sheet name="Задание 1" sheetId="1" r:id="rId1"/>
    <sheet name="Задание 2" sheetId="2" r:id="rId2"/>
    <sheet name="Задание 3" sheetId="3" r:id="rId3"/>
    <sheet name="Задание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5" l="1"/>
  <c r="F14" i="5"/>
  <c r="F15" i="5"/>
  <c r="F16" i="5"/>
  <c r="F17" i="5"/>
  <c r="F18" i="5"/>
  <c r="F12" i="5"/>
  <c r="C14" i="5"/>
  <c r="C15" i="5"/>
  <c r="C16" i="5"/>
  <c r="C17" i="5"/>
  <c r="C18" i="5"/>
  <c r="C13" i="5"/>
  <c r="B14" i="5"/>
  <c r="B15" i="5"/>
  <c r="B16" i="5" s="1"/>
  <c r="B17" i="5" s="1"/>
  <c r="B18" i="5" s="1"/>
  <c r="B13" i="5"/>
  <c r="D12" i="5"/>
  <c r="C12" i="5"/>
  <c r="C8" i="5"/>
  <c r="B7" i="5"/>
  <c r="B9" i="5" s="1"/>
  <c r="B6" i="5"/>
  <c r="D14" i="5" l="1"/>
  <c r="D13" i="5"/>
  <c r="D15" i="5" l="1"/>
  <c r="D16" i="5" l="1"/>
  <c r="D17" i="5" l="1"/>
  <c r="D18" i="5" l="1"/>
  <c r="E12" i="5" a="1"/>
  <c r="E17" i="5" l="1"/>
  <c r="E16" i="5"/>
  <c r="E13" i="5"/>
  <c r="G13" i="5" s="1"/>
  <c r="E12" i="5"/>
  <c r="E18" i="5"/>
  <c r="E15" i="5"/>
  <c r="E14" i="5"/>
  <c r="G14" i="5" l="1"/>
  <c r="G15" i="5" s="1"/>
  <c r="G16" i="5" s="1"/>
  <c r="G17" i="5" s="1"/>
  <c r="G18" i="5" s="1"/>
  <c r="E12" i="1" l="1"/>
  <c r="B7" i="2"/>
  <c r="B8" i="3"/>
  <c r="C5" i="3"/>
  <c r="C6" i="3" s="1"/>
  <c r="C7" i="3" s="1"/>
  <c r="C13" i="2"/>
  <c r="D13" i="2" s="1"/>
  <c r="C9" i="2"/>
  <c r="B8" i="2"/>
  <c r="B10" i="2" s="1"/>
  <c r="B14" i="2" s="1"/>
  <c r="C14" i="2" l="1"/>
  <c r="D14" i="2" s="1"/>
  <c r="B15" i="2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B16" i="2" l="1"/>
  <c r="C15" i="2"/>
  <c r="D15" i="2" s="1"/>
  <c r="B17" i="2" l="1"/>
  <c r="C17" i="2" s="1"/>
  <c r="D17" i="2" s="1"/>
  <c r="C16" i="2"/>
  <c r="D16" i="2" s="1"/>
  <c r="E13" i="2" a="1"/>
  <c r="E14" i="2" l="1"/>
  <c r="E17" i="2"/>
  <c r="F17" i="2" s="1"/>
  <c r="E16" i="2"/>
  <c r="F16" i="2" s="1"/>
  <c r="E13" i="2"/>
  <c r="F13" i="2" s="1"/>
  <c r="E15" i="2"/>
  <c r="F15" i="2" s="1"/>
  <c r="F14" i="2" l="1"/>
  <c r="G14" i="2" s="1"/>
  <c r="G15" i="2" s="1"/>
  <c r="G16" i="2" s="1"/>
  <c r="G17" i="2" s="1"/>
  <c r="B7" i="1" l="1"/>
</calcChain>
</file>

<file path=xl/sharedStrings.xml><?xml version="1.0" encoding="utf-8"?>
<sst xmlns="http://schemas.openxmlformats.org/spreadsheetml/2006/main" count="44" uniqueCount="35">
  <si>
    <t>Вариационные ряды и их графическое представление</t>
  </si>
  <si>
    <t>Задачи к лабораторной работе № 2</t>
  </si>
  <si>
    <t>Задача 1</t>
  </si>
  <si>
    <t>Частота (количество рабочих) ni</t>
  </si>
  <si>
    <t>Тарифный разряд xi варианты)</t>
  </si>
  <si>
    <t>Накопленная  частота</t>
  </si>
  <si>
    <t>Задача 2</t>
  </si>
  <si>
    <t>Размер вклада</t>
  </si>
  <si>
    <t>Номер физ.лица</t>
  </si>
  <si>
    <t>Число элементов</t>
  </si>
  <si>
    <t>Минимальный элемент</t>
  </si>
  <si>
    <t>Максимальный элемент</t>
  </si>
  <si>
    <t>Число промежутков</t>
  </si>
  <si>
    <t>Шаг</t>
  </si>
  <si>
    <t>Номер промежутка</t>
  </si>
  <si>
    <t>Начало промежутка</t>
  </si>
  <si>
    <t>Конец промежутка</t>
  </si>
  <si>
    <t>Середина промежутка</t>
  </si>
  <si>
    <t>Абсолют, частота</t>
  </si>
  <si>
    <t>Относит, Частота</t>
  </si>
  <si>
    <t>Накопл, Частота</t>
  </si>
  <si>
    <t>Абсолют. частота</t>
  </si>
  <si>
    <t>Относит. Частота</t>
  </si>
  <si>
    <t>Накопл. Частота</t>
  </si>
  <si>
    <t>Задача 3</t>
  </si>
  <si>
    <t>Размер з/п руб. в месяц</t>
  </si>
  <si>
    <t>до 5000</t>
  </si>
  <si>
    <t>5000 - 7000</t>
  </si>
  <si>
    <t>7000 - 10000</t>
  </si>
  <si>
    <t>10000 - 15000</t>
  </si>
  <si>
    <t>Итого</t>
  </si>
  <si>
    <t>Численность работников</t>
  </si>
  <si>
    <t>Накопленная частота</t>
  </si>
  <si>
    <t>Задача 4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</si>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</sst>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"/>
    <numFmt numFmtId="166" formatCode="0.00000000"/>
  </numFmts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sz val="14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4" fillId="6" borderId="1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9" borderId="9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horizontal="center" vertical="center"/>
    </xf>
    <xf numFmtId="0" fontId="2" fillId="7" borderId="11" xfId="0" applyNumberFormat="1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/>
    </xf>
    <xf numFmtId="0" fontId="2" fillId="7" borderId="12" xfId="0" applyNumberFormat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/>
    <xf numFmtId="2" fontId="2" fillId="7" borderId="11" xfId="0" applyNumberFormat="1" applyFont="1" applyFill="1" applyBorder="1" applyAlignment="1">
      <alignment horizontal="center" vertical="center"/>
    </xf>
    <xf numFmtId="2" fontId="2" fillId="9" borderId="9" xfId="0" applyNumberFormat="1" applyFon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2" fontId="2" fillId="12" borderId="14" xfId="0" applyNumberFormat="1" applyFont="1" applyFill="1" applyBorder="1" applyAlignment="1">
      <alignment horizontal="center" vertical="center" wrapText="1"/>
    </xf>
    <xf numFmtId="2" fontId="2" fillId="12" borderId="15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2" fillId="7" borderId="13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2" fontId="2" fillId="12" borderId="16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'Задание 1'!$B$7:$Z$7</c:f>
              <c:numCache>
                <c:formatCode>0.0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D-4134-8E02-65FA254CC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-24"/>
        <c:axId val="304371856"/>
        <c:axId val="304792880"/>
      </c:barChart>
      <c:catAx>
        <c:axId val="30437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92880"/>
        <c:crosses val="autoZero"/>
        <c:auto val="1"/>
        <c:lblAlgn val="ctr"/>
        <c:lblOffset val="100"/>
        <c:noMultiLvlLbl val="0"/>
      </c:catAx>
      <c:valAx>
        <c:axId val="3047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7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'Задание 1'!$B$7:$Z$7</c:f>
              <c:numCache>
                <c:formatCode>0.0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A-455C-AAA1-3BBF1015F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794000"/>
        <c:axId val="304583680"/>
      </c:lineChart>
      <c:catAx>
        <c:axId val="3047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583680"/>
        <c:crosses val="autoZero"/>
        <c:auto val="1"/>
        <c:lblAlgn val="ctr"/>
        <c:lblOffset val="100"/>
        <c:noMultiLvlLbl val="0"/>
      </c:catAx>
      <c:valAx>
        <c:axId val="3045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'Задание 1'!$B$8:$Z$8</c:f>
              <c:numCache>
                <c:formatCode>0.0</c:formatCode>
                <c:ptCount val="25"/>
                <c:pt idx="0" formatCode="General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27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36</c:v>
                </c:pt>
                <c:pt idx="10">
                  <c:v>38</c:v>
                </c:pt>
                <c:pt idx="11">
                  <c:v>43</c:v>
                </c:pt>
                <c:pt idx="12">
                  <c:v>45</c:v>
                </c:pt>
                <c:pt idx="13">
                  <c:v>51</c:v>
                </c:pt>
                <c:pt idx="14">
                  <c:v>54</c:v>
                </c:pt>
                <c:pt idx="15">
                  <c:v>55</c:v>
                </c:pt>
                <c:pt idx="16">
                  <c:v>57</c:v>
                </c:pt>
                <c:pt idx="17">
                  <c:v>60</c:v>
                </c:pt>
                <c:pt idx="18">
                  <c:v>64</c:v>
                </c:pt>
                <c:pt idx="19">
                  <c:v>69</c:v>
                </c:pt>
                <c:pt idx="20">
                  <c:v>73</c:v>
                </c:pt>
                <c:pt idx="21">
                  <c:v>79</c:v>
                </c:pt>
                <c:pt idx="22">
                  <c:v>81</c:v>
                </c:pt>
                <c:pt idx="23">
                  <c:v>84</c:v>
                </c:pt>
                <c:pt idx="24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5E-4E9B-A29C-B86BAC14B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39552"/>
        <c:axId val="307140112"/>
      </c:scatterChart>
      <c:valAx>
        <c:axId val="3071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40112"/>
        <c:crosses val="autoZero"/>
        <c:crossBetween val="midCat"/>
      </c:valAx>
      <c:valAx>
        <c:axId val="3071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3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'Задание 1'!$B$8:$Z$8</c:f>
              <c:numCache>
                <c:formatCode>0.0</c:formatCode>
                <c:ptCount val="25"/>
                <c:pt idx="0" formatCode="General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27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36</c:v>
                </c:pt>
                <c:pt idx="10">
                  <c:v>38</c:v>
                </c:pt>
                <c:pt idx="11">
                  <c:v>43</c:v>
                </c:pt>
                <c:pt idx="12">
                  <c:v>45</c:v>
                </c:pt>
                <c:pt idx="13">
                  <c:v>51</c:v>
                </c:pt>
                <c:pt idx="14">
                  <c:v>54</c:v>
                </c:pt>
                <c:pt idx="15">
                  <c:v>55</c:v>
                </c:pt>
                <c:pt idx="16">
                  <c:v>57</c:v>
                </c:pt>
                <c:pt idx="17">
                  <c:v>60</c:v>
                </c:pt>
                <c:pt idx="18">
                  <c:v>64</c:v>
                </c:pt>
                <c:pt idx="19">
                  <c:v>69</c:v>
                </c:pt>
                <c:pt idx="20">
                  <c:v>73</c:v>
                </c:pt>
                <c:pt idx="21">
                  <c:v>79</c:v>
                </c:pt>
                <c:pt idx="22">
                  <c:v>81</c:v>
                </c:pt>
                <c:pt idx="23">
                  <c:v>84</c:v>
                </c:pt>
                <c:pt idx="24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D-4275-AC24-1105538B8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42352"/>
        <c:axId val="307166656"/>
      </c:scatterChart>
      <c:valAx>
        <c:axId val="30714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66656"/>
        <c:crosses val="autoZero"/>
        <c:crossBetween val="midCat"/>
      </c:valAx>
      <c:valAx>
        <c:axId val="3071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2'!$D$13:$D$17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xVal>
          <c:yVal>
            <c:numRef>
              <c:f>'Задание 2'!$E$13:$E$17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7-463E-B4E5-2D285D1E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63584"/>
        <c:axId val="512587904"/>
      </c:scatterChart>
      <c:valAx>
        <c:axId val="2947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2587904"/>
        <c:crosses val="autoZero"/>
        <c:crossBetween val="midCat"/>
      </c:valAx>
      <c:valAx>
        <c:axId val="5125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76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'Задание 2'!$D$13:$D$17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cat>
          <c:val>
            <c:numRef>
              <c:f>'Задание 2'!$E$13:$E$17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44CA-BC85-26736A36C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5426864"/>
        <c:axId val="299457328"/>
      </c:barChart>
      <c:catAx>
        <c:axId val="51542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457328"/>
        <c:crosses val="autoZero"/>
        <c:auto val="1"/>
        <c:lblAlgn val="ctr"/>
        <c:lblOffset val="100"/>
        <c:noMultiLvlLbl val="0"/>
      </c:catAx>
      <c:valAx>
        <c:axId val="2994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2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2'!$C$13:$C$17</c:f>
              <c:numCache>
                <c:formatCode>General</c:formatCode>
                <c:ptCount val="5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122</c:v>
                </c:pt>
                <c:pt idx="4">
                  <c:v>152</c:v>
                </c:pt>
              </c:numCache>
            </c:numRef>
          </c:xVal>
          <c:yVal>
            <c:numRef>
              <c:f>'Задание 2'!$G$13:$G$17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0.85</c:v>
                </c:pt>
                <c:pt idx="3">
                  <c:v>0.9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AA-4CA1-B929-83705F472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53536"/>
        <c:axId val="615954368"/>
      </c:scatterChart>
      <c:valAx>
        <c:axId val="61595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4368"/>
        <c:crosses val="autoZero"/>
        <c:crossBetween val="midCat"/>
      </c:valAx>
      <c:valAx>
        <c:axId val="6159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2'!$C$13:$C$17</c:f>
              <c:numCache>
                <c:formatCode>General</c:formatCode>
                <c:ptCount val="5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122</c:v>
                </c:pt>
                <c:pt idx="4">
                  <c:v>152</c:v>
                </c:pt>
              </c:numCache>
            </c:numRef>
          </c:xVal>
          <c:yVal>
            <c:numRef>
              <c:f>'Задание 2'!$G$13:$G$17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0.85</c:v>
                </c:pt>
                <c:pt idx="3">
                  <c:v>0.9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4-49E9-AA19-5409DDBDB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53536"/>
        <c:axId val="615954368"/>
      </c:scatterChart>
      <c:valAx>
        <c:axId val="61595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4368"/>
        <c:crosses val="autoZero"/>
        <c:crossBetween val="midCat"/>
      </c:valAx>
      <c:valAx>
        <c:axId val="6159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3'!$A$4:$A$7</c:f>
              <c:strCache>
                <c:ptCount val="4"/>
                <c:pt idx="0">
                  <c:v>до 5000</c:v>
                </c:pt>
                <c:pt idx="1">
                  <c:v>5000 - 7000</c:v>
                </c:pt>
                <c:pt idx="2">
                  <c:v>7000 - 10000</c:v>
                </c:pt>
                <c:pt idx="3">
                  <c:v>10000 - 15000</c:v>
                </c:pt>
              </c:strCache>
            </c:strRef>
          </c:cat>
          <c:val>
            <c:numRef>
              <c:f>'Задание 3'!$B$4:$B$7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3-4FDC-A7A4-88C10958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6261104"/>
        <c:axId val="549399648"/>
      </c:barChart>
      <c:catAx>
        <c:axId val="6162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399648"/>
        <c:crosses val="autoZero"/>
        <c:auto val="1"/>
        <c:lblAlgn val="ctr"/>
        <c:lblOffset val="100"/>
        <c:noMultiLvlLbl val="0"/>
      </c:catAx>
      <c:valAx>
        <c:axId val="5493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6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'Задание 3'!$A$4:$A$7</c:f>
              <c:strCache>
                <c:ptCount val="4"/>
                <c:pt idx="0">
                  <c:v>до 5000</c:v>
                </c:pt>
                <c:pt idx="1">
                  <c:v>5000 - 7000</c:v>
                </c:pt>
                <c:pt idx="2">
                  <c:v>7000 - 10000</c:v>
                </c:pt>
                <c:pt idx="3">
                  <c:v>10000 - 15000</c:v>
                </c:pt>
              </c:strCache>
            </c:strRef>
          </c:xVal>
          <c:yVal>
            <c:numRef>
              <c:f>'Задание 3'!$C$4:$C$7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A-4349-A7CC-4F47F62B1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48464"/>
        <c:axId val="514548048"/>
      </c:scatterChart>
      <c:valAx>
        <c:axId val="5145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548048"/>
        <c:crosses val="autoZero"/>
        <c:crossBetween val="midCat"/>
      </c:valAx>
      <c:valAx>
        <c:axId val="5145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5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'Задание 4'!$D$12:$D$18</c:f>
              <c:numCache>
                <c:formatCode>General</c:formatCode>
                <c:ptCount val="7"/>
                <c:pt idx="0">
                  <c:v>14.21</c:v>
                </c:pt>
                <c:pt idx="1">
                  <c:v>14.325714285714286</c:v>
                </c:pt>
                <c:pt idx="2">
                  <c:v>14.402857142857142</c:v>
                </c:pt>
                <c:pt idx="3">
                  <c:v>14.479999999999999</c:v>
                </c:pt>
                <c:pt idx="4">
                  <c:v>14.557142857142855</c:v>
                </c:pt>
                <c:pt idx="5">
                  <c:v>14.634285714285712</c:v>
                </c:pt>
                <c:pt idx="6">
                  <c:v>14.711428571428568</c:v>
                </c:pt>
              </c:numCache>
            </c:numRef>
          </c:cat>
          <c:val>
            <c:numRef>
              <c:f>'Задание 4'!$E$12:$E$18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C-4C8B-BC38-BE5C5826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8650288"/>
        <c:axId val="572999552"/>
      </c:barChart>
      <c:catAx>
        <c:axId val="4886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999552"/>
        <c:crosses val="autoZero"/>
        <c:auto val="1"/>
        <c:lblAlgn val="ctr"/>
        <c:lblOffset val="100"/>
        <c:noMultiLvlLbl val="0"/>
      </c:catAx>
      <c:valAx>
        <c:axId val="5729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6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3150137795275590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4'!$D$12:$D$18</c:f>
              <c:numCache>
                <c:formatCode>General</c:formatCode>
                <c:ptCount val="7"/>
                <c:pt idx="0">
                  <c:v>14.21</c:v>
                </c:pt>
                <c:pt idx="1">
                  <c:v>14.325714285714286</c:v>
                </c:pt>
                <c:pt idx="2">
                  <c:v>14.402857142857142</c:v>
                </c:pt>
                <c:pt idx="3">
                  <c:v>14.479999999999999</c:v>
                </c:pt>
                <c:pt idx="4">
                  <c:v>14.557142857142855</c:v>
                </c:pt>
                <c:pt idx="5">
                  <c:v>14.634285714285712</c:v>
                </c:pt>
                <c:pt idx="6">
                  <c:v>14.711428571428568</c:v>
                </c:pt>
              </c:numCache>
            </c:numRef>
          </c:xVal>
          <c:yVal>
            <c:numRef>
              <c:f>'Задание 4'!$E$12:$E$18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5-4037-8ACA-FD4F6E9B5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00480"/>
        <c:axId val="253600896"/>
      </c:scatterChart>
      <c:valAx>
        <c:axId val="2536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600896"/>
        <c:crosses val="autoZero"/>
        <c:crossBetween val="midCat"/>
      </c:valAx>
      <c:valAx>
        <c:axId val="2536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6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4'!$C$12:$C$18</c:f>
              <c:numCache>
                <c:formatCode>0.00</c:formatCode>
                <c:ptCount val="7"/>
                <c:pt idx="0">
                  <c:v>14.21</c:v>
                </c:pt>
                <c:pt idx="1">
                  <c:v>14.364285714285714</c:v>
                </c:pt>
                <c:pt idx="2">
                  <c:v>14.44142857142857</c:v>
                </c:pt>
                <c:pt idx="3">
                  <c:v>14.518571428571427</c:v>
                </c:pt>
                <c:pt idx="4">
                  <c:v>14.595714285714283</c:v>
                </c:pt>
                <c:pt idx="5">
                  <c:v>14.67285714285714</c:v>
                </c:pt>
                <c:pt idx="6">
                  <c:v>14.749999999999996</c:v>
                </c:pt>
              </c:numCache>
            </c:numRef>
          </c:xVal>
          <c:yVal>
            <c:numRef>
              <c:f>'Задание 4'!$G$12:$G$18</c:f>
              <c:numCache>
                <c:formatCode>General</c:formatCode>
                <c:ptCount val="7"/>
                <c:pt idx="0">
                  <c:v>0.16</c:v>
                </c:pt>
                <c:pt idx="1">
                  <c:v>0.33999999999999997</c:v>
                </c:pt>
                <c:pt idx="2">
                  <c:v>0.5</c:v>
                </c:pt>
                <c:pt idx="3">
                  <c:v>0.72</c:v>
                </c:pt>
                <c:pt idx="4">
                  <c:v>0.94</c:v>
                </c:pt>
                <c:pt idx="5">
                  <c:v>0.96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38-4259-AAFF-35F2A9FB0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05632"/>
        <c:axId val="606606464"/>
      </c:scatterChart>
      <c:valAx>
        <c:axId val="6066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606464"/>
        <c:crosses val="autoZero"/>
        <c:crossBetween val="midCat"/>
      </c:valAx>
      <c:valAx>
        <c:axId val="6066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60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4'!$C$12:$C$18</c:f>
              <c:numCache>
                <c:formatCode>0.00</c:formatCode>
                <c:ptCount val="7"/>
                <c:pt idx="0">
                  <c:v>14.21</c:v>
                </c:pt>
                <c:pt idx="1">
                  <c:v>14.364285714285714</c:v>
                </c:pt>
                <c:pt idx="2">
                  <c:v>14.44142857142857</c:v>
                </c:pt>
                <c:pt idx="3">
                  <c:v>14.518571428571427</c:v>
                </c:pt>
                <c:pt idx="4">
                  <c:v>14.595714285714283</c:v>
                </c:pt>
                <c:pt idx="5">
                  <c:v>14.67285714285714</c:v>
                </c:pt>
                <c:pt idx="6">
                  <c:v>14.749999999999996</c:v>
                </c:pt>
              </c:numCache>
            </c:numRef>
          </c:xVal>
          <c:yVal>
            <c:numRef>
              <c:f>'Задание 4'!$G$12:$G$18</c:f>
              <c:numCache>
                <c:formatCode>General</c:formatCode>
                <c:ptCount val="7"/>
                <c:pt idx="0">
                  <c:v>0.16</c:v>
                </c:pt>
                <c:pt idx="1">
                  <c:v>0.33999999999999997</c:v>
                </c:pt>
                <c:pt idx="2">
                  <c:v>0.5</c:v>
                </c:pt>
                <c:pt idx="3">
                  <c:v>0.72</c:v>
                </c:pt>
                <c:pt idx="4">
                  <c:v>0.94</c:v>
                </c:pt>
                <c:pt idx="5">
                  <c:v>0.96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4-4006-9E99-30F7CF77C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33728"/>
        <c:axId val="490033312"/>
      </c:scatterChart>
      <c:valAx>
        <c:axId val="49003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033312"/>
        <c:crosses val="autoZero"/>
        <c:crossBetween val="midCat"/>
      </c:valAx>
      <c:valAx>
        <c:axId val="49003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03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176211</xdr:rowOff>
    </xdr:from>
    <xdr:to>
      <xdr:col>8</xdr:col>
      <xdr:colOff>47624</xdr:colOff>
      <xdr:row>29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9</xdr:row>
      <xdr:rowOff>190499</xdr:rowOff>
    </xdr:from>
    <xdr:to>
      <xdr:col>19</xdr:col>
      <xdr:colOff>123825</xdr:colOff>
      <xdr:row>29</xdr:row>
      <xdr:rowOff>66674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8</xdr:col>
      <xdr:colOff>38100</xdr:colOff>
      <xdr:row>49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600075</xdr:colOff>
      <xdr:row>30</xdr:row>
      <xdr:rowOff>9524</xdr:rowOff>
    </xdr:from>
    <xdr:to>
      <xdr:col>19</xdr:col>
      <xdr:colOff>114299</xdr:colOff>
      <xdr:row>49</xdr:row>
      <xdr:rowOff>95249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17</xdr:row>
      <xdr:rowOff>180974</xdr:rowOff>
    </xdr:from>
    <xdr:to>
      <xdr:col>11</xdr:col>
      <xdr:colOff>209549</xdr:colOff>
      <xdr:row>32</xdr:row>
      <xdr:rowOff>152399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18</xdr:row>
      <xdr:rowOff>9526</xdr:rowOff>
    </xdr:from>
    <xdr:to>
      <xdr:col>4</xdr:col>
      <xdr:colOff>47626</xdr:colOff>
      <xdr:row>32</xdr:row>
      <xdr:rowOff>142876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9524</xdr:rowOff>
    </xdr:from>
    <xdr:to>
      <xdr:col>4</xdr:col>
      <xdr:colOff>76199</xdr:colOff>
      <xdr:row>48</xdr:row>
      <xdr:rowOff>133349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476250</xdr:colOff>
      <xdr:row>34</xdr:row>
      <xdr:rowOff>9524</xdr:rowOff>
    </xdr:from>
    <xdr:to>
      <xdr:col>11</xdr:col>
      <xdr:colOff>247650</xdr:colOff>
      <xdr:row>49</xdr:row>
      <xdr:rowOff>76199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447675</xdr:colOff>
      <xdr:row>23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9</xdr:row>
      <xdr:rowOff>0</xdr:rowOff>
    </xdr:from>
    <xdr:to>
      <xdr:col>12</xdr:col>
      <xdr:colOff>371475</xdr:colOff>
      <xdr:row>23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142875</xdr:rowOff>
    </xdr:from>
    <xdr:to>
      <xdr:col>3</xdr:col>
      <xdr:colOff>561975</xdr:colOff>
      <xdr:row>33</xdr:row>
      <xdr:rowOff>28575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876300</xdr:colOff>
      <xdr:row>18</xdr:row>
      <xdr:rowOff>142875</xdr:rowOff>
    </xdr:from>
    <xdr:to>
      <xdr:col>9</xdr:col>
      <xdr:colOff>523875</xdr:colOff>
      <xdr:row>33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19050</xdr:rowOff>
    </xdr:from>
    <xdr:to>
      <xdr:col>3</xdr:col>
      <xdr:colOff>514350</xdr:colOff>
      <xdr:row>48</xdr:row>
      <xdr:rowOff>95250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923925</xdr:colOff>
      <xdr:row>34</xdr:row>
      <xdr:rowOff>28575</xdr:rowOff>
    </xdr:from>
    <xdr:to>
      <xdr:col>9</xdr:col>
      <xdr:colOff>571500</xdr:colOff>
      <xdr:row>48</xdr:row>
      <xdr:rowOff>104775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6"/>
  <sheetViews>
    <sheetView zoomScaleNormal="100" workbookViewId="0">
      <selection activeCell="G57" sqref="G57"/>
    </sheetView>
  </sheetViews>
  <sheetFormatPr defaultRowHeight="15" x14ac:dyDescent="0.25"/>
  <cols>
    <col min="1" max="1" width="28.85546875" customWidth="1"/>
    <col min="2" max="2" width="18" customWidth="1"/>
    <col min="3" max="3" width="16.5703125" customWidth="1"/>
    <col min="4" max="4" width="15.42578125" customWidth="1"/>
    <col min="5" max="5" width="13.42578125" customWidth="1"/>
    <col min="6" max="6" width="14.42578125" customWidth="1"/>
    <col min="7" max="7" width="15.7109375" customWidth="1"/>
  </cols>
  <sheetData>
    <row r="1" spans="1:26" ht="18" x14ac:dyDescent="0.25">
      <c r="A1" s="1" t="s">
        <v>1</v>
      </c>
      <c r="B1" s="2"/>
      <c r="C1" s="2"/>
      <c r="D1" s="2"/>
    </row>
    <row r="2" spans="1:26" ht="18" x14ac:dyDescent="0.25">
      <c r="A2" s="3" t="s">
        <v>0</v>
      </c>
      <c r="B2" s="2"/>
      <c r="C2" s="2"/>
      <c r="D2" s="2"/>
    </row>
    <row r="4" spans="1:26" x14ac:dyDescent="0.25">
      <c r="A4" s="53" t="s">
        <v>2</v>
      </c>
    </row>
    <row r="5" spans="1:26" ht="15.75" thickBot="1" x14ac:dyDescent="0.3"/>
    <row r="6" spans="1:26" ht="46.5" customHeight="1" x14ac:dyDescent="0.25">
      <c r="A6" s="4" t="s">
        <v>4</v>
      </c>
      <c r="B6" s="7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  <c r="T6" s="8">
        <v>19</v>
      </c>
      <c r="U6" s="8">
        <v>20</v>
      </c>
      <c r="V6" s="8">
        <v>21</v>
      </c>
      <c r="W6" s="8">
        <v>22</v>
      </c>
      <c r="X6" s="8">
        <v>23</v>
      </c>
      <c r="Y6" s="8">
        <v>24</v>
      </c>
      <c r="Z6" s="9">
        <v>25</v>
      </c>
    </row>
    <row r="7" spans="1:26" ht="51" customHeight="1" x14ac:dyDescent="0.25">
      <c r="A7" s="5" t="s">
        <v>3</v>
      </c>
      <c r="B7" s="10">
        <f ca="1">MAX('Задание 1'!B3:AX608)</f>
        <v>0</v>
      </c>
      <c r="C7" s="11">
        <v>2</v>
      </c>
      <c r="D7" s="11">
        <v>4</v>
      </c>
      <c r="E7" s="11">
        <v>6</v>
      </c>
      <c r="F7" s="11">
        <v>5</v>
      </c>
      <c r="G7" s="11">
        <v>6</v>
      </c>
      <c r="H7" s="11">
        <v>4</v>
      </c>
      <c r="I7" s="11">
        <v>1</v>
      </c>
      <c r="J7" s="11">
        <v>3</v>
      </c>
      <c r="K7" s="11">
        <v>1</v>
      </c>
      <c r="L7" s="11">
        <v>2</v>
      </c>
      <c r="M7" s="11">
        <v>5</v>
      </c>
      <c r="N7" s="11">
        <v>2</v>
      </c>
      <c r="O7" s="11">
        <v>6</v>
      </c>
      <c r="P7" s="11">
        <v>3</v>
      </c>
      <c r="Q7" s="11">
        <v>1</v>
      </c>
      <c r="R7" s="11">
        <v>2</v>
      </c>
      <c r="S7" s="11">
        <v>3</v>
      </c>
      <c r="T7" s="11">
        <v>4</v>
      </c>
      <c r="U7" s="11">
        <v>5</v>
      </c>
      <c r="V7" s="11">
        <v>4</v>
      </c>
      <c r="W7" s="11">
        <v>6</v>
      </c>
      <c r="X7" s="11">
        <v>2</v>
      </c>
      <c r="Y7" s="11">
        <v>3</v>
      </c>
      <c r="Z7" s="12">
        <v>4</v>
      </c>
    </row>
    <row r="8" spans="1:26" ht="39.75" customHeight="1" thickBot="1" x14ac:dyDescent="0.3">
      <c r="A8" s="6" t="s">
        <v>5</v>
      </c>
      <c r="B8" s="25">
        <v>4</v>
      </c>
      <c r="C8" s="50">
        <f>B8+C7</f>
        <v>6</v>
      </c>
      <c r="D8" s="50">
        <f>C8+D7</f>
        <v>10</v>
      </c>
      <c r="E8" s="50">
        <f>D8+E7</f>
        <v>16</v>
      </c>
      <c r="F8" s="50">
        <f>E8+F7</f>
        <v>21</v>
      </c>
      <c r="G8" s="50">
        <f t="shared" ref="G8:Z8" si="0">F8+G7</f>
        <v>27</v>
      </c>
      <c r="H8" s="50">
        <f t="shared" si="0"/>
        <v>31</v>
      </c>
      <c r="I8" s="50">
        <f t="shared" si="0"/>
        <v>32</v>
      </c>
      <c r="J8" s="50">
        <f t="shared" si="0"/>
        <v>35</v>
      </c>
      <c r="K8" s="50">
        <f t="shared" si="0"/>
        <v>36</v>
      </c>
      <c r="L8" s="50">
        <f t="shared" si="0"/>
        <v>38</v>
      </c>
      <c r="M8" s="50">
        <f t="shared" si="0"/>
        <v>43</v>
      </c>
      <c r="N8" s="50">
        <f t="shared" si="0"/>
        <v>45</v>
      </c>
      <c r="O8" s="50">
        <f t="shared" si="0"/>
        <v>51</v>
      </c>
      <c r="P8" s="50">
        <f t="shared" si="0"/>
        <v>54</v>
      </c>
      <c r="Q8" s="50">
        <f t="shared" si="0"/>
        <v>55</v>
      </c>
      <c r="R8" s="50">
        <f t="shared" si="0"/>
        <v>57</v>
      </c>
      <c r="S8" s="50">
        <f t="shared" si="0"/>
        <v>60</v>
      </c>
      <c r="T8" s="50">
        <f t="shared" si="0"/>
        <v>64</v>
      </c>
      <c r="U8" s="50">
        <f t="shared" si="0"/>
        <v>69</v>
      </c>
      <c r="V8" s="50">
        <f t="shared" si="0"/>
        <v>73</v>
      </c>
      <c r="W8" s="50">
        <f t="shared" si="0"/>
        <v>79</v>
      </c>
      <c r="X8" s="50">
        <f t="shared" si="0"/>
        <v>81</v>
      </c>
      <c r="Y8" s="50">
        <f t="shared" si="0"/>
        <v>84</v>
      </c>
      <c r="Z8" s="50">
        <f t="shared" si="0"/>
        <v>88</v>
      </c>
    </row>
    <row r="11" spans="1:26" x14ac:dyDescent="0.25">
      <c r="M11" s="13"/>
    </row>
    <row r="12" spans="1:26" x14ac:dyDescent="0.25">
      <c r="E12" t="e">
        <f>FREQUENCY('Задание 1'!#REF!,B13:B18)</f>
        <v>#REF!</v>
      </c>
    </row>
    <row r="55" spans="24:49" ht="15.75" thickBot="1" x14ac:dyDescent="0.3"/>
    <row r="56" spans="24:49" ht="15.75" thickBot="1" x14ac:dyDescent="0.3">
      <c r="X56" s="52">
        <v>14.15</v>
      </c>
      <c r="Y56" s="52">
        <v>14.37</v>
      </c>
      <c r="Z56" s="52">
        <v>14.51</v>
      </c>
      <c r="AA56" s="52">
        <v>14.25</v>
      </c>
      <c r="AB56" s="52">
        <v>14.55</v>
      </c>
      <c r="AC56" s="52">
        <v>14.51</v>
      </c>
      <c r="AD56" s="52">
        <v>14.36</v>
      </c>
      <c r="AE56" s="52">
        <v>14.62</v>
      </c>
      <c r="AF56" s="52">
        <v>14.55</v>
      </c>
      <c r="AG56" s="52">
        <v>14.38</v>
      </c>
      <c r="AH56" s="52">
        <v>14.33</v>
      </c>
      <c r="AI56" s="52">
        <v>14.4</v>
      </c>
      <c r="AJ56" s="52">
        <v>14.52</v>
      </c>
      <c r="AK56" s="52">
        <v>14.48</v>
      </c>
      <c r="AL56" s="52">
        <v>14.51</v>
      </c>
      <c r="AM56" s="52">
        <v>14.55</v>
      </c>
      <c r="AN56" s="52">
        <v>14.39</v>
      </c>
      <c r="AO56" s="52">
        <v>14.54</v>
      </c>
      <c r="AP56" s="52">
        <v>14.58</v>
      </c>
      <c r="AQ56" s="52">
        <v>14.48</v>
      </c>
      <c r="AR56" s="52">
        <v>14.37</v>
      </c>
      <c r="AS56" s="52">
        <v>14.38</v>
      </c>
      <c r="AT56" s="52">
        <v>14.51</v>
      </c>
      <c r="AU56" s="52">
        <v>14.36</v>
      </c>
      <c r="AV56" s="52">
        <v>14.15</v>
      </c>
      <c r="AW56" s="52">
        <v>14.24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7" sqref="B7"/>
    </sheetView>
  </sheetViews>
  <sheetFormatPr defaultRowHeight="15" x14ac:dyDescent="0.25"/>
  <cols>
    <col min="1" max="1" width="22.140625" customWidth="1"/>
    <col min="2" max="2" width="16.28515625" customWidth="1"/>
    <col min="3" max="3" width="15.140625" customWidth="1"/>
    <col min="4" max="4" width="16" customWidth="1"/>
    <col min="5" max="5" width="13.42578125" customWidth="1"/>
    <col min="6" max="6" width="13.28515625" customWidth="1"/>
    <col min="7" max="7" width="12.7109375" customWidth="1"/>
    <col min="8" max="9" width="9.140625" customWidth="1"/>
  </cols>
  <sheetData>
    <row r="1" spans="1:21" x14ac:dyDescent="0.25">
      <c r="A1" s="53" t="s">
        <v>6</v>
      </c>
    </row>
    <row r="2" spans="1:21" ht="15.75" thickBot="1" x14ac:dyDescent="0.3"/>
    <row r="3" spans="1:21" ht="18.75" customHeight="1" x14ac:dyDescent="0.25">
      <c r="A3" s="29" t="s">
        <v>8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</row>
    <row r="4" spans="1:21" ht="19.5" customHeight="1" thickBot="1" x14ac:dyDescent="0.3">
      <c r="A4" s="31" t="s">
        <v>7</v>
      </c>
      <c r="B4" s="32">
        <v>60</v>
      </c>
      <c r="C4" s="32">
        <v>25</v>
      </c>
      <c r="D4" s="32">
        <v>12</v>
      </c>
      <c r="E4" s="32">
        <v>10</v>
      </c>
      <c r="F4" s="32">
        <v>68</v>
      </c>
      <c r="G4" s="32">
        <v>35</v>
      </c>
      <c r="H4" s="32">
        <v>2</v>
      </c>
      <c r="I4" s="32">
        <v>17</v>
      </c>
      <c r="J4" s="32">
        <v>51</v>
      </c>
      <c r="K4" s="32">
        <v>9</v>
      </c>
      <c r="L4" s="32">
        <v>3</v>
      </c>
      <c r="M4" s="32">
        <v>130</v>
      </c>
      <c r="N4" s="32">
        <v>24</v>
      </c>
      <c r="O4" s="32">
        <v>85</v>
      </c>
      <c r="P4" s="32">
        <v>100</v>
      </c>
      <c r="Q4" s="32">
        <v>152</v>
      </c>
      <c r="R4" s="32">
        <v>6</v>
      </c>
      <c r="S4" s="32">
        <v>18</v>
      </c>
      <c r="T4" s="32">
        <v>7</v>
      </c>
      <c r="U4" s="32">
        <v>42</v>
      </c>
    </row>
    <row r="5" spans="1:21" ht="15.75" thickBot="1" x14ac:dyDescent="0.3"/>
    <row r="6" spans="1:21" ht="24" customHeight="1" x14ac:dyDescent="0.25">
      <c r="A6" s="54" t="s">
        <v>9</v>
      </c>
      <c r="B6" s="33">
        <v>20</v>
      </c>
      <c r="C6" s="2"/>
    </row>
    <row r="7" spans="1:21" ht="28.5" x14ac:dyDescent="0.25">
      <c r="A7" s="55" t="s">
        <v>10</v>
      </c>
      <c r="B7" s="34">
        <f>MIN(B4:U4)</f>
        <v>2</v>
      </c>
      <c r="C7" s="2"/>
    </row>
    <row r="8" spans="1:21" ht="28.5" x14ac:dyDescent="0.25">
      <c r="A8" s="55" t="s">
        <v>11</v>
      </c>
      <c r="B8" s="34">
        <f>MAX(B4:U4)</f>
        <v>152</v>
      </c>
      <c r="C8" s="2"/>
    </row>
    <row r="9" spans="1:21" ht="31.5" customHeight="1" x14ac:dyDescent="0.25">
      <c r="A9" s="55" t="s">
        <v>12</v>
      </c>
      <c r="B9" s="56">
        <v>5</v>
      </c>
      <c r="C9" s="15">
        <f>1+LOG(B6,2)</f>
        <v>5.3219280948873626</v>
      </c>
    </row>
    <row r="10" spans="1:21" ht="23.25" customHeight="1" thickBot="1" x14ac:dyDescent="0.3">
      <c r="A10" s="16" t="s">
        <v>13</v>
      </c>
      <c r="B10" s="36">
        <f>(B8-B7)/B9</f>
        <v>30</v>
      </c>
      <c r="C10" s="2"/>
    </row>
    <row r="11" spans="1:21" ht="15.75" thickBot="1" x14ac:dyDescent="0.3"/>
    <row r="12" spans="1:21" ht="42.75" x14ac:dyDescent="0.25">
      <c r="A12" s="17" t="s">
        <v>14</v>
      </c>
      <c r="B12" s="18" t="s">
        <v>15</v>
      </c>
      <c r="C12" s="18" t="s">
        <v>16</v>
      </c>
      <c r="D12" s="18" t="s">
        <v>17</v>
      </c>
      <c r="E12" s="18" t="s">
        <v>21</v>
      </c>
      <c r="F12" s="18" t="s">
        <v>22</v>
      </c>
      <c r="G12" s="19" t="s">
        <v>23</v>
      </c>
    </row>
    <row r="13" spans="1:21" x14ac:dyDescent="0.25">
      <c r="A13" s="20">
        <v>1</v>
      </c>
      <c r="B13" s="21">
        <v>2</v>
      </c>
      <c r="C13" s="21">
        <f>B13+$B$10</f>
        <v>32</v>
      </c>
      <c r="D13" s="21">
        <f>(C13+B13)/2</f>
        <v>17</v>
      </c>
      <c r="E13" s="21">
        <f t="array" ref="E13:E17">FREQUENCY(B4:U4,B14:B17)</f>
        <v>11</v>
      </c>
      <c r="F13" s="21">
        <f>E13/$B$6</f>
        <v>0.55000000000000004</v>
      </c>
      <c r="G13" s="22">
        <v>0.55000000000000004</v>
      </c>
    </row>
    <row r="14" spans="1:21" x14ac:dyDescent="0.25">
      <c r="A14" s="20">
        <v>2</v>
      </c>
      <c r="B14" s="28">
        <f>B13+$B$10</f>
        <v>32</v>
      </c>
      <c r="C14" s="21">
        <f t="shared" ref="C14:C17" si="0">B14+$B$10</f>
        <v>62</v>
      </c>
      <c r="D14" s="21">
        <f t="shared" ref="D14:D17" si="1">(C14+B14)/2</f>
        <v>47</v>
      </c>
      <c r="E14" s="21">
        <v>4</v>
      </c>
      <c r="F14" s="21">
        <f t="shared" ref="F14:F17" si="2">E14/$B$6</f>
        <v>0.2</v>
      </c>
      <c r="G14" s="22">
        <f>G13+F14</f>
        <v>0.75</v>
      </c>
    </row>
    <row r="15" spans="1:21" x14ac:dyDescent="0.25">
      <c r="A15" s="20">
        <v>3</v>
      </c>
      <c r="B15" s="28">
        <f t="shared" ref="B15:B17" si="3">B14+$B$10</f>
        <v>62</v>
      </c>
      <c r="C15" s="21">
        <f t="shared" si="0"/>
        <v>92</v>
      </c>
      <c r="D15" s="21">
        <f t="shared" si="1"/>
        <v>77</v>
      </c>
      <c r="E15" s="21">
        <v>2</v>
      </c>
      <c r="F15" s="21">
        <f t="shared" si="2"/>
        <v>0.1</v>
      </c>
      <c r="G15" s="22">
        <f>G14+F15</f>
        <v>0.85</v>
      </c>
    </row>
    <row r="16" spans="1:21" x14ac:dyDescent="0.25">
      <c r="A16" s="20">
        <v>4</v>
      </c>
      <c r="B16" s="28">
        <f t="shared" si="3"/>
        <v>92</v>
      </c>
      <c r="C16" s="21">
        <f t="shared" si="0"/>
        <v>122</v>
      </c>
      <c r="D16" s="21">
        <f t="shared" si="1"/>
        <v>107</v>
      </c>
      <c r="E16" s="21">
        <v>1</v>
      </c>
      <c r="F16" s="21">
        <f t="shared" si="2"/>
        <v>0.05</v>
      </c>
      <c r="G16" s="22">
        <f>G15+F16</f>
        <v>0.9</v>
      </c>
    </row>
    <row r="17" spans="1:7" ht="15.75" thickBot="1" x14ac:dyDescent="0.3">
      <c r="A17" s="23">
        <v>5</v>
      </c>
      <c r="B17" s="28">
        <f t="shared" si="3"/>
        <v>122</v>
      </c>
      <c r="C17" s="21">
        <f t="shared" si="0"/>
        <v>152</v>
      </c>
      <c r="D17" s="21">
        <f t="shared" si="1"/>
        <v>137</v>
      </c>
      <c r="E17" s="21">
        <v>2</v>
      </c>
      <c r="F17" s="21">
        <f t="shared" si="2"/>
        <v>0.1</v>
      </c>
      <c r="G17" s="24">
        <f>G16+F17</f>
        <v>1</v>
      </c>
    </row>
    <row r="18" spans="1:7" x14ac:dyDescent="0.25">
      <c r="A18" s="26"/>
      <c r="B18" s="27"/>
      <c r="C18" s="27"/>
      <c r="D18" s="26"/>
      <c r="E18" s="26"/>
      <c r="F18" s="26"/>
      <c r="G18" s="26"/>
    </row>
    <row r="19" spans="1:7" x14ac:dyDescent="0.25">
      <c r="A19" s="26"/>
      <c r="B19" s="27"/>
      <c r="C19" s="27"/>
      <c r="D19" s="26"/>
      <c r="E19" s="26"/>
      <c r="F19" s="26"/>
      <c r="G19" s="26"/>
    </row>
    <row r="20" spans="1:7" x14ac:dyDescent="0.25">
      <c r="A20" s="26"/>
      <c r="B20" s="27"/>
      <c r="C20" s="27"/>
      <c r="D20" s="26"/>
      <c r="E20" s="26"/>
      <c r="F20" s="26"/>
      <c r="G20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19.42578125" customWidth="1"/>
    <col min="2" max="2" width="16" customWidth="1"/>
    <col min="3" max="3" width="17.28515625" customWidth="1"/>
  </cols>
  <sheetData>
    <row r="1" spans="1:7" x14ac:dyDescent="0.25">
      <c r="A1" s="53" t="s">
        <v>24</v>
      </c>
    </row>
    <row r="2" spans="1:7" ht="15.75" thickBot="1" x14ac:dyDescent="0.3"/>
    <row r="3" spans="1:7" ht="42.75" x14ac:dyDescent="0.25">
      <c r="A3" s="57" t="s">
        <v>25</v>
      </c>
      <c r="B3" s="44" t="s">
        <v>31</v>
      </c>
      <c r="C3" s="42" t="s">
        <v>32</v>
      </c>
    </row>
    <row r="4" spans="1:7" x14ac:dyDescent="0.25">
      <c r="A4" s="37" t="s">
        <v>26</v>
      </c>
      <c r="B4" s="43">
        <v>4</v>
      </c>
      <c r="C4" s="46">
        <v>4</v>
      </c>
    </row>
    <row r="5" spans="1:7" x14ac:dyDescent="0.25">
      <c r="A5" s="37" t="s">
        <v>27</v>
      </c>
      <c r="B5" s="43">
        <v>12</v>
      </c>
      <c r="C5" s="46">
        <f>C4+B5</f>
        <v>16</v>
      </c>
    </row>
    <row r="6" spans="1:7" x14ac:dyDescent="0.25">
      <c r="A6" s="37" t="s">
        <v>28</v>
      </c>
      <c r="B6" s="43">
        <v>8</v>
      </c>
      <c r="C6" s="46">
        <f>C5+B6</f>
        <v>24</v>
      </c>
    </row>
    <row r="7" spans="1:7" x14ac:dyDescent="0.25">
      <c r="A7" s="37" t="s">
        <v>29</v>
      </c>
      <c r="B7" s="43">
        <v>6</v>
      </c>
      <c r="C7" s="46">
        <f>C6+B7</f>
        <v>30</v>
      </c>
    </row>
    <row r="8" spans="1:7" ht="15.75" thickBot="1" x14ac:dyDescent="0.3">
      <c r="A8" s="38" t="s">
        <v>30</v>
      </c>
      <c r="B8" s="45">
        <f>SUM(B4:B7)</f>
        <v>30</v>
      </c>
      <c r="C8" s="47"/>
    </row>
    <row r="10" spans="1:7" x14ac:dyDescent="0.25">
      <c r="A10" s="39"/>
      <c r="B10" s="39"/>
      <c r="C10" s="39"/>
      <c r="D10" s="39"/>
      <c r="E10" s="39"/>
      <c r="F10" s="39"/>
      <c r="G10" s="39"/>
    </row>
    <row r="11" spans="1:7" x14ac:dyDescent="0.25">
      <c r="A11" s="26"/>
      <c r="B11" s="26"/>
      <c r="C11" s="26"/>
      <c r="D11" s="26"/>
      <c r="E11" s="26"/>
      <c r="F11" s="26"/>
      <c r="G11" s="26"/>
    </row>
    <row r="12" spans="1:7" x14ac:dyDescent="0.25">
      <c r="A12" s="26"/>
      <c r="B12" s="40"/>
      <c r="C12" s="26"/>
      <c r="D12" s="26"/>
      <c r="E12" s="26"/>
      <c r="F12" s="26"/>
      <c r="G12" s="26"/>
    </row>
    <row r="13" spans="1:7" x14ac:dyDescent="0.25">
      <c r="A13" s="26"/>
      <c r="B13" s="40"/>
      <c r="C13" s="26"/>
      <c r="D13" s="26"/>
      <c r="E13" s="26"/>
      <c r="F13" s="26"/>
      <c r="G13" s="26"/>
    </row>
    <row r="14" spans="1:7" x14ac:dyDescent="0.25">
      <c r="A14" s="26"/>
      <c r="B14" s="40"/>
      <c r="C14" s="26"/>
      <c r="D14" s="26"/>
      <c r="E14" s="26"/>
      <c r="F14" s="26"/>
      <c r="G14" s="26"/>
    </row>
    <row r="15" spans="1:7" x14ac:dyDescent="0.25">
      <c r="A15" s="26"/>
      <c r="B15" s="40"/>
      <c r="C15" s="26"/>
      <c r="D15" s="26"/>
      <c r="E15" s="26"/>
      <c r="F15" s="26"/>
      <c r="G15" s="2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Views>
    <sheetView tabSelected="1" workbookViewId="0">
      <selection activeCell="N29" sqref="N29"/>
    </sheetView>
  </sheetViews>
  <sheetFormatPr defaultRowHeight="15" x14ac:dyDescent="0.25"/>
  <cols>
    <col min="1" max="1" width="29.5703125" customWidth="1"/>
    <col min="2" max="2" width="15.140625" customWidth="1"/>
    <col min="3" max="3" width="16.140625" customWidth="1"/>
    <col min="4" max="4" width="15.5703125" customWidth="1"/>
    <col min="5" max="5" width="14" customWidth="1"/>
    <col min="6" max="6" width="12.7109375" customWidth="1"/>
    <col min="7" max="7" width="13.28515625" customWidth="1"/>
  </cols>
  <sheetData>
    <row r="1" spans="1:50" x14ac:dyDescent="0.25">
      <c r="A1" t="s">
        <v>33</v>
      </c>
    </row>
    <row r="2" spans="1:50" ht="15.75" thickBot="1" x14ac:dyDescent="0.3"/>
    <row r="3" spans="1:50" ht="15.75" thickBot="1" x14ac:dyDescent="0.3">
      <c r="A3" s="51">
        <v>14.51</v>
      </c>
      <c r="B3" s="52">
        <v>14.42</v>
      </c>
      <c r="C3" s="52">
        <v>14.56</v>
      </c>
      <c r="D3" s="52">
        <v>14.47</v>
      </c>
      <c r="E3" s="52">
        <v>14.46</v>
      </c>
      <c r="F3" s="52">
        <v>14.35</v>
      </c>
      <c r="G3" s="52">
        <v>14.48</v>
      </c>
      <c r="H3" s="52">
        <v>14.53</v>
      </c>
      <c r="I3" s="52">
        <v>14.21</v>
      </c>
      <c r="J3" s="52">
        <v>14.31</v>
      </c>
      <c r="K3" s="52">
        <v>14.35</v>
      </c>
      <c r="L3" s="52">
        <v>14.68</v>
      </c>
      <c r="M3" s="52">
        <v>14.56</v>
      </c>
      <c r="N3" s="52">
        <v>14.28</v>
      </c>
      <c r="O3" s="52">
        <v>14.36</v>
      </c>
      <c r="P3" s="52">
        <v>14.21</v>
      </c>
      <c r="Q3" s="52">
        <v>14.52</v>
      </c>
      <c r="R3" s="52">
        <v>14.23</v>
      </c>
      <c r="S3" s="52">
        <v>14.41</v>
      </c>
      <c r="T3" s="52">
        <v>14.46</v>
      </c>
      <c r="U3" s="52">
        <v>14.69</v>
      </c>
      <c r="V3" s="52">
        <v>14.54</v>
      </c>
      <c r="W3" s="52">
        <v>14.36</v>
      </c>
      <c r="X3" s="52">
        <v>14.15</v>
      </c>
      <c r="Y3" s="52">
        <v>14.37</v>
      </c>
      <c r="Z3" s="52">
        <v>14.51</v>
      </c>
      <c r="AA3" s="52">
        <v>14.25</v>
      </c>
      <c r="AB3" s="52">
        <v>14.55</v>
      </c>
      <c r="AC3" s="52">
        <v>14.51</v>
      </c>
      <c r="AD3" s="52">
        <v>14.36</v>
      </c>
      <c r="AE3" s="52">
        <v>14.62</v>
      </c>
      <c r="AF3" s="52">
        <v>14.55</v>
      </c>
      <c r="AG3" s="52">
        <v>14.38</v>
      </c>
      <c r="AH3" s="52">
        <v>14.33</v>
      </c>
      <c r="AI3" s="52">
        <v>14.4</v>
      </c>
      <c r="AJ3" s="52">
        <v>14.52</v>
      </c>
      <c r="AK3" s="52">
        <v>14.48</v>
      </c>
      <c r="AL3" s="52">
        <v>14.51</v>
      </c>
      <c r="AM3" s="52">
        <v>14.55</v>
      </c>
      <c r="AN3" s="52">
        <v>14.39</v>
      </c>
      <c r="AO3" s="52">
        <v>14.54</v>
      </c>
      <c r="AP3" s="52">
        <v>14.58</v>
      </c>
      <c r="AQ3" s="52">
        <v>14.48</v>
      </c>
      <c r="AR3" s="52">
        <v>14.37</v>
      </c>
      <c r="AS3" s="52">
        <v>14.38</v>
      </c>
      <c r="AT3" s="52">
        <v>14.51</v>
      </c>
      <c r="AU3" s="52">
        <v>14.36</v>
      </c>
      <c r="AV3" s="52">
        <v>14.15</v>
      </c>
      <c r="AW3" s="52">
        <v>14.24</v>
      </c>
      <c r="AX3" s="58">
        <v>14.32</v>
      </c>
    </row>
    <row r="4" spans="1:50" ht="15.75" thickBot="1" x14ac:dyDescent="0.3"/>
    <row r="5" spans="1:50" x14ac:dyDescent="0.25">
      <c r="A5" s="14" t="s">
        <v>9</v>
      </c>
      <c r="B5" s="33">
        <v>50</v>
      </c>
      <c r="C5" s="41"/>
    </row>
    <row r="6" spans="1:50" x14ac:dyDescent="0.25">
      <c r="A6" s="59" t="s">
        <v>10</v>
      </c>
      <c r="B6" s="48">
        <f>MIN(A3:AX3)</f>
        <v>14.15</v>
      </c>
      <c r="C6" s="41"/>
    </row>
    <row r="7" spans="1:50" x14ac:dyDescent="0.25">
      <c r="A7" s="59" t="s">
        <v>11</v>
      </c>
      <c r="B7" s="48">
        <f>MAX(B3:AX3)</f>
        <v>14.69</v>
      </c>
      <c r="C7" s="41"/>
    </row>
    <row r="8" spans="1:50" x14ac:dyDescent="0.25">
      <c r="A8" s="59" t="s">
        <v>12</v>
      </c>
      <c r="B8" s="35">
        <v>7</v>
      </c>
      <c r="C8" s="41">
        <f>1+LOG(B5,2)</f>
        <v>6.6438561897747244</v>
      </c>
    </row>
    <row r="9" spans="1:50" ht="15.75" thickBot="1" x14ac:dyDescent="0.3">
      <c r="A9" s="16" t="s">
        <v>13</v>
      </c>
      <c r="B9" s="36">
        <f>(B7-B6)/B8</f>
        <v>7.7142857142857027E-2</v>
      </c>
      <c r="C9" s="41"/>
      <c r="D9" s="60" t="s">
        <v>34</v>
      </c>
      <c r="E9" s="60"/>
      <c r="F9" s="60"/>
      <c r="G9" s="60"/>
      <c r="H9" s="60"/>
    </row>
    <row r="10" spans="1:50" ht="15.75" thickBot="1" x14ac:dyDescent="0.3"/>
    <row r="11" spans="1:50" ht="42.75" x14ac:dyDescent="0.25">
      <c r="A11" s="17" t="s">
        <v>14</v>
      </c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9" t="s">
        <v>20</v>
      </c>
      <c r="H11" s="41"/>
    </row>
    <row r="12" spans="1:50" x14ac:dyDescent="0.25">
      <c r="A12" s="20">
        <v>1</v>
      </c>
      <c r="B12" s="49">
        <v>14.21</v>
      </c>
      <c r="C12" s="49">
        <f t="shared" ref="C12" si="0">B12+$B$137</f>
        <v>14.21</v>
      </c>
      <c r="D12" s="21">
        <f>(C12+B12)/2</f>
        <v>14.21</v>
      </c>
      <c r="E12" s="21">
        <f t="array" ref="E12:E18">FREQUENCY(A3:AX3,B13:B18)</f>
        <v>8</v>
      </c>
      <c r="F12" s="21">
        <f>E12/$B$5</f>
        <v>0.16</v>
      </c>
      <c r="G12" s="22">
        <v>0.16</v>
      </c>
      <c r="H12" s="41"/>
    </row>
    <row r="13" spans="1:50" x14ac:dyDescent="0.25">
      <c r="A13" s="20">
        <v>2</v>
      </c>
      <c r="B13" s="49">
        <f>B12+$B$9</f>
        <v>14.287142857142857</v>
      </c>
      <c r="C13" s="49">
        <f>B13+$B$9</f>
        <v>14.364285714285714</v>
      </c>
      <c r="D13" s="21">
        <f t="shared" ref="D13:D17" si="1">(C13+B13)/2</f>
        <v>14.325714285714286</v>
      </c>
      <c r="E13" s="21">
        <v>9</v>
      </c>
      <c r="F13" s="21">
        <f t="shared" ref="F13:F18" si="2">E13/$B$5</f>
        <v>0.18</v>
      </c>
      <c r="G13" s="22">
        <f t="shared" ref="G13:G18" si="3">G12+F13</f>
        <v>0.33999999999999997</v>
      </c>
      <c r="H13" s="41"/>
    </row>
    <row r="14" spans="1:50" x14ac:dyDescent="0.25">
      <c r="A14" s="20">
        <v>3</v>
      </c>
      <c r="B14" s="49">
        <f t="shared" ref="B14:B18" si="4">B13+$B$9</f>
        <v>14.364285714285714</v>
      </c>
      <c r="C14" s="49">
        <f t="shared" ref="C14:C18" si="5">B14+$B$9</f>
        <v>14.44142857142857</v>
      </c>
      <c r="D14" s="21">
        <f t="shared" si="1"/>
        <v>14.402857142857142</v>
      </c>
      <c r="E14" s="21">
        <v>8</v>
      </c>
      <c r="F14" s="21">
        <f t="shared" si="2"/>
        <v>0.16</v>
      </c>
      <c r="G14" s="22">
        <f t="shared" si="3"/>
        <v>0.5</v>
      </c>
      <c r="H14" s="41"/>
    </row>
    <row r="15" spans="1:50" x14ac:dyDescent="0.25">
      <c r="A15" s="20">
        <v>4</v>
      </c>
      <c r="B15" s="49">
        <f t="shared" si="4"/>
        <v>14.44142857142857</v>
      </c>
      <c r="C15" s="49">
        <f t="shared" si="5"/>
        <v>14.518571428571427</v>
      </c>
      <c r="D15" s="21">
        <f t="shared" si="1"/>
        <v>14.479999999999999</v>
      </c>
      <c r="E15" s="21">
        <v>11</v>
      </c>
      <c r="F15" s="21">
        <f t="shared" si="2"/>
        <v>0.22</v>
      </c>
      <c r="G15" s="22">
        <f t="shared" si="3"/>
        <v>0.72</v>
      </c>
      <c r="H15" s="41"/>
    </row>
    <row r="16" spans="1:50" x14ac:dyDescent="0.25">
      <c r="A16" s="20">
        <v>5</v>
      </c>
      <c r="B16" s="49">
        <f t="shared" si="4"/>
        <v>14.518571428571427</v>
      </c>
      <c r="C16" s="49">
        <f t="shared" si="5"/>
        <v>14.595714285714283</v>
      </c>
      <c r="D16" s="21">
        <f t="shared" si="1"/>
        <v>14.557142857142855</v>
      </c>
      <c r="E16" s="21">
        <v>11</v>
      </c>
      <c r="F16" s="21">
        <f t="shared" si="2"/>
        <v>0.22</v>
      </c>
      <c r="G16" s="22">
        <f t="shared" si="3"/>
        <v>0.94</v>
      </c>
      <c r="H16" s="41"/>
    </row>
    <row r="17" spans="1:7" x14ac:dyDescent="0.25">
      <c r="A17" s="20">
        <v>6</v>
      </c>
      <c r="B17" s="49">
        <f t="shared" si="4"/>
        <v>14.595714285714283</v>
      </c>
      <c r="C17" s="49">
        <f t="shared" si="5"/>
        <v>14.67285714285714</v>
      </c>
      <c r="D17" s="21">
        <f t="shared" si="1"/>
        <v>14.634285714285712</v>
      </c>
      <c r="E17" s="21">
        <v>1</v>
      </c>
      <c r="F17" s="21">
        <f t="shared" si="2"/>
        <v>0.02</v>
      </c>
      <c r="G17" s="22">
        <f t="shared" si="3"/>
        <v>0.96</v>
      </c>
    </row>
    <row r="18" spans="1:7" ht="15.75" thickBot="1" x14ac:dyDescent="0.3">
      <c r="A18" s="23">
        <v>7</v>
      </c>
      <c r="B18" s="49">
        <f t="shared" si="4"/>
        <v>14.67285714285714</v>
      </c>
      <c r="C18" s="49">
        <f t="shared" si="5"/>
        <v>14.749999999999996</v>
      </c>
      <c r="D18" s="21">
        <f>(C18+B18)/2</f>
        <v>14.711428571428568</v>
      </c>
      <c r="E18" s="21">
        <v>2</v>
      </c>
      <c r="F18" s="21">
        <f t="shared" si="2"/>
        <v>0.04</v>
      </c>
      <c r="G18" s="24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Волкова</dc:creator>
  <cp:lastModifiedBy>Анна Волкова</cp:lastModifiedBy>
  <dcterms:created xsi:type="dcterms:W3CDTF">2016-10-18T19:50:20Z</dcterms:created>
  <dcterms:modified xsi:type="dcterms:W3CDTF">2019-06-04T15:01:05Z</dcterms:modified>
</cp:coreProperties>
</file>