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nav\PycharmProjects\CVRPTW_PROBLEM\"/>
    </mc:Choice>
  </mc:AlternateContent>
  <xr:revisionPtr revIDLastSave="0" documentId="13_ncr:1_{EDE31E86-EA0D-4429-AC5A-C15C4831FA1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" i="1"/>
  <c r="F27" i="1" l="1"/>
  <c r="F66" i="1"/>
  <c r="F67" i="1"/>
  <c r="F68" i="1"/>
  <c r="L52" i="1"/>
  <c r="L26" i="1"/>
  <c r="N8" i="1"/>
  <c r="L69" i="1"/>
  <c r="L68" i="1"/>
  <c r="L40" i="1"/>
  <c r="L39" i="1"/>
  <c r="L18" i="1"/>
  <c r="L17" i="1"/>
  <c r="G27" i="1"/>
  <c r="G66" i="1"/>
  <c r="G67" i="1"/>
  <c r="G68" i="1"/>
  <c r="G69" i="1"/>
  <c r="F69" i="1"/>
  <c r="F19" i="1" l="1"/>
  <c r="F21" i="1"/>
  <c r="F29" i="1"/>
  <c r="F35" i="1"/>
  <c r="F37" i="1"/>
  <c r="F43" i="1"/>
  <c r="F45" i="1"/>
  <c r="F51" i="1"/>
  <c r="F53" i="1"/>
  <c r="F57" i="1"/>
  <c r="F59" i="1"/>
  <c r="F61" i="1"/>
  <c r="F3" i="1"/>
  <c r="F8" i="1"/>
  <c r="F10" i="1"/>
  <c r="F11" i="1"/>
  <c r="F24" i="1"/>
  <c r="F40" i="1"/>
  <c r="F42" i="1"/>
  <c r="F48" i="1"/>
  <c r="F50" i="1"/>
  <c r="F64" i="1"/>
  <c r="F26" i="1"/>
  <c r="F49" i="1"/>
  <c r="F58" i="1"/>
  <c r="F4" i="1"/>
  <c r="F6" i="1"/>
  <c r="F12" i="1"/>
  <c r="F14" i="1"/>
  <c r="F17" i="1"/>
  <c r="F18" i="1"/>
  <c r="F20" i="1"/>
  <c r="F22" i="1"/>
  <c r="F25" i="1"/>
  <c r="F28" i="1"/>
  <c r="F30" i="1"/>
  <c r="F36" i="1"/>
  <c r="F38" i="1"/>
  <c r="F44" i="1"/>
  <c r="F46" i="1"/>
  <c r="F52" i="1"/>
  <c r="F54" i="1"/>
  <c r="F60" i="1"/>
  <c r="F6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3" i="1"/>
  <c r="F2" i="1"/>
  <c r="F47" i="1"/>
  <c r="F55" i="1"/>
  <c r="F56" i="1"/>
  <c r="F63" i="1"/>
  <c r="F65" i="1"/>
  <c r="F31" i="1"/>
  <c r="F32" i="1"/>
  <c r="F33" i="1"/>
  <c r="F34" i="1"/>
  <c r="F39" i="1"/>
  <c r="F41" i="1"/>
  <c r="F23" i="1"/>
  <c r="F5" i="1"/>
  <c r="F7" i="1"/>
  <c r="F9" i="1"/>
  <c r="F13" i="1"/>
  <c r="F15" i="1"/>
  <c r="F16" i="1"/>
</calcChain>
</file>

<file path=xl/sharedStrings.xml><?xml version="1.0" encoding="utf-8"?>
<sst xmlns="http://schemas.openxmlformats.org/spreadsheetml/2006/main" count="161" uniqueCount="87">
  <si>
    <t>Κατηγορία</t>
  </si>
  <si>
    <t>EAT</t>
  </si>
  <si>
    <t>LAT</t>
  </si>
  <si>
    <t>Time Windows</t>
  </si>
  <si>
    <t>Unload Times</t>
  </si>
  <si>
    <t>Mass</t>
  </si>
  <si>
    <t>Volume</t>
  </si>
  <si>
    <t>TW violations</t>
  </si>
  <si>
    <t>Αρίθμηση</t>
  </si>
  <si>
    <t>Διεύθυνση</t>
  </si>
  <si>
    <t>Spanakou 6, Aspropirgos 19300, Greece</t>
  </si>
  <si>
    <t>Gounari 38, Agia Paraskevi 15343, Greece</t>
  </si>
  <si>
    <t>Ippokratous 8, Penteli 15236, Greece</t>
  </si>
  <si>
    <t>Stilianou Gonata 15, Peristeri 12133, Greece</t>
  </si>
  <si>
    <t>Kountouriotou 6, Metamorfosi 144 52, Greece</t>
  </si>
  <si>
    <t>Apostolou Pavlou 12, Marousi 15123, Greece</t>
  </si>
  <si>
    <t>Φαρμακείο</t>
  </si>
  <si>
    <t>Φαρμακαποθήκη</t>
  </si>
  <si>
    <t>Νοσοκομείο/Ιατρικό Κέντρο</t>
  </si>
  <si>
    <t>% Προορισμών χωρίς delay</t>
  </si>
  <si>
    <t>Βάρος Σύνολο</t>
  </si>
  <si>
    <t>/1375</t>
  </si>
  <si>
    <t>Όγκος Σύνολο</t>
  </si>
  <si>
    <t>/11,5</t>
  </si>
  <si>
    <t>Depot</t>
  </si>
  <si>
    <t>Geroulanou 15, Ampelokipoi 11524, Greece</t>
  </si>
  <si>
    <t>Leoforos Kifisias 182, Chalandri 15231, Greece</t>
  </si>
  <si>
    <t>Agiou Ioannou 22, Ag. Paraskevi 15342, Greece</t>
  </si>
  <si>
    <t>Olimpou 47, Vrilissia 15238, Greece</t>
  </si>
  <si>
    <t>Agiou Ioannou 40, Agia Paraskevi 15341, Greece</t>
  </si>
  <si>
    <t>Omirou 20, Chalandri 15232, Greece</t>
  </si>
  <si>
    <t>Imittou 75, Vrilissia 15238, Greece</t>
  </si>
  <si>
    <t>Kissavou 10, Vrilissia 15238, Greece</t>
  </si>
  <si>
    <t>Leof. El. Venizelou 16, Penteli 15236, Greece</t>
  </si>
  <si>
    <t xml:space="preserve">Taxiarchou Velliou 6, Penteli 15236, Greece </t>
  </si>
  <si>
    <t>Ir. Politechniou 36, Melissia 15127, Greece</t>
  </si>
  <si>
    <t>P. Tsaldari 36, Melissia 15127, Greece</t>
  </si>
  <si>
    <t>Leoforos Dimokratias 75, Melissia 15127, Greece</t>
  </si>
  <si>
    <t xml:space="preserve">El. Venizelou Avenue 3, Melissia 15127, Greece </t>
  </si>
  <si>
    <t>Leof. Dekelias 112, Nea Filadelfia 14341, Greece</t>
  </si>
  <si>
    <t>Petala 69, Nea Chalkidona 14343, Greece</t>
  </si>
  <si>
    <t>Mpoumpoulinas 4, Iraklio 14122, Greece</t>
  </si>
  <si>
    <t>Theod. Konstantopoulou 3, Nea Ionia 14233, Greece</t>
  </si>
  <si>
    <t>Agias Triados 14, Athina 14121, Greece</t>
  </si>
  <si>
    <t>Politechniou 47, Iraklio 14121, Greece</t>
  </si>
  <si>
    <t>Erithrou Stavrou 6, Marousi 15123, Greece</t>
  </si>
  <si>
    <t>Erithrou Stavrou 4, Marousi 15123, Greece</t>
  </si>
  <si>
    <t>Fragkokklisias 41, Athina 15125, Greece</t>
  </si>
  <si>
    <t>Egiptioton 8, Kifisia 14561, Greece</t>
  </si>
  <si>
    <t>Kokkinara 28, Kifisia 14562, Greece</t>
  </si>
  <si>
    <t>Agias Paraskevis 21, Pefki, 15121, Greece</t>
  </si>
  <si>
    <t>Leof. Kifisias 73, Marousi 15124, Greece</t>
  </si>
  <si>
    <t>Tatoiou 113, Kifisia 14564, Greece</t>
  </si>
  <si>
    <t>Charilaou Trikoupi 197, Kifisia 14564, Greece</t>
  </si>
  <si>
    <t>El. Venizelou 117, Nea Erithrea 14671, Greece</t>
  </si>
  <si>
    <t>25is Martiou 28, Rodopoli 14574, Greece</t>
  </si>
  <si>
    <t>Leof. Marathonos 54, Anixi 14569, Greece</t>
  </si>
  <si>
    <t>Esperidon 8, Kifisia 14564, Greece</t>
  </si>
  <si>
    <t>Sofokli Venizelou 50, Likovrisi 14123, Greece</t>
  </si>
  <si>
    <t>Str. Liosi 8, Ano Liosia 13341, Greece</t>
  </si>
  <si>
    <t>Acharnon 36, Ano Liosia 13341, Greece</t>
  </si>
  <si>
    <t>Leof. Meg. Alexandrou 61, Ano Liosia 13344, Greece</t>
  </si>
  <si>
    <t>Aristotelous 200, Acharnes 13672, Greece</t>
  </si>
  <si>
    <t>Athinas 23, Acharnes 13671, Greece</t>
  </si>
  <si>
    <t>Pindou 42, Ano Liosia 13341, Greece</t>
  </si>
  <si>
    <t>Leof. Kifisou 132, Peristeri 12131, Greece</t>
  </si>
  <si>
    <t>Loutrou 23, Acharnes 13671, Greece</t>
  </si>
  <si>
    <t>Panagias Grigorousis 29, Zefiri 13501, Greece</t>
  </si>
  <si>
    <t>Filadelfias 237, Acharnes 13671, Greece</t>
  </si>
  <si>
    <t>Klisouras 21, Ilion 13123, Greece</t>
  </si>
  <si>
    <t>Dekelias 10, Acharnes 13673, Greece</t>
  </si>
  <si>
    <t>Dodekanisou 84, Petroupoli 13231, Greece</t>
  </si>
  <si>
    <t>Kalchou 54, Ilion 13122, Greece</t>
  </si>
  <si>
    <t>25is Martiou 50, Petroupoli 13231, Greece</t>
  </si>
  <si>
    <t>Iliou 37, Ilion 13122, Greece</t>
  </si>
  <si>
    <t>Idras 12, Ilion 13122, Greece</t>
  </si>
  <si>
    <t>Iliou 33, Ilion 13122, Greece</t>
  </si>
  <si>
    <t>Eleon 66, Ilion 13123, Greece</t>
  </si>
  <si>
    <t>Chalkidos 11, Peristeri 12133, Greece</t>
  </si>
  <si>
    <t>Platonos 8, Agii Anargiri 13561, Greece</t>
  </si>
  <si>
    <t>25is Martiou 89, Petroupoli 13231, Greece</t>
  </si>
  <si>
    <t>Sofokli Venizelou 110, Agii Anargiri 13561, Greece</t>
  </si>
  <si>
    <t>Eniou 12, Peristeri 12135, Greece</t>
  </si>
  <si>
    <t>Leof. Panagi Tsaldari 37, Peristeri 12134, Greece</t>
  </si>
  <si>
    <t>Alkimou 74, Peristeri 12135, Greece</t>
  </si>
  <si>
    <t>Agiou Vasiliou 234, Peristeri 12137, Greece</t>
  </si>
  <si>
    <t>Louvari 6, Peristeri 12132, 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</si>
</sst>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Fill="0" applyProtection="0"/>
  </cellStyleXfs>
  <cellXfs count="52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1" fillId="3" borderId="3" xfId="0" applyFont="1" applyFill="1" applyBorder="1" applyAlignment="1">
      <alignment horizontal="center" vertical="center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/>
    <xf numFmtId="9" fontId="0" fillId="0" borderId="6" xfId="1" applyFont="1" applyBorder="1"/>
    <xf numFmtId="0" fontId="0" fillId="0" borderId="7" xfId="0" applyBorder="1"/>
    <xf numFmtId="0" fontId="0" fillId="4" borderId="8" xfId="0" applyFill="1" applyBorder="1"/>
    <xf numFmtId="0" fontId="3" fillId="0" borderId="9" xfId="0" applyFont="1" applyBorder="1"/>
    <xf numFmtId="0" fontId="0" fillId="4" borderId="10" xfId="0" applyFill="1" applyBorder="1"/>
    <xf numFmtId="0" fontId="3" fillId="0" borderId="11" xfId="0" applyFont="1" applyBorder="1"/>
    <xf numFmtId="164" fontId="0" fillId="0" borderId="0" xfId="0" applyNumberFormat="1"/>
    <xf numFmtId="164" fontId="3" fillId="0" borderId="3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3" fillId="0" borderId="1" xfId="0" applyNumberFormat="1" applyFont="1" applyBorder="1"/>
    <xf numFmtId="0" fontId="0" fillId="0" borderId="11" xfId="0" applyBorder="1"/>
    <xf numFmtId="0" fontId="0" fillId="4" borderId="13" xfId="0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3">
    <cellStyle name="Κανονικό" xfId="0" builtinId="0"/>
    <cellStyle name="Κανονικό 2" xfId="2" xr:uid="{08E8C970-05AF-4D79-8959-AA7A578BE5B2}"/>
    <cellStyle name="Ποσοστό" xfId="1" builtinId="5"/>
  </cellStyles>
  <dxfs count="10"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zoomScale="80" zoomScaleNormal="80" workbookViewId="0">
      <selection activeCell="C16" sqref="C16"/>
    </sheetView>
  </sheetViews>
  <sheetFormatPr defaultColWidth="13.88671875" defaultRowHeight="14.4" x14ac:dyDescent="0.3"/>
  <cols>
    <col min="1" max="1" width="9.44140625" style="4" bestFit="1" customWidth="1"/>
    <col min="2" max="2" width="45.77734375" bestFit="1" customWidth="1"/>
    <col min="3" max="3" width="25.77734375" bestFit="1" customWidth="1"/>
    <col min="4" max="4" width="10.33203125" customWidth="1"/>
    <col min="5" max="5" width="10.21875" customWidth="1"/>
    <col min="6" max="6" width="14" bestFit="1" customWidth="1"/>
    <col min="7" max="7" width="12.88671875" bestFit="1" customWidth="1"/>
    <col min="8" max="8" width="8" bestFit="1" customWidth="1"/>
    <col min="9" max="9" width="9.44140625" bestFit="1" customWidth="1"/>
    <col min="10" max="10" width="12.88671875" bestFit="1" customWidth="1"/>
    <col min="11" max="11" width="24.44140625" bestFit="1" customWidth="1"/>
    <col min="12" max="12" width="10.5546875" bestFit="1" customWidth="1"/>
    <col min="13" max="13" width="5.88671875" bestFit="1" customWidth="1"/>
  </cols>
  <sheetData>
    <row r="1" spans="1:25" x14ac:dyDescent="0.3">
      <c r="A1" s="3" t="s">
        <v>8</v>
      </c>
      <c r="B1" s="1" t="s">
        <v>9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2" t="s">
        <v>5</v>
      </c>
      <c r="I1" s="2" t="s">
        <v>6</v>
      </c>
      <c r="J1" s="2" t="s">
        <v>7</v>
      </c>
    </row>
    <row r="2" spans="1:25" s="9" customFormat="1" ht="15" thickBot="1" x14ac:dyDescent="0.35">
      <c r="A2" s="7">
        <v>0</v>
      </c>
      <c r="B2" s="8" t="s">
        <v>10</v>
      </c>
      <c r="C2" s="8" t="s">
        <v>24</v>
      </c>
      <c r="D2" s="18">
        <v>0</v>
      </c>
      <c r="E2" s="18">
        <v>0</v>
      </c>
      <c r="F2" s="22" t="str">
        <f>("("&amp;D2&amp;","&amp;E2&amp;")")</f>
        <v>(0,0)</v>
      </c>
      <c r="G2" s="34">
        <v>0</v>
      </c>
      <c r="H2" s="37">
        <v>0</v>
      </c>
      <c r="I2" s="38">
        <v>0</v>
      </c>
      <c r="J2" s="24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3">
      <c r="A3" s="6">
        <v>1</v>
      </c>
      <c r="B3" s="10" t="s">
        <v>25</v>
      </c>
      <c r="C3" s="10" t="s">
        <v>18</v>
      </c>
      <c r="D3" s="17">
        <v>0</v>
      </c>
      <c r="E3" s="17">
        <f>IF(C3="Νοσοκομείο/Ιατρικό Κέντρο",180,IF(C3="Φαρμακείο",300,360))</f>
        <v>180</v>
      </c>
      <c r="F3" s="21" t="str">
        <f t="shared" ref="F3:F66" si="0">("("&amp;D3&amp;","&amp;E3&amp;")")</f>
        <v>(0,180)</v>
      </c>
      <c r="G3" s="35">
        <f>IF(C3="Νοσοκομείο/Ιατρικό Κέντρο",12,IF(C3="Φαρμακείο",4,8))</f>
        <v>12</v>
      </c>
      <c r="H3" s="48">
        <v>5.4</v>
      </c>
      <c r="I3" s="49">
        <v>2.9027999999999998E-2</v>
      </c>
      <c r="J3" s="10"/>
      <c r="P3" s="32"/>
    </row>
    <row r="4" spans="1:25" x14ac:dyDescent="0.3">
      <c r="A4" s="5">
        <v>2</v>
      </c>
      <c r="B4" s="11" t="s">
        <v>26</v>
      </c>
      <c r="C4" s="11" t="s">
        <v>16</v>
      </c>
      <c r="D4" s="16">
        <v>0</v>
      </c>
      <c r="E4" s="17">
        <f t="shared" ref="E4:E67" si="1">IF(C4="Νοσοκομείο/Ιατρικό Κέντρο",180,IF(C4="Φαρμακείο",300,360))</f>
        <v>300</v>
      </c>
      <c r="F4" s="19" t="str">
        <f t="shared" si="0"/>
        <v>(0,300)</v>
      </c>
      <c r="G4" s="36">
        <f t="shared" ref="G4:G69" si="2">IF(C4="Νοσοκομείο/Ιατρικό Κέντρο",12,IF(C4="Φαρμακείο",4,8))</f>
        <v>4</v>
      </c>
      <c r="H4" s="46">
        <v>0.30399999999999999</v>
      </c>
      <c r="I4" s="47">
        <v>2.996E-3</v>
      </c>
      <c r="J4" s="11"/>
      <c r="P4" s="32"/>
    </row>
    <row r="5" spans="1:25" x14ac:dyDescent="0.3">
      <c r="A5" s="5">
        <v>3</v>
      </c>
      <c r="B5" s="11" t="s">
        <v>27</v>
      </c>
      <c r="C5" s="11" t="s">
        <v>16</v>
      </c>
      <c r="D5" s="16">
        <v>0</v>
      </c>
      <c r="E5" s="17">
        <f t="shared" si="1"/>
        <v>300</v>
      </c>
      <c r="F5" s="19" t="str">
        <f t="shared" si="0"/>
        <v>(0,300)</v>
      </c>
      <c r="G5" s="36">
        <f t="shared" si="2"/>
        <v>4</v>
      </c>
      <c r="H5" s="46">
        <v>13.706</v>
      </c>
      <c r="I5" s="47">
        <v>0.12617600000000001</v>
      </c>
      <c r="J5" s="11"/>
      <c r="P5" s="32"/>
    </row>
    <row r="6" spans="1:25" x14ac:dyDescent="0.3">
      <c r="A6" s="5">
        <v>4</v>
      </c>
      <c r="B6" s="11" t="s">
        <v>28</v>
      </c>
      <c r="C6" s="11" t="s">
        <v>16</v>
      </c>
      <c r="D6" s="16">
        <v>0</v>
      </c>
      <c r="E6" s="17">
        <f t="shared" si="1"/>
        <v>300</v>
      </c>
      <c r="F6" s="19" t="str">
        <f t="shared" si="0"/>
        <v>(0,300)</v>
      </c>
      <c r="G6" s="36">
        <f t="shared" si="2"/>
        <v>4</v>
      </c>
      <c r="H6" s="46">
        <v>0.254</v>
      </c>
      <c r="I6" s="47">
        <v>2.6360000000000003E-3</v>
      </c>
      <c r="J6" s="11"/>
      <c r="P6" s="32"/>
    </row>
    <row r="7" spans="1:25" x14ac:dyDescent="0.3">
      <c r="A7" s="5">
        <v>5</v>
      </c>
      <c r="B7" s="11" t="s">
        <v>29</v>
      </c>
      <c r="C7" s="11" t="s">
        <v>16</v>
      </c>
      <c r="D7" s="16">
        <v>0</v>
      </c>
      <c r="E7" s="17">
        <f t="shared" si="1"/>
        <v>300</v>
      </c>
      <c r="F7" s="19" t="str">
        <f t="shared" si="0"/>
        <v>(0,300)</v>
      </c>
      <c r="G7" s="36">
        <f t="shared" si="2"/>
        <v>4</v>
      </c>
      <c r="H7" s="46">
        <v>0.2</v>
      </c>
      <c r="I7" s="47">
        <v>1.4399999999999999E-3</v>
      </c>
      <c r="J7" s="11"/>
      <c r="P7" s="32"/>
    </row>
    <row r="8" spans="1:25" x14ac:dyDescent="0.3">
      <c r="A8" s="5">
        <v>6</v>
      </c>
      <c r="B8" s="11" t="s">
        <v>30</v>
      </c>
      <c r="C8" s="11" t="s">
        <v>16</v>
      </c>
      <c r="D8" s="16">
        <v>0</v>
      </c>
      <c r="E8" s="17">
        <f t="shared" si="1"/>
        <v>300</v>
      </c>
      <c r="F8" s="19" t="str">
        <f t="shared" si="0"/>
        <v>(0,300)</v>
      </c>
      <c r="G8" s="36">
        <f t="shared" si="2"/>
        <v>4</v>
      </c>
      <c r="H8" s="46">
        <v>3.7040000000000002</v>
      </c>
      <c r="I8" s="47">
        <v>8.1289999999999991E-3</v>
      </c>
      <c r="J8" s="11"/>
      <c r="N8">
        <f>SUM(G3:G18)</f>
        <v>104</v>
      </c>
      <c r="P8" s="32"/>
    </row>
    <row r="9" spans="1:25" x14ac:dyDescent="0.3">
      <c r="A9" s="5">
        <v>7</v>
      </c>
      <c r="B9" s="11" t="s">
        <v>11</v>
      </c>
      <c r="C9" s="11" t="s">
        <v>18</v>
      </c>
      <c r="D9" s="16">
        <v>0</v>
      </c>
      <c r="E9" s="17">
        <f t="shared" si="1"/>
        <v>180</v>
      </c>
      <c r="F9" s="19" t="str">
        <f t="shared" si="0"/>
        <v>(0,180)</v>
      </c>
      <c r="G9" s="36">
        <f t="shared" si="2"/>
        <v>12</v>
      </c>
      <c r="H9" s="46">
        <v>1.9359999999999999</v>
      </c>
      <c r="I9" s="47">
        <v>3.9087999999999998E-2</v>
      </c>
      <c r="J9" s="11"/>
      <c r="P9" s="32"/>
    </row>
    <row r="10" spans="1:25" x14ac:dyDescent="0.3">
      <c r="A10" s="5">
        <v>8</v>
      </c>
      <c r="B10" s="11" t="s">
        <v>31</v>
      </c>
      <c r="C10" s="11" t="s">
        <v>16</v>
      </c>
      <c r="D10" s="16">
        <v>0</v>
      </c>
      <c r="E10" s="17">
        <f t="shared" si="1"/>
        <v>300</v>
      </c>
      <c r="F10" s="19" t="str">
        <f t="shared" si="0"/>
        <v>(0,300)</v>
      </c>
      <c r="G10" s="36">
        <f t="shared" si="2"/>
        <v>4</v>
      </c>
      <c r="H10" s="46">
        <v>0.30399999999999999</v>
      </c>
      <c r="I10" s="47">
        <v>2.996E-3</v>
      </c>
      <c r="J10" s="11"/>
      <c r="P10" s="32"/>
    </row>
    <row r="11" spans="1:25" x14ac:dyDescent="0.3">
      <c r="A11" s="5">
        <v>9</v>
      </c>
      <c r="B11" s="11" t="s">
        <v>32</v>
      </c>
      <c r="C11" s="11" t="s">
        <v>18</v>
      </c>
      <c r="D11" s="16">
        <v>0</v>
      </c>
      <c r="E11" s="17">
        <f t="shared" si="1"/>
        <v>180</v>
      </c>
      <c r="F11" s="19" t="str">
        <f t="shared" si="0"/>
        <v>(0,180)</v>
      </c>
      <c r="G11" s="36">
        <f t="shared" si="2"/>
        <v>12</v>
      </c>
      <c r="H11" s="46">
        <v>10.169</v>
      </c>
      <c r="I11" s="47">
        <v>2.3765000000000001E-2</v>
      </c>
      <c r="J11" s="11"/>
      <c r="L11" s="32"/>
      <c r="P11" s="32"/>
    </row>
    <row r="12" spans="1:25" x14ac:dyDescent="0.3">
      <c r="A12" s="5">
        <v>10</v>
      </c>
      <c r="B12" s="11" t="s">
        <v>33</v>
      </c>
      <c r="C12" s="11" t="s">
        <v>16</v>
      </c>
      <c r="D12" s="16">
        <v>0</v>
      </c>
      <c r="E12" s="17">
        <f t="shared" si="1"/>
        <v>300</v>
      </c>
      <c r="F12" s="19" t="str">
        <f t="shared" si="0"/>
        <v>(0,300)</v>
      </c>
      <c r="G12" s="36">
        <f t="shared" si="2"/>
        <v>4</v>
      </c>
      <c r="H12" s="46">
        <v>0.30399999999999999</v>
      </c>
      <c r="I12" s="47">
        <v>2.996E-3</v>
      </c>
      <c r="J12" s="11"/>
      <c r="P12" s="32"/>
    </row>
    <row r="13" spans="1:25" x14ac:dyDescent="0.3">
      <c r="A13" s="5">
        <v>11</v>
      </c>
      <c r="B13" s="11" t="s">
        <v>12</v>
      </c>
      <c r="C13" s="11" t="s">
        <v>18</v>
      </c>
      <c r="D13" s="16">
        <v>0</v>
      </c>
      <c r="E13" s="17">
        <f t="shared" si="1"/>
        <v>180</v>
      </c>
      <c r="F13" s="19" t="str">
        <f t="shared" si="0"/>
        <v>(0,180)</v>
      </c>
      <c r="G13" s="36">
        <f t="shared" si="2"/>
        <v>12</v>
      </c>
      <c r="H13" s="46">
        <v>54.24</v>
      </c>
      <c r="I13" s="47">
        <v>7.2194999999999995E-2</v>
      </c>
      <c r="J13" s="11"/>
      <c r="P13" s="32"/>
    </row>
    <row r="14" spans="1:25" x14ac:dyDescent="0.3">
      <c r="A14" s="5">
        <v>12</v>
      </c>
      <c r="B14" s="11" t="s">
        <v>34</v>
      </c>
      <c r="C14" s="11" t="s">
        <v>18</v>
      </c>
      <c r="D14" s="16">
        <v>0</v>
      </c>
      <c r="E14" s="17">
        <f t="shared" si="1"/>
        <v>180</v>
      </c>
      <c r="F14" s="19" t="str">
        <f t="shared" si="0"/>
        <v>(0,180)</v>
      </c>
      <c r="G14" s="36">
        <f t="shared" si="2"/>
        <v>12</v>
      </c>
      <c r="H14" s="46">
        <v>0.53300000000000003</v>
      </c>
      <c r="I14" s="47">
        <v>4.3189999999999999E-3</v>
      </c>
      <c r="J14" s="11"/>
      <c r="P14" s="32"/>
    </row>
    <row r="15" spans="1:25" ht="15" thickBot="1" x14ac:dyDescent="0.35">
      <c r="A15" s="5">
        <v>13</v>
      </c>
      <c r="B15" s="11" t="s">
        <v>35</v>
      </c>
      <c r="C15" s="11" t="s">
        <v>16</v>
      </c>
      <c r="D15" s="16">
        <v>0</v>
      </c>
      <c r="E15" s="17">
        <f t="shared" si="1"/>
        <v>300</v>
      </c>
      <c r="F15" s="19" t="str">
        <f t="shared" si="0"/>
        <v>(0,300)</v>
      </c>
      <c r="G15" s="36">
        <f t="shared" si="2"/>
        <v>4</v>
      </c>
      <c r="H15" s="46">
        <v>4.4030000000000005</v>
      </c>
      <c r="I15" s="47">
        <v>0.18909499999999999</v>
      </c>
      <c r="J15" s="11"/>
      <c r="P15" s="32"/>
    </row>
    <row r="16" spans="1:25" x14ac:dyDescent="0.3">
      <c r="A16" s="5">
        <v>14</v>
      </c>
      <c r="B16" s="11" t="s">
        <v>36</v>
      </c>
      <c r="C16" s="11" t="s">
        <v>16</v>
      </c>
      <c r="D16" s="16">
        <v>0</v>
      </c>
      <c r="E16" s="17">
        <f t="shared" si="1"/>
        <v>300</v>
      </c>
      <c r="F16" s="19" t="str">
        <f t="shared" si="0"/>
        <v>(0,300)</v>
      </c>
      <c r="G16" s="36">
        <f t="shared" si="2"/>
        <v>4</v>
      </c>
      <c r="H16" s="46">
        <v>6.3259999999999996</v>
      </c>
      <c r="I16" s="47">
        <v>1.6684000000000001E-2</v>
      </c>
      <c r="J16" s="11"/>
      <c r="K16" s="25" t="s">
        <v>19</v>
      </c>
      <c r="L16" s="26"/>
      <c r="M16" s="27"/>
      <c r="P16" s="32"/>
    </row>
    <row r="17" spans="1:25" x14ac:dyDescent="0.3">
      <c r="A17" s="5">
        <v>15</v>
      </c>
      <c r="B17" s="11" t="s">
        <v>37</v>
      </c>
      <c r="C17" s="11" t="s">
        <v>16</v>
      </c>
      <c r="D17" s="16">
        <v>0</v>
      </c>
      <c r="E17" s="17">
        <f t="shared" si="1"/>
        <v>300</v>
      </c>
      <c r="F17" s="19" t="str">
        <f t="shared" si="0"/>
        <v>(0,300)</v>
      </c>
      <c r="G17" s="36">
        <f t="shared" si="2"/>
        <v>4</v>
      </c>
      <c r="H17" s="46">
        <v>29.065999999999999</v>
      </c>
      <c r="I17" s="47">
        <v>5.4183000000000002E-2</v>
      </c>
      <c r="J17" s="11"/>
      <c r="K17" s="28" t="s">
        <v>20</v>
      </c>
      <c r="L17" s="39">
        <f>SUM(H3:H18)</f>
        <v>133.91100000000003</v>
      </c>
      <c r="M17" s="29" t="s">
        <v>21</v>
      </c>
      <c r="P17" s="32"/>
    </row>
    <row r="18" spans="1:25" ht="15" thickBot="1" x14ac:dyDescent="0.35">
      <c r="A18" s="12">
        <v>16</v>
      </c>
      <c r="B18" s="13" t="s">
        <v>38</v>
      </c>
      <c r="C18" s="13" t="s">
        <v>16</v>
      </c>
      <c r="D18" s="18">
        <v>0</v>
      </c>
      <c r="E18" s="17">
        <f t="shared" si="1"/>
        <v>300</v>
      </c>
      <c r="F18" s="22" t="str">
        <f t="shared" si="0"/>
        <v>(0,300)</v>
      </c>
      <c r="G18" s="34">
        <f t="shared" si="2"/>
        <v>4</v>
      </c>
      <c r="H18" s="50">
        <v>3.0619999999999998</v>
      </c>
      <c r="I18" s="51">
        <v>5.3330000000000001E-3</v>
      </c>
      <c r="J18" s="40"/>
      <c r="K18" s="41" t="s">
        <v>22</v>
      </c>
      <c r="L18" s="33">
        <f>SUM(I3:I18)</f>
        <v>0.58105899999999999</v>
      </c>
      <c r="M18" s="31" t="s">
        <v>23</v>
      </c>
      <c r="P18" s="32"/>
    </row>
    <row r="19" spans="1:25" s="9" customFormat="1" ht="15" thickBot="1" x14ac:dyDescent="0.35">
      <c r="A19" s="20">
        <v>17</v>
      </c>
      <c r="B19" s="10" t="s">
        <v>14</v>
      </c>
      <c r="C19" s="10" t="s">
        <v>17</v>
      </c>
      <c r="D19" s="17">
        <v>0</v>
      </c>
      <c r="E19" s="17">
        <f t="shared" si="1"/>
        <v>360</v>
      </c>
      <c r="F19" s="21" t="str">
        <f t="shared" si="0"/>
        <v>(0,360)</v>
      </c>
      <c r="G19" s="35">
        <f t="shared" si="2"/>
        <v>8</v>
      </c>
      <c r="H19" s="48">
        <v>35.048999999999999</v>
      </c>
      <c r="I19" s="49">
        <v>0.18681600000000001</v>
      </c>
      <c r="J19" s="10"/>
      <c r="K19"/>
      <c r="L19"/>
      <c r="M19"/>
      <c r="N19"/>
      <c r="O19"/>
      <c r="P19" s="32"/>
      <c r="Q19"/>
      <c r="R19"/>
      <c r="S19"/>
      <c r="T19"/>
      <c r="U19"/>
      <c r="V19"/>
      <c r="W19"/>
      <c r="X19"/>
      <c r="Y19"/>
    </row>
    <row r="20" spans="1:25" x14ac:dyDescent="0.3">
      <c r="A20" s="14">
        <v>18</v>
      </c>
      <c r="B20" s="11" t="s">
        <v>39</v>
      </c>
      <c r="C20" s="11" t="s">
        <v>16</v>
      </c>
      <c r="D20" s="16">
        <v>0</v>
      </c>
      <c r="E20" s="17">
        <f t="shared" si="1"/>
        <v>300</v>
      </c>
      <c r="F20" s="19" t="str">
        <f t="shared" si="0"/>
        <v>(0,300)</v>
      </c>
      <c r="G20" s="36">
        <f t="shared" si="2"/>
        <v>4</v>
      </c>
      <c r="H20" s="46">
        <v>7.484</v>
      </c>
      <c r="I20" s="47">
        <v>1.4664E-2</v>
      </c>
      <c r="J20" s="11"/>
      <c r="P20" s="32"/>
    </row>
    <row r="21" spans="1:25" x14ac:dyDescent="0.3">
      <c r="A21" s="20">
        <v>19</v>
      </c>
      <c r="B21" s="10" t="s">
        <v>40</v>
      </c>
      <c r="C21" s="10" t="s">
        <v>16</v>
      </c>
      <c r="D21" s="17">
        <v>0</v>
      </c>
      <c r="E21" s="17">
        <f t="shared" si="1"/>
        <v>300</v>
      </c>
      <c r="F21" s="21" t="str">
        <f t="shared" si="0"/>
        <v>(0,300)</v>
      </c>
      <c r="G21" s="35">
        <f t="shared" si="2"/>
        <v>4</v>
      </c>
      <c r="H21" s="46">
        <v>0.30399999999999999</v>
      </c>
      <c r="I21" s="47">
        <v>2.996E-3</v>
      </c>
      <c r="J21" s="10"/>
      <c r="P21" s="32"/>
    </row>
    <row r="22" spans="1:25" x14ac:dyDescent="0.3">
      <c r="A22" s="14">
        <v>20</v>
      </c>
      <c r="B22" s="11" t="s">
        <v>41</v>
      </c>
      <c r="C22" s="11" t="s">
        <v>17</v>
      </c>
      <c r="D22" s="16">
        <v>0</v>
      </c>
      <c r="E22" s="17">
        <f t="shared" si="1"/>
        <v>360</v>
      </c>
      <c r="F22" s="19" t="str">
        <f t="shared" si="0"/>
        <v>(0,360)</v>
      </c>
      <c r="G22" s="36">
        <f t="shared" si="2"/>
        <v>8</v>
      </c>
      <c r="H22" s="46">
        <v>49.2</v>
      </c>
      <c r="I22" s="47">
        <v>0.16835</v>
      </c>
      <c r="J22" s="11"/>
      <c r="P22" s="32"/>
    </row>
    <row r="23" spans="1:25" x14ac:dyDescent="0.3">
      <c r="A23" s="14">
        <v>21</v>
      </c>
      <c r="B23" s="11" t="s">
        <v>42</v>
      </c>
      <c r="C23" s="11" t="s">
        <v>18</v>
      </c>
      <c r="D23" s="16">
        <v>0</v>
      </c>
      <c r="E23" s="17">
        <f t="shared" si="1"/>
        <v>180</v>
      </c>
      <c r="F23" s="19" t="str">
        <f t="shared" si="0"/>
        <v>(0,180)</v>
      </c>
      <c r="G23" s="36">
        <f t="shared" si="2"/>
        <v>12</v>
      </c>
      <c r="H23" s="46">
        <v>3.3000000000000002E-2</v>
      </c>
      <c r="I23" s="47">
        <v>3.2000000000000003E-4</v>
      </c>
      <c r="J23" s="11"/>
      <c r="P23" s="32"/>
    </row>
    <row r="24" spans="1:25" x14ac:dyDescent="0.3">
      <c r="A24" s="14">
        <v>22</v>
      </c>
      <c r="B24" s="11" t="s">
        <v>43</v>
      </c>
      <c r="C24" s="11" t="s">
        <v>16</v>
      </c>
      <c r="D24" s="16">
        <v>0</v>
      </c>
      <c r="E24" s="17">
        <f t="shared" si="1"/>
        <v>300</v>
      </c>
      <c r="F24" s="19" t="str">
        <f t="shared" si="0"/>
        <v>(0,300)</v>
      </c>
      <c r="G24" s="36">
        <f t="shared" si="2"/>
        <v>4</v>
      </c>
      <c r="H24" s="46">
        <v>7.8E-2</v>
      </c>
      <c r="I24" s="47">
        <v>5.6000000000000006E-4</v>
      </c>
      <c r="J24" s="11"/>
      <c r="P24" s="32"/>
    </row>
    <row r="25" spans="1:25" x14ac:dyDescent="0.3">
      <c r="A25" s="14">
        <v>23</v>
      </c>
      <c r="B25" s="11" t="s">
        <v>44</v>
      </c>
      <c r="C25" s="11" t="s">
        <v>16</v>
      </c>
      <c r="D25" s="16">
        <v>0</v>
      </c>
      <c r="E25" s="17">
        <f t="shared" si="1"/>
        <v>300</v>
      </c>
      <c r="F25" s="19" t="str">
        <f t="shared" si="0"/>
        <v>(0,300)</v>
      </c>
      <c r="G25" s="36">
        <f t="shared" si="2"/>
        <v>4</v>
      </c>
      <c r="H25" s="46">
        <v>0.22800000000000001</v>
      </c>
      <c r="I25" s="47">
        <v>2.2469999999999999E-3</v>
      </c>
      <c r="J25" s="11"/>
      <c r="P25" s="32"/>
    </row>
    <row r="26" spans="1:25" x14ac:dyDescent="0.3">
      <c r="A26" s="14">
        <v>24</v>
      </c>
      <c r="B26" s="11" t="s">
        <v>45</v>
      </c>
      <c r="C26" s="11" t="s">
        <v>18</v>
      </c>
      <c r="D26" s="16">
        <v>0</v>
      </c>
      <c r="E26" s="17">
        <f t="shared" si="1"/>
        <v>180</v>
      </c>
      <c r="F26" s="19" t="str">
        <f t="shared" si="0"/>
        <v>(0,180)</v>
      </c>
      <c r="G26" s="36">
        <f t="shared" si="2"/>
        <v>12</v>
      </c>
      <c r="H26" s="46">
        <v>1.69</v>
      </c>
      <c r="I26" s="47">
        <v>5.548E-3</v>
      </c>
      <c r="J26" s="11"/>
      <c r="K26" s="32"/>
      <c r="L26">
        <f>SUM(G19:G40)</f>
        <v>136</v>
      </c>
      <c r="P26" s="32"/>
    </row>
    <row r="27" spans="1:25" x14ac:dyDescent="0.3">
      <c r="A27" s="14">
        <v>25</v>
      </c>
      <c r="B27" s="11" t="s">
        <v>46</v>
      </c>
      <c r="C27" s="11" t="s">
        <v>18</v>
      </c>
      <c r="D27" s="16">
        <v>0</v>
      </c>
      <c r="E27" s="17">
        <f t="shared" si="1"/>
        <v>180</v>
      </c>
      <c r="F27" s="19" t="str">
        <f t="shared" si="0"/>
        <v>(0,180)</v>
      </c>
      <c r="G27" s="36">
        <f t="shared" si="2"/>
        <v>12</v>
      </c>
      <c r="H27" s="46">
        <v>0.71399999999999997</v>
      </c>
      <c r="I27" s="47">
        <v>2.4140000000000003E-3</v>
      </c>
      <c r="J27" s="11"/>
      <c r="P27" s="32"/>
    </row>
    <row r="28" spans="1:25" x14ac:dyDescent="0.3">
      <c r="A28" s="14">
        <v>26</v>
      </c>
      <c r="B28" s="11" t="s">
        <v>15</v>
      </c>
      <c r="C28" s="11" t="s">
        <v>18</v>
      </c>
      <c r="D28" s="16">
        <v>0</v>
      </c>
      <c r="E28" s="17">
        <f t="shared" si="1"/>
        <v>180</v>
      </c>
      <c r="F28" s="19" t="str">
        <f t="shared" si="0"/>
        <v>(0,180)</v>
      </c>
      <c r="G28" s="36">
        <f t="shared" si="2"/>
        <v>12</v>
      </c>
      <c r="H28" s="46">
        <v>6.2E-2</v>
      </c>
      <c r="I28" s="47">
        <v>6.0599999999999998E-4</v>
      </c>
      <c r="J28" s="11"/>
      <c r="P28" s="32"/>
    </row>
    <row r="29" spans="1:25" x14ac:dyDescent="0.3">
      <c r="A29" s="14">
        <v>27</v>
      </c>
      <c r="B29" s="11" t="s">
        <v>47</v>
      </c>
      <c r="C29" s="11" t="s">
        <v>16</v>
      </c>
      <c r="D29" s="16">
        <v>0</v>
      </c>
      <c r="E29" s="17">
        <f t="shared" si="1"/>
        <v>300</v>
      </c>
      <c r="F29" s="19" t="str">
        <f t="shared" si="0"/>
        <v>(0,300)</v>
      </c>
      <c r="G29" s="36">
        <f t="shared" si="2"/>
        <v>4</v>
      </c>
      <c r="H29" s="46">
        <v>1.3979999999999999</v>
      </c>
      <c r="I29" s="47">
        <v>6.6299999999999996E-3</v>
      </c>
      <c r="J29" s="11"/>
      <c r="P29" s="32"/>
    </row>
    <row r="30" spans="1:25" x14ac:dyDescent="0.3">
      <c r="A30" s="14">
        <v>28</v>
      </c>
      <c r="B30" s="11" t="s">
        <v>48</v>
      </c>
      <c r="C30" s="11" t="s">
        <v>16</v>
      </c>
      <c r="D30" s="16">
        <v>0</v>
      </c>
      <c r="E30" s="17">
        <f t="shared" si="1"/>
        <v>300</v>
      </c>
      <c r="F30" s="19" t="str">
        <f t="shared" si="0"/>
        <v>(0,300)</v>
      </c>
      <c r="G30" s="36">
        <f t="shared" si="2"/>
        <v>4</v>
      </c>
      <c r="H30" s="46">
        <v>0.30399999999999999</v>
      </c>
      <c r="I30" s="47">
        <v>2.996E-3</v>
      </c>
      <c r="J30" s="11"/>
      <c r="P30" s="32"/>
    </row>
    <row r="31" spans="1:25" x14ac:dyDescent="0.3">
      <c r="A31" s="14">
        <v>29</v>
      </c>
      <c r="B31" s="11" t="s">
        <v>49</v>
      </c>
      <c r="C31" s="11" t="s">
        <v>16</v>
      </c>
      <c r="D31" s="16">
        <v>0</v>
      </c>
      <c r="E31" s="17">
        <f t="shared" si="1"/>
        <v>300</v>
      </c>
      <c r="F31" s="19" t="str">
        <f t="shared" si="0"/>
        <v>(0,300)</v>
      </c>
      <c r="G31" s="36">
        <f t="shared" si="2"/>
        <v>4</v>
      </c>
      <c r="H31" s="46">
        <v>17.108999999999998</v>
      </c>
      <c r="I31" s="47">
        <v>3.6090000000000004E-2</v>
      </c>
      <c r="J31" s="11"/>
      <c r="P31" s="32"/>
    </row>
    <row r="32" spans="1:25" x14ac:dyDescent="0.3">
      <c r="A32" s="14">
        <v>30</v>
      </c>
      <c r="B32" s="11" t="s">
        <v>50</v>
      </c>
      <c r="C32" s="11" t="s">
        <v>16</v>
      </c>
      <c r="D32" s="16">
        <v>0</v>
      </c>
      <c r="E32" s="17">
        <f t="shared" si="1"/>
        <v>300</v>
      </c>
      <c r="F32" s="19" t="str">
        <f t="shared" si="0"/>
        <v>(0,300)</v>
      </c>
      <c r="G32" s="36">
        <f t="shared" si="2"/>
        <v>4</v>
      </c>
      <c r="H32" s="46">
        <v>0.30399999999999999</v>
      </c>
      <c r="I32" s="47">
        <v>2.996E-3</v>
      </c>
      <c r="J32" s="11"/>
      <c r="P32" s="32"/>
    </row>
    <row r="33" spans="1:25" x14ac:dyDescent="0.3">
      <c r="A33" s="14">
        <v>31</v>
      </c>
      <c r="B33" s="11" t="s">
        <v>51</v>
      </c>
      <c r="C33" s="11" t="s">
        <v>16</v>
      </c>
      <c r="D33" s="16">
        <v>0</v>
      </c>
      <c r="E33" s="17">
        <f t="shared" si="1"/>
        <v>300</v>
      </c>
      <c r="F33" s="19" t="str">
        <f t="shared" si="0"/>
        <v>(0,300)</v>
      </c>
      <c r="G33" s="36">
        <f t="shared" si="2"/>
        <v>4</v>
      </c>
      <c r="H33" s="46">
        <v>34.799999999999997</v>
      </c>
      <c r="I33" s="47">
        <v>0.14376</v>
      </c>
      <c r="J33" s="11"/>
      <c r="P33" s="32"/>
    </row>
    <row r="34" spans="1:25" x14ac:dyDescent="0.3">
      <c r="A34" s="14">
        <v>32</v>
      </c>
      <c r="B34" s="11" t="s">
        <v>52</v>
      </c>
      <c r="C34" s="11" t="s">
        <v>17</v>
      </c>
      <c r="D34" s="16">
        <v>0</v>
      </c>
      <c r="E34" s="17">
        <f t="shared" si="1"/>
        <v>360</v>
      </c>
      <c r="F34" s="19" t="str">
        <f t="shared" si="0"/>
        <v>(0,360)</v>
      </c>
      <c r="G34" s="36">
        <f t="shared" si="2"/>
        <v>8</v>
      </c>
      <c r="H34" s="46">
        <v>0.30399999999999999</v>
      </c>
      <c r="I34" s="47">
        <v>2.996E-3</v>
      </c>
      <c r="J34" s="11"/>
      <c r="P34" s="32"/>
    </row>
    <row r="35" spans="1:25" x14ac:dyDescent="0.3">
      <c r="A35" s="14">
        <v>33</v>
      </c>
      <c r="B35" s="11" t="s">
        <v>53</v>
      </c>
      <c r="C35" s="11" t="s">
        <v>16</v>
      </c>
      <c r="D35" s="16">
        <v>0</v>
      </c>
      <c r="E35" s="17">
        <f t="shared" si="1"/>
        <v>300</v>
      </c>
      <c r="F35" s="19" t="str">
        <f t="shared" si="0"/>
        <v>(0,300)</v>
      </c>
      <c r="G35" s="36">
        <f t="shared" si="2"/>
        <v>4</v>
      </c>
      <c r="H35" s="46">
        <v>1.762</v>
      </c>
      <c r="I35" s="47">
        <v>3.3419999999999999E-3</v>
      </c>
      <c r="J35" s="11"/>
      <c r="P35" s="32"/>
    </row>
    <row r="36" spans="1:25" x14ac:dyDescent="0.3">
      <c r="A36" s="14">
        <v>34</v>
      </c>
      <c r="B36" s="11" t="s">
        <v>54</v>
      </c>
      <c r="C36" s="11" t="s">
        <v>16</v>
      </c>
      <c r="D36" s="16">
        <v>0</v>
      </c>
      <c r="E36" s="17">
        <f t="shared" si="1"/>
        <v>300</v>
      </c>
      <c r="F36" s="19" t="str">
        <f t="shared" si="0"/>
        <v>(0,300)</v>
      </c>
      <c r="G36" s="36">
        <f t="shared" si="2"/>
        <v>4</v>
      </c>
      <c r="H36" s="46">
        <v>4.883</v>
      </c>
      <c r="I36" s="47">
        <v>9.3190000000000009E-3</v>
      </c>
      <c r="J36" s="11"/>
      <c r="P36" s="32"/>
    </row>
    <row r="37" spans="1:25" ht="15" thickBot="1" x14ac:dyDescent="0.35">
      <c r="A37" s="14">
        <v>35</v>
      </c>
      <c r="B37" s="11" t="s">
        <v>55</v>
      </c>
      <c r="C37" s="11" t="s">
        <v>16</v>
      </c>
      <c r="D37" s="16">
        <v>0</v>
      </c>
      <c r="E37" s="17">
        <f t="shared" si="1"/>
        <v>300</v>
      </c>
      <c r="F37" s="19" t="str">
        <f t="shared" si="0"/>
        <v>(0,300)</v>
      </c>
      <c r="G37" s="36">
        <f t="shared" si="2"/>
        <v>4</v>
      </c>
      <c r="H37" s="46">
        <v>0.2</v>
      </c>
      <c r="I37" s="47">
        <v>1.4399999999999999E-3</v>
      </c>
      <c r="J37" s="11"/>
      <c r="P37" s="32"/>
    </row>
    <row r="38" spans="1:25" x14ac:dyDescent="0.3">
      <c r="A38" s="14">
        <v>36</v>
      </c>
      <c r="B38" s="11" t="s">
        <v>56</v>
      </c>
      <c r="C38" s="11" t="s">
        <v>16</v>
      </c>
      <c r="D38" s="16">
        <v>0</v>
      </c>
      <c r="E38" s="17">
        <f t="shared" si="1"/>
        <v>300</v>
      </c>
      <c r="F38" s="19" t="str">
        <f t="shared" si="0"/>
        <v>(0,300)</v>
      </c>
      <c r="G38" s="36">
        <f t="shared" si="2"/>
        <v>4</v>
      </c>
      <c r="H38" s="46">
        <v>21.914999999999999</v>
      </c>
      <c r="I38" s="47">
        <v>4.8509999999999998E-2</v>
      </c>
      <c r="J38" s="11"/>
      <c r="K38" s="25" t="s">
        <v>19</v>
      </c>
      <c r="L38" s="26"/>
      <c r="M38" s="27"/>
      <c r="P38" s="32"/>
    </row>
    <row r="39" spans="1:25" x14ac:dyDescent="0.3">
      <c r="A39" s="14">
        <v>37</v>
      </c>
      <c r="B39" s="11" t="s">
        <v>57</v>
      </c>
      <c r="C39" s="11" t="s">
        <v>17</v>
      </c>
      <c r="D39" s="16">
        <v>0</v>
      </c>
      <c r="E39" s="17">
        <f t="shared" si="1"/>
        <v>360</v>
      </c>
      <c r="F39" s="19" t="str">
        <f t="shared" si="0"/>
        <v>(0,360)</v>
      </c>
      <c r="G39" s="36">
        <f t="shared" si="2"/>
        <v>8</v>
      </c>
      <c r="H39" s="46">
        <v>19</v>
      </c>
      <c r="I39" s="47">
        <v>6.3759999999999997E-2</v>
      </c>
      <c r="J39" s="11"/>
      <c r="K39" s="28" t="s">
        <v>20</v>
      </c>
      <c r="L39" s="39">
        <f>SUM(H19:H40)</f>
        <v>224.715</v>
      </c>
      <c r="M39" s="29" t="s">
        <v>21</v>
      </c>
      <c r="P39" s="32"/>
    </row>
    <row r="40" spans="1:25" ht="15" thickBot="1" x14ac:dyDescent="0.35">
      <c r="A40" s="14">
        <v>38</v>
      </c>
      <c r="B40" s="13" t="s">
        <v>58</v>
      </c>
      <c r="C40" s="13" t="s">
        <v>16</v>
      </c>
      <c r="D40" s="18">
        <v>0</v>
      </c>
      <c r="E40" s="17">
        <f t="shared" si="1"/>
        <v>300</v>
      </c>
      <c r="F40" s="22" t="str">
        <f t="shared" si="0"/>
        <v>(0,300)</v>
      </c>
      <c r="G40" s="34">
        <f t="shared" si="2"/>
        <v>4</v>
      </c>
      <c r="H40" s="50">
        <v>27.893999999999998</v>
      </c>
      <c r="I40" s="51">
        <v>0.529609</v>
      </c>
      <c r="J40" s="40"/>
      <c r="K40" s="30" t="s">
        <v>22</v>
      </c>
      <c r="L40" s="33">
        <f>SUM(I19:I40)</f>
        <v>1.2359690000000001</v>
      </c>
      <c r="M40" s="31" t="s">
        <v>23</v>
      </c>
      <c r="P40" s="32"/>
    </row>
    <row r="41" spans="1:25" s="9" customFormat="1" ht="15" thickBot="1" x14ac:dyDescent="0.35">
      <c r="A41" s="23">
        <v>39</v>
      </c>
      <c r="B41" s="10" t="s">
        <v>59</v>
      </c>
      <c r="C41" s="10" t="s">
        <v>16</v>
      </c>
      <c r="D41" s="17">
        <v>0</v>
      </c>
      <c r="E41" s="17">
        <f t="shared" si="1"/>
        <v>300</v>
      </c>
      <c r="F41" s="21" t="str">
        <f t="shared" si="0"/>
        <v>(0,300)</v>
      </c>
      <c r="G41" s="35">
        <f t="shared" si="2"/>
        <v>4</v>
      </c>
      <c r="H41" s="48">
        <v>1.802</v>
      </c>
      <c r="I41" s="49">
        <v>6.8859999999999998E-3</v>
      </c>
      <c r="J41" s="10"/>
      <c r="K41"/>
      <c r="L41"/>
      <c r="M41"/>
      <c r="N41"/>
      <c r="O41"/>
      <c r="P41" s="32"/>
      <c r="Q41"/>
      <c r="R41"/>
      <c r="S41"/>
      <c r="T41"/>
      <c r="U41"/>
      <c r="V41"/>
      <c r="W41"/>
      <c r="X41"/>
      <c r="Y41"/>
    </row>
    <row r="42" spans="1:25" x14ac:dyDescent="0.3">
      <c r="A42" s="23">
        <v>40</v>
      </c>
      <c r="B42" s="10" t="s">
        <v>60</v>
      </c>
      <c r="C42" s="10" t="s">
        <v>16</v>
      </c>
      <c r="D42" s="17">
        <v>0</v>
      </c>
      <c r="E42" s="17">
        <f t="shared" si="1"/>
        <v>300</v>
      </c>
      <c r="F42" s="21" t="str">
        <f t="shared" si="0"/>
        <v>(0,300)</v>
      </c>
      <c r="G42" s="35">
        <f t="shared" si="2"/>
        <v>4</v>
      </c>
      <c r="H42" s="46">
        <v>0.51</v>
      </c>
      <c r="I42" s="47">
        <v>3.81E-3</v>
      </c>
      <c r="J42" s="10"/>
      <c r="P42" s="32"/>
    </row>
    <row r="43" spans="1:25" x14ac:dyDescent="0.3">
      <c r="A43" s="15">
        <v>41</v>
      </c>
      <c r="B43" s="11" t="s">
        <v>61</v>
      </c>
      <c r="C43" s="11" t="s">
        <v>16</v>
      </c>
      <c r="D43" s="16">
        <v>0</v>
      </c>
      <c r="E43" s="17">
        <f t="shared" si="1"/>
        <v>300</v>
      </c>
      <c r="F43" s="19" t="str">
        <f t="shared" si="0"/>
        <v>(0,300)</v>
      </c>
      <c r="G43" s="36">
        <f t="shared" si="2"/>
        <v>4</v>
      </c>
      <c r="H43" s="46">
        <v>1.33</v>
      </c>
      <c r="I43" s="47">
        <v>8.2750000000000004E-2</v>
      </c>
      <c r="J43" s="11"/>
      <c r="P43" s="32"/>
    </row>
    <row r="44" spans="1:25" x14ac:dyDescent="0.3">
      <c r="A44" s="23">
        <v>42</v>
      </c>
      <c r="B44" s="10" t="s">
        <v>62</v>
      </c>
      <c r="C44" s="10" t="s">
        <v>16</v>
      </c>
      <c r="D44" s="17">
        <v>0</v>
      </c>
      <c r="E44" s="17">
        <f t="shared" si="1"/>
        <v>300</v>
      </c>
      <c r="F44" s="21" t="str">
        <f t="shared" si="0"/>
        <v>(0,300)</v>
      </c>
      <c r="G44" s="36">
        <f t="shared" si="2"/>
        <v>4</v>
      </c>
      <c r="H44" s="46">
        <v>0.40400000000000003</v>
      </c>
      <c r="I44" s="47">
        <v>3.6880000000000003E-3</v>
      </c>
      <c r="J44" s="10"/>
      <c r="P44" s="32"/>
    </row>
    <row r="45" spans="1:25" x14ac:dyDescent="0.3">
      <c r="A45" s="15">
        <v>43</v>
      </c>
      <c r="B45" s="11" t="s">
        <v>63</v>
      </c>
      <c r="C45" s="11" t="s">
        <v>16</v>
      </c>
      <c r="D45" s="16">
        <v>0</v>
      </c>
      <c r="E45" s="17">
        <f t="shared" si="1"/>
        <v>300</v>
      </c>
      <c r="F45" s="19" t="str">
        <f t="shared" si="0"/>
        <v>(0,300)</v>
      </c>
      <c r="G45" s="36">
        <f t="shared" si="2"/>
        <v>4</v>
      </c>
      <c r="H45" s="46">
        <v>8.1159999999999997</v>
      </c>
      <c r="I45" s="47">
        <v>0.18874000000000002</v>
      </c>
      <c r="J45" s="11"/>
      <c r="P45" s="32"/>
    </row>
    <row r="46" spans="1:25" x14ac:dyDescent="0.3">
      <c r="A46" s="15">
        <v>44</v>
      </c>
      <c r="B46" s="11" t="s">
        <v>64</v>
      </c>
      <c r="C46" s="11" t="s">
        <v>16</v>
      </c>
      <c r="D46" s="16">
        <v>0</v>
      </c>
      <c r="E46" s="17">
        <f t="shared" si="1"/>
        <v>300</v>
      </c>
      <c r="F46" s="19" t="str">
        <f t="shared" si="0"/>
        <v>(0,300)</v>
      </c>
      <c r="G46" s="36">
        <f t="shared" si="2"/>
        <v>4</v>
      </c>
      <c r="H46" s="46">
        <v>38.112000000000002</v>
      </c>
      <c r="I46" s="47">
        <v>8.5983000000000004E-2</v>
      </c>
      <c r="J46" s="11"/>
      <c r="P46" s="32"/>
    </row>
    <row r="47" spans="1:25" x14ac:dyDescent="0.3">
      <c r="A47" s="15">
        <v>45</v>
      </c>
      <c r="B47" s="11" t="s">
        <v>65</v>
      </c>
      <c r="C47" s="11" t="s">
        <v>17</v>
      </c>
      <c r="D47" s="16">
        <v>0</v>
      </c>
      <c r="E47" s="17">
        <f t="shared" si="1"/>
        <v>360</v>
      </c>
      <c r="F47" s="19" t="str">
        <f t="shared" si="0"/>
        <v>(0,360)</v>
      </c>
      <c r="G47" s="36">
        <f t="shared" si="2"/>
        <v>8</v>
      </c>
      <c r="H47" s="46">
        <v>20.268000000000001</v>
      </c>
      <c r="I47" s="47">
        <v>5.0307000000000004E-2</v>
      </c>
      <c r="J47" s="11"/>
      <c r="P47" s="32"/>
    </row>
    <row r="48" spans="1:25" x14ac:dyDescent="0.3">
      <c r="A48" s="15">
        <v>46</v>
      </c>
      <c r="B48" s="11" t="s">
        <v>66</v>
      </c>
      <c r="C48" s="11" t="s">
        <v>17</v>
      </c>
      <c r="D48" s="16">
        <v>0</v>
      </c>
      <c r="E48" s="17">
        <f t="shared" si="1"/>
        <v>360</v>
      </c>
      <c r="F48" s="19" t="str">
        <f t="shared" si="0"/>
        <v>(0,360)</v>
      </c>
      <c r="G48" s="36">
        <f t="shared" si="2"/>
        <v>8</v>
      </c>
      <c r="H48" s="46">
        <v>18.815999999999999</v>
      </c>
      <c r="I48" s="47">
        <v>7.5870000000000007E-2</v>
      </c>
      <c r="J48" s="11"/>
      <c r="P48" s="32"/>
    </row>
    <row r="49" spans="1:16" x14ac:dyDescent="0.3">
      <c r="A49" s="15">
        <v>47</v>
      </c>
      <c r="B49" s="11" t="s">
        <v>67</v>
      </c>
      <c r="C49" s="11" t="s">
        <v>16</v>
      </c>
      <c r="D49" s="16">
        <v>0</v>
      </c>
      <c r="E49" s="17">
        <f t="shared" si="1"/>
        <v>300</v>
      </c>
      <c r="F49" s="19" t="str">
        <f t="shared" si="0"/>
        <v>(0,300)</v>
      </c>
      <c r="G49" s="36">
        <f t="shared" si="2"/>
        <v>4</v>
      </c>
      <c r="H49" s="46">
        <v>0.30599999999999999</v>
      </c>
      <c r="I49" s="47">
        <v>2.3490000000000004E-3</v>
      </c>
      <c r="J49" s="11"/>
      <c r="P49" s="32"/>
    </row>
    <row r="50" spans="1:16" x14ac:dyDescent="0.3">
      <c r="A50" s="15">
        <v>48</v>
      </c>
      <c r="B50" s="11" t="s">
        <v>68</v>
      </c>
      <c r="C50" s="11" t="s">
        <v>16</v>
      </c>
      <c r="D50" s="16">
        <v>0</v>
      </c>
      <c r="E50" s="17">
        <f t="shared" si="1"/>
        <v>300</v>
      </c>
      <c r="F50" s="19" t="str">
        <f t="shared" si="0"/>
        <v>(0,300)</v>
      </c>
      <c r="G50" s="36">
        <f t="shared" si="2"/>
        <v>4</v>
      </c>
      <c r="H50" s="46">
        <v>0.30399999999999999</v>
      </c>
      <c r="I50" s="47">
        <v>2.996E-3</v>
      </c>
      <c r="J50" s="11"/>
      <c r="P50" s="32"/>
    </row>
    <row r="51" spans="1:16" x14ac:dyDescent="0.3">
      <c r="A51" s="15">
        <v>49</v>
      </c>
      <c r="B51" s="11" t="s">
        <v>69</v>
      </c>
      <c r="C51" s="11" t="s">
        <v>16</v>
      </c>
      <c r="D51" s="16">
        <v>0</v>
      </c>
      <c r="E51" s="17">
        <f t="shared" si="1"/>
        <v>300</v>
      </c>
      <c r="F51" s="19" t="str">
        <f t="shared" si="0"/>
        <v>(0,300)</v>
      </c>
      <c r="G51" s="36">
        <f t="shared" si="2"/>
        <v>4</v>
      </c>
      <c r="H51" s="46">
        <v>10.17</v>
      </c>
      <c r="I51" s="47">
        <v>0.22374599999999997</v>
      </c>
      <c r="J51" s="11"/>
      <c r="P51" s="32"/>
    </row>
    <row r="52" spans="1:16" x14ac:dyDescent="0.3">
      <c r="A52" s="15">
        <v>50</v>
      </c>
      <c r="B52" s="11" t="s">
        <v>70</v>
      </c>
      <c r="C52" s="11" t="s">
        <v>16</v>
      </c>
      <c r="D52" s="16">
        <v>0</v>
      </c>
      <c r="E52" s="17">
        <f t="shared" si="1"/>
        <v>300</v>
      </c>
      <c r="F52" s="19" t="str">
        <f t="shared" si="0"/>
        <v>(0,300)</v>
      </c>
      <c r="G52" s="36">
        <f t="shared" si="2"/>
        <v>4</v>
      </c>
      <c r="H52" s="46">
        <v>2.9809999999999999</v>
      </c>
      <c r="I52" s="47">
        <v>5.6280000000000002E-3</v>
      </c>
      <c r="J52" s="11"/>
      <c r="L52">
        <f>SUM(G41:G69)</f>
        <v>144</v>
      </c>
      <c r="P52" s="32"/>
    </row>
    <row r="53" spans="1:16" x14ac:dyDescent="0.3">
      <c r="A53" s="15">
        <v>51</v>
      </c>
      <c r="B53" s="11" t="s">
        <v>71</v>
      </c>
      <c r="C53" s="11" t="s">
        <v>16</v>
      </c>
      <c r="D53" s="16">
        <v>0</v>
      </c>
      <c r="E53" s="17">
        <f t="shared" si="1"/>
        <v>300</v>
      </c>
      <c r="F53" s="19" t="str">
        <f t="shared" si="0"/>
        <v>(0,300)</v>
      </c>
      <c r="G53" s="36">
        <f t="shared" si="2"/>
        <v>4</v>
      </c>
      <c r="H53" s="46">
        <v>0.30399999999999999</v>
      </c>
      <c r="I53" s="47">
        <v>2.996E-3</v>
      </c>
      <c r="J53" s="11"/>
      <c r="P53" s="32"/>
    </row>
    <row r="54" spans="1:16" x14ac:dyDescent="0.3">
      <c r="A54" s="15">
        <v>52</v>
      </c>
      <c r="B54" s="11" t="s">
        <v>72</v>
      </c>
      <c r="C54" s="11" t="s">
        <v>16</v>
      </c>
      <c r="D54" s="16">
        <v>0</v>
      </c>
      <c r="E54" s="17">
        <f t="shared" si="1"/>
        <v>300</v>
      </c>
      <c r="F54" s="19" t="str">
        <f t="shared" si="0"/>
        <v>(0,300)</v>
      </c>
      <c r="G54" s="36">
        <f t="shared" si="2"/>
        <v>4</v>
      </c>
      <c r="H54" s="46">
        <v>33.588999999999999</v>
      </c>
      <c r="I54" s="47">
        <v>0.124152</v>
      </c>
      <c r="J54" s="11"/>
      <c r="P54" s="32"/>
    </row>
    <row r="55" spans="1:16" x14ac:dyDescent="0.3">
      <c r="A55" s="15">
        <v>53</v>
      </c>
      <c r="B55" s="11" t="s">
        <v>73</v>
      </c>
      <c r="C55" s="11" t="s">
        <v>16</v>
      </c>
      <c r="D55" s="16">
        <v>0</v>
      </c>
      <c r="E55" s="17">
        <f t="shared" si="1"/>
        <v>300</v>
      </c>
      <c r="F55" s="19" t="str">
        <f t="shared" si="0"/>
        <v>(0,300)</v>
      </c>
      <c r="G55" s="36">
        <f t="shared" si="2"/>
        <v>4</v>
      </c>
      <c r="H55" s="46">
        <v>1.9390000000000001</v>
      </c>
      <c r="I55" s="47">
        <v>8.9960000000000005E-3</v>
      </c>
      <c r="J55" s="11"/>
      <c r="P55" s="32"/>
    </row>
    <row r="56" spans="1:16" ht="13.8" customHeight="1" x14ac:dyDescent="0.3">
      <c r="A56" s="15">
        <v>54</v>
      </c>
      <c r="B56" s="11" t="s">
        <v>74</v>
      </c>
      <c r="C56" s="11" t="s">
        <v>17</v>
      </c>
      <c r="D56" s="16">
        <v>0</v>
      </c>
      <c r="E56" s="17">
        <f t="shared" si="1"/>
        <v>360</v>
      </c>
      <c r="F56" s="19" t="str">
        <f t="shared" si="0"/>
        <v>(0,360)</v>
      </c>
      <c r="G56" s="36">
        <f t="shared" si="2"/>
        <v>8</v>
      </c>
      <c r="H56" s="16">
        <v>40.4</v>
      </c>
      <c r="I56" s="16">
        <v>0.117548</v>
      </c>
      <c r="J56" s="11"/>
      <c r="P56" s="32"/>
    </row>
    <row r="57" spans="1:16" x14ac:dyDescent="0.3">
      <c r="A57" s="15">
        <v>55</v>
      </c>
      <c r="B57" s="11" t="s">
        <v>75</v>
      </c>
      <c r="C57" s="11" t="s">
        <v>16</v>
      </c>
      <c r="D57" s="16">
        <v>0</v>
      </c>
      <c r="E57" s="17">
        <f t="shared" si="1"/>
        <v>300</v>
      </c>
      <c r="F57" s="19" t="str">
        <f t="shared" si="0"/>
        <v>(0,300)</v>
      </c>
      <c r="G57" s="36">
        <f t="shared" si="2"/>
        <v>4</v>
      </c>
      <c r="H57" s="46">
        <v>16.57</v>
      </c>
      <c r="I57" s="47">
        <v>0.20971400000000001</v>
      </c>
      <c r="J57" s="11"/>
      <c r="P57" s="32"/>
    </row>
    <row r="58" spans="1:16" x14ac:dyDescent="0.3">
      <c r="A58" s="15">
        <v>56</v>
      </c>
      <c r="B58" s="11" t="s">
        <v>76</v>
      </c>
      <c r="C58" s="11" t="s">
        <v>16</v>
      </c>
      <c r="D58" s="16">
        <v>0</v>
      </c>
      <c r="E58" s="17">
        <f t="shared" si="1"/>
        <v>300</v>
      </c>
      <c r="F58" s="19" t="str">
        <f t="shared" si="0"/>
        <v>(0,300)</v>
      </c>
      <c r="G58" s="36">
        <f t="shared" si="2"/>
        <v>4</v>
      </c>
      <c r="H58" s="46">
        <v>32.496000000000002</v>
      </c>
      <c r="I58" s="47">
        <v>0.25518799999999997</v>
      </c>
      <c r="J58" s="11"/>
      <c r="P58" s="32"/>
    </row>
    <row r="59" spans="1:16" x14ac:dyDescent="0.3">
      <c r="A59" s="15">
        <v>57</v>
      </c>
      <c r="B59" s="11" t="s">
        <v>77</v>
      </c>
      <c r="C59" s="11" t="s">
        <v>16</v>
      </c>
      <c r="D59" s="16">
        <v>0</v>
      </c>
      <c r="E59" s="17">
        <f t="shared" si="1"/>
        <v>300</v>
      </c>
      <c r="F59" s="19" t="str">
        <f t="shared" si="0"/>
        <v>(0,300)</v>
      </c>
      <c r="G59" s="36">
        <f t="shared" si="2"/>
        <v>4</v>
      </c>
      <c r="H59" s="46">
        <v>2.6080000000000001</v>
      </c>
      <c r="I59" s="47">
        <v>1.1282E-2</v>
      </c>
      <c r="J59" s="11"/>
      <c r="P59" s="32"/>
    </row>
    <row r="60" spans="1:16" x14ac:dyDescent="0.3">
      <c r="A60" s="15">
        <v>58</v>
      </c>
      <c r="B60" s="11" t="s">
        <v>78</v>
      </c>
      <c r="C60" s="11" t="s">
        <v>16</v>
      </c>
      <c r="D60" s="16">
        <v>0</v>
      </c>
      <c r="E60" s="17">
        <f t="shared" si="1"/>
        <v>300</v>
      </c>
      <c r="F60" s="19" t="str">
        <f t="shared" si="0"/>
        <v>(0,300)</v>
      </c>
      <c r="G60" s="36">
        <f t="shared" si="2"/>
        <v>4</v>
      </c>
      <c r="H60" s="46">
        <v>0.2</v>
      </c>
      <c r="I60" s="47">
        <v>1.4399999999999999E-3</v>
      </c>
      <c r="J60" s="11"/>
      <c r="P60" s="32"/>
    </row>
    <row r="61" spans="1:16" x14ac:dyDescent="0.3">
      <c r="A61" s="15">
        <v>59</v>
      </c>
      <c r="B61" s="11" t="s">
        <v>13</v>
      </c>
      <c r="C61" s="11" t="s">
        <v>17</v>
      </c>
      <c r="D61" s="16">
        <v>0</v>
      </c>
      <c r="E61" s="17">
        <f t="shared" si="1"/>
        <v>360</v>
      </c>
      <c r="F61" s="19" t="str">
        <f t="shared" si="0"/>
        <v>(0,360)</v>
      </c>
      <c r="G61" s="36">
        <f t="shared" si="2"/>
        <v>8</v>
      </c>
      <c r="H61" s="46">
        <v>66.125</v>
      </c>
      <c r="I61" s="47">
        <v>0.33059299999999997</v>
      </c>
      <c r="J61" s="11"/>
      <c r="P61" s="32"/>
    </row>
    <row r="62" spans="1:16" x14ac:dyDescent="0.3">
      <c r="A62" s="15">
        <v>60</v>
      </c>
      <c r="B62" s="11" t="s">
        <v>79</v>
      </c>
      <c r="C62" s="11" t="s">
        <v>16</v>
      </c>
      <c r="D62" s="16">
        <v>0</v>
      </c>
      <c r="E62" s="17">
        <f t="shared" si="1"/>
        <v>300</v>
      </c>
      <c r="F62" s="19" t="str">
        <f t="shared" si="0"/>
        <v>(0,300)</v>
      </c>
      <c r="G62" s="36">
        <f t="shared" si="2"/>
        <v>4</v>
      </c>
      <c r="H62" s="46">
        <v>0.30399999999999999</v>
      </c>
      <c r="I62" s="47">
        <v>2.996E-3</v>
      </c>
      <c r="J62" s="11"/>
      <c r="P62" s="32"/>
    </row>
    <row r="63" spans="1:16" x14ac:dyDescent="0.3">
      <c r="A63" s="15">
        <v>61</v>
      </c>
      <c r="B63" s="11" t="s">
        <v>80</v>
      </c>
      <c r="C63" s="11" t="s">
        <v>16</v>
      </c>
      <c r="D63" s="16">
        <v>0</v>
      </c>
      <c r="E63" s="17">
        <f t="shared" si="1"/>
        <v>300</v>
      </c>
      <c r="F63" s="19" t="str">
        <f t="shared" si="0"/>
        <v>(0,300)</v>
      </c>
      <c r="G63" s="36">
        <f t="shared" si="2"/>
        <v>4</v>
      </c>
      <c r="H63" s="46">
        <v>8.3309999999999995</v>
      </c>
      <c r="I63" s="47">
        <v>1.7547999999999998E-2</v>
      </c>
      <c r="J63" s="11"/>
      <c r="P63" s="32"/>
    </row>
    <row r="64" spans="1:16" x14ac:dyDescent="0.3">
      <c r="A64" s="15">
        <v>62</v>
      </c>
      <c r="B64" s="11" t="s">
        <v>81</v>
      </c>
      <c r="C64" s="11" t="s">
        <v>16</v>
      </c>
      <c r="D64" s="16">
        <v>0</v>
      </c>
      <c r="E64" s="17">
        <f t="shared" si="1"/>
        <v>300</v>
      </c>
      <c r="F64" s="19" t="str">
        <f t="shared" si="0"/>
        <v>(0,300)</v>
      </c>
      <c r="G64" s="36">
        <f t="shared" si="2"/>
        <v>4</v>
      </c>
      <c r="H64" s="46">
        <v>2.4390000000000001</v>
      </c>
      <c r="I64" s="47">
        <v>4.9580000000000006E-3</v>
      </c>
      <c r="J64" s="11"/>
      <c r="P64" s="32"/>
    </row>
    <row r="65" spans="1:16" x14ac:dyDescent="0.3">
      <c r="A65" s="15">
        <v>63</v>
      </c>
      <c r="B65" s="42" t="s">
        <v>82</v>
      </c>
      <c r="C65" s="11" t="s">
        <v>18</v>
      </c>
      <c r="D65" s="43">
        <v>0</v>
      </c>
      <c r="E65" s="17">
        <f t="shared" si="1"/>
        <v>180</v>
      </c>
      <c r="F65" s="44" t="str">
        <f t="shared" si="0"/>
        <v>(0,180)</v>
      </c>
      <c r="G65" s="45">
        <f t="shared" si="2"/>
        <v>12</v>
      </c>
      <c r="H65" s="46">
        <v>0.09</v>
      </c>
      <c r="I65" s="47">
        <v>3.6600000000000001E-4</v>
      </c>
      <c r="J65" s="42"/>
      <c r="P65" s="32"/>
    </row>
    <row r="66" spans="1:16" ht="15" thickBot="1" x14ac:dyDescent="0.35">
      <c r="A66" s="15">
        <v>64</v>
      </c>
      <c r="B66" s="11" t="s">
        <v>83</v>
      </c>
      <c r="C66" s="11" t="s">
        <v>16</v>
      </c>
      <c r="D66" s="43">
        <v>0</v>
      </c>
      <c r="E66" s="17">
        <f t="shared" si="1"/>
        <v>300</v>
      </c>
      <c r="F66" s="44" t="str">
        <f t="shared" si="0"/>
        <v>(0,300)</v>
      </c>
      <c r="G66" s="45">
        <f t="shared" si="2"/>
        <v>4</v>
      </c>
      <c r="H66" s="16">
        <v>8.2000000000000003E-2</v>
      </c>
      <c r="I66" s="16">
        <v>5.8199999999999994E-4</v>
      </c>
      <c r="J66" s="11"/>
      <c r="P66" s="32"/>
    </row>
    <row r="67" spans="1:16" x14ac:dyDescent="0.3">
      <c r="A67" s="15">
        <v>65</v>
      </c>
      <c r="B67" s="11" t="s">
        <v>84</v>
      </c>
      <c r="C67" s="11" t="s">
        <v>16</v>
      </c>
      <c r="D67" s="43">
        <v>0</v>
      </c>
      <c r="E67" s="17">
        <f t="shared" si="1"/>
        <v>300</v>
      </c>
      <c r="F67" s="44" t="str">
        <f t="shared" ref="F67:F69" si="3">("("&amp;D67&amp;","&amp;E67&amp;")")</f>
        <v>(0,300)</v>
      </c>
      <c r="G67" s="45">
        <f t="shared" si="2"/>
        <v>4</v>
      </c>
      <c r="H67" s="16">
        <v>7.556</v>
      </c>
      <c r="I67" s="16">
        <v>0.18265999999999999</v>
      </c>
      <c r="J67" s="11"/>
      <c r="K67" s="25" t="s">
        <v>19</v>
      </c>
      <c r="L67" s="26"/>
      <c r="M67" s="27"/>
      <c r="P67" s="32"/>
    </row>
    <row r="68" spans="1:16" x14ac:dyDescent="0.3">
      <c r="A68" s="15">
        <v>66</v>
      </c>
      <c r="B68" s="11" t="s">
        <v>85</v>
      </c>
      <c r="C68" s="11" t="s">
        <v>16</v>
      </c>
      <c r="D68" s="43">
        <v>0</v>
      </c>
      <c r="E68" s="17">
        <f t="shared" ref="E68:E69" si="4">IF(C68="Νοσοκομείο/Ιατρικό Κέντρο",180,IF(C68="Φαρμακείο",300,360))</f>
        <v>300</v>
      </c>
      <c r="F68" s="44" t="str">
        <f t="shared" si="3"/>
        <v>(0,300)</v>
      </c>
      <c r="G68" s="45">
        <f t="shared" si="2"/>
        <v>4</v>
      </c>
      <c r="H68" s="16">
        <v>7.556</v>
      </c>
      <c r="I68" s="16">
        <v>0.18265999999999999</v>
      </c>
      <c r="J68" s="11"/>
      <c r="K68" s="28" t="s">
        <v>20</v>
      </c>
      <c r="L68" s="39">
        <f>SUM(H41:H69)</f>
        <v>329.00699999999995</v>
      </c>
      <c r="M68" s="29" t="s">
        <v>21</v>
      </c>
      <c r="P68" s="32"/>
    </row>
    <row r="69" spans="1:16" ht="15" thickBot="1" x14ac:dyDescent="0.35">
      <c r="A69" s="15">
        <v>67</v>
      </c>
      <c r="B69" s="11" t="s">
        <v>86</v>
      </c>
      <c r="C69" s="11" t="s">
        <v>17</v>
      </c>
      <c r="D69" s="16">
        <v>0</v>
      </c>
      <c r="E69" s="17">
        <f t="shared" si="4"/>
        <v>360</v>
      </c>
      <c r="F69" s="19" t="str">
        <f t="shared" si="3"/>
        <v>(0,360)</v>
      </c>
      <c r="G69" s="36">
        <f t="shared" si="2"/>
        <v>8</v>
      </c>
      <c r="H69" s="16">
        <v>5.2990000000000004</v>
      </c>
      <c r="I69" s="16">
        <v>5.0154999999999998E-2</v>
      </c>
      <c r="J69" s="11"/>
      <c r="K69" s="30" t="s">
        <v>22</v>
      </c>
      <c r="L69" s="33">
        <f>SUM(I41:I69)</f>
        <v>2.2365870000000001</v>
      </c>
      <c r="M69" s="31" t="s">
        <v>23</v>
      </c>
      <c r="P69" s="32"/>
    </row>
  </sheetData>
  <conditionalFormatting sqref="C1:C2">
    <cfRule type="colorScale" priority="17">
      <colorScale>
        <cfvo type="min"/>
        <cfvo type="max"/>
        <color rgb="FFFF7128"/>
        <color rgb="FFFFEF9C"/>
      </colorScale>
    </cfRule>
  </conditionalFormatting>
  <conditionalFormatting sqref="C3:C69">
    <cfRule type="colorScale" priority="13">
      <colorScale>
        <cfvo type="min"/>
        <cfvo type="max"/>
        <color rgb="FFFF7128"/>
        <color rgb="FFFFEF9C"/>
      </colorScale>
    </cfRule>
  </conditionalFormatting>
  <conditionalFormatting sqref="C2:F69">
    <cfRule type="containsText" dxfId="9" priority="1" operator="containsText" text="Φαρμακαποθήκη">
      <formula>NOT(ISERROR(SEARCH("Φαρμακαποθήκη",C2)))</formula>
    </cfRule>
    <cfRule type="containsText" dxfId="8" priority="2" operator="containsText" text="Νοσοκομείο">
      <formula>NOT(ISERROR(SEARCH("Νοσοκομείο",C2)))</formula>
    </cfRule>
    <cfRule type="containsText" dxfId="7" priority="3" operator="containsText" text="Φαρμακείο">
      <formula>NOT(ISERROR(SEARCH("Φαρμακείο",C2)))</formula>
    </cfRule>
  </conditionalFormatting>
  <conditionalFormatting sqref="C1:J1 J2">
    <cfRule type="containsText" dxfId="6" priority="14" operator="containsText" text="Φαρμακαποθήκη">
      <formula>NOT(ISERROR(SEARCH("Φαρμακαποθήκη",C1)))</formula>
    </cfRule>
    <cfRule type="containsText" dxfId="5" priority="15" operator="containsText" text="Νοσοκομείο">
      <formula>NOT(ISERROR(SEARCH("Νοσοκομείο",C1)))</formula>
    </cfRule>
    <cfRule type="containsText" dxfId="4" priority="16" operator="containsText" text="Φαρμακείο">
      <formula>NOT(ISERROR(SEARCH("Φαρμακείο",C1)))</formula>
    </cfRule>
  </conditionalFormatting>
  <conditionalFormatting sqref="D2 D4 D6 D8 D10 D12 D14 D16 D18 D22 D24 D26 D28 D30 D32 D34 D36 D38 D44 D46 D48 D50 D52 D54 D56 D58 D60 D62 D20 D40:D42 D64:D69">
    <cfRule type="containsText" dxfId="3" priority="8" operator="containsText" text="Φαρμακείο">
      <formula>NOT(ISERROR(SEARCH("Φαρμακείο",D2)))</formula>
    </cfRule>
    <cfRule type="containsText" dxfId="2" priority="9" operator="containsText" text="Φαρμακείο">
      <formula>NOT(ISERROR(SEARCH("Φαρμακείο",D2)))</formula>
    </cfRule>
  </conditionalFormatting>
  <conditionalFormatting sqref="D2:D69">
    <cfRule type="colorScale" priority="7">
      <colorScale>
        <cfvo type="min"/>
        <cfvo type="max"/>
        <color rgb="FFFF7128"/>
        <color rgb="FFFFEF9C"/>
      </colorScale>
    </cfRule>
  </conditionalFormatting>
  <conditionalFormatting sqref="D1:J1 J2 F2:F69">
    <cfRule type="colorScale" priority="31">
      <colorScale>
        <cfvo type="min"/>
        <cfvo type="max"/>
        <color rgb="FFFF7128"/>
        <color rgb="FFFFEF9C"/>
      </colorScale>
    </cfRule>
  </conditionalFormatting>
  <conditionalFormatting sqref="E2:E69">
    <cfRule type="colorScale" priority="4">
      <colorScale>
        <cfvo type="min"/>
        <cfvo type="max"/>
        <color rgb="FFFF7128"/>
        <color rgb="FFFFEF9C"/>
      </colorScale>
    </cfRule>
    <cfRule type="containsText" dxfId="1" priority="5" operator="containsText" text="Φαρμακείο">
      <formula>NOT(ISERROR(SEARCH("Φαρμακείο",E2)))</formula>
    </cfRule>
    <cfRule type="containsText" dxfId="0" priority="6" operator="containsText" text="Φαρμακείο">
      <formula>NOT(ISERROR(SEARCH("Φαρμακείο",E2)))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2024-05-14T19:50:22Z</dcterms:modified>
</cp:coreProperties>
</file>