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Васильев Антон\Desktop\Новая папка (4)\"/>
    </mc:Choice>
  </mc:AlternateContent>
  <bookViews>
    <workbookView xWindow="0" yWindow="168" windowWidth="15000" windowHeight="12660"/>
  </bookViews>
  <sheets>
    <sheet name="Лист1" sheetId="1" r:id="rId1"/>
  </sheets>
  <definedNames>
    <definedName name="_xlnm._FilterDatabase" localSheetId="0" hidden="1">Лист1!$A$4:$AO$12</definedName>
    <definedName name="DataRange">Лист1!#REF!</definedName>
    <definedName name="_xlnm.Print_Titles" localSheetId="0">Лист1!$3:$4</definedName>
    <definedName name="_xlnm.Print_Area" localSheetId="0">Лист1!$A$1:$AK$38</definedName>
  </definedNames>
  <calcPr calcId="162913" fullCalcOnLoad="1"/>
</workbook>
</file>

<file path=xl/calcChain.xml><?xml version="1.0" encoding="utf-8"?>
<calcChain xmlns="http://schemas.openxmlformats.org/spreadsheetml/2006/main">
  <c r="AD12" i="1" l="1"/>
  <c r="AE12" i="1"/>
  <c r="AF12" i="1"/>
  <c r="AD11" i="1"/>
  <c r="AE11" i="1"/>
  <c r="AF11" i="1"/>
  <c r="AD10" i="1"/>
  <c r="AE10" i="1"/>
  <c r="AF10" i="1"/>
  <c r="AD9" i="1"/>
  <c r="AE9" i="1"/>
  <c r="AF9" i="1"/>
  <c r="AD8" i="1"/>
  <c r="AE8" i="1"/>
  <c r="AF8" i="1"/>
  <c r="AD7" i="1"/>
  <c r="AE7" i="1"/>
  <c r="AF7" i="1"/>
  <c r="AD6" i="1"/>
  <c r="AE6" i="1"/>
  <c r="AF6" i="1"/>
  <c r="AD5" i="1"/>
  <c r="AE5" i="1"/>
  <c r="AF5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</calcChain>
</file>

<file path=xl/sharedStrings.xml><?xml version="1.0" encoding="utf-8"?>
<sst xmlns="http://schemas.openxmlformats.org/spreadsheetml/2006/main" count="229" uniqueCount="95">
  <si>
    <t>Идентификатор</t>
  </si>
  <si>
    <t>Маркировка арматуры</t>
  </si>
  <si>
    <t>Наименование</t>
  </si>
  <si>
    <t>Тип</t>
  </si>
  <si>
    <t>Оборудование/Материалы</t>
  </si>
  <si>
    <t>DN(арматуры), мм</t>
  </si>
  <si>
    <t>Pp (арматура АЭС), Pу (общепром. арматура), МПа</t>
  </si>
  <si>
    <t>Tp(арматуры), °С</t>
  </si>
  <si>
    <t>Рабочая среда</t>
  </si>
  <si>
    <t>Масса,кг</t>
  </si>
  <si>
    <t>Способ управления</t>
  </si>
  <si>
    <t>Мощность электро-двигателя, кВт</t>
  </si>
  <si>
    <t>Материал корпуса арматуры</t>
  </si>
  <si>
    <t>Способ присоединения</t>
  </si>
  <si>
    <t>ТУ</t>
  </si>
  <si>
    <t>Смета №</t>
  </si>
  <si>
    <t>Номер чертежа</t>
  </si>
  <si>
    <t>Позиция по спецификации чертежа</t>
  </si>
  <si>
    <t>Номер з/сп</t>
  </si>
  <si>
    <t>Класс и группа трубопровода</t>
  </si>
  <si>
    <t>Категория сейсмостойкос-ти трубопровода</t>
  </si>
  <si>
    <t>Количество, шт</t>
  </si>
  <si>
    <t>Объект проектирования</t>
  </si>
  <si>
    <t>Завод-изготовитель</t>
  </si>
  <si>
    <t>Примечание</t>
  </si>
  <si>
    <t>Разработчик РД</t>
  </si>
  <si>
    <t>№ п/п</t>
  </si>
  <si>
    <t>Цена за ед., без НДС, руб.</t>
  </si>
  <si>
    <t>Сумма без НДС, руб.</t>
  </si>
  <si>
    <t>Сумма с НДС, руб.</t>
  </si>
  <si>
    <t>Тип электропривода</t>
  </si>
  <si>
    <t>Kv,м3/ч(для регулиру-ющих клапанов)</t>
  </si>
  <si>
    <t>Срок поставки</t>
  </si>
  <si>
    <t>Стоимость изделия в ценах 2000 года, руб.</t>
  </si>
  <si>
    <t>Код ЕОС НСИ (GID)</t>
  </si>
  <si>
    <t>Категория ОК</t>
  </si>
  <si>
    <t>ИТТ</t>
  </si>
  <si>
    <t>Имя ЕОС НСИ</t>
  </si>
  <si>
    <t>Классификационное обозначение арматуры по НП-068-05</t>
  </si>
  <si>
    <t>оборудование</t>
  </si>
  <si>
    <t>Угл</t>
  </si>
  <si>
    <t xml:space="preserve">KUR-РАА0001; KUR-PAA0001_B01_KZ_03 </t>
  </si>
  <si>
    <t>II</t>
  </si>
  <si>
    <t>NIAEP;BKP1;8</t>
  </si>
  <si>
    <t>-</t>
  </si>
  <si>
    <t>QA4</t>
  </si>
  <si>
    <t>KUR_1173200</t>
  </si>
  <si>
    <t>4Н</t>
  </si>
  <si>
    <t>Пар собственных нужд</t>
  </si>
  <si>
    <t>ЛСР 02-04.1-24/1Т</t>
  </si>
  <si>
    <t>Здание турбины (10UMA) ;  10UMA18R001</t>
  </si>
  <si>
    <t>2.ИСУП.5895601</t>
  </si>
  <si>
    <t>10LBG10AA904</t>
  </si>
  <si>
    <t>Импульсно-предохранительное устройство</t>
  </si>
  <si>
    <t>По типу ТД59101-250</t>
  </si>
  <si>
    <t>Э/м однокатушечный</t>
  </si>
  <si>
    <t>Фланцевый</t>
  </si>
  <si>
    <t>ТУ 3742-018-71430388-2009</t>
  </si>
  <si>
    <t xml:space="preserve">10UMA; Должно быть оснащено электромагнитным импульсным клапаном DN20; _x000D_
tmax=250 C;_x000D_
Давление настройки от 0,85 до 1,49 МПа;_x000D_
Расход 193 т/ч;_x000D_
Отклонения по массе - не более 5 %;_x000D_
Строительная длина (вертикальн/горизонтальн) 415 мм/460 мм;_x000D_
Высота (габар.)max 838 мм;_x000D_
Стыкуемые трубы (вход/выход) 219х7/325х8; угл/угл;_x000D_
Диаметр расточки (вход/выход) 208+0,46мм (С-24-1)/311+0,52 (С-24-1);_x000D_
Категория помещений В4_x000D_
Усл. Хран. 5_x000D_
</t>
  </si>
  <si>
    <t>Клапан предохранительный ТД59101-250 МатКорп=сталь углеродистая 20 DN=250 P=1.6МПа РабСр=пар СпосПрисоед=под приварку СпосУпр=встроенный электропривод tрасч=250 °С Ph= МПа Корпус=угловой 4 Н III QA4 УХЛ 3 ТУ 3742-018-71430388-2009</t>
  </si>
  <si>
    <t>2.ИСУП.5895602</t>
  </si>
  <si>
    <t>10LBG10AA903</t>
  </si>
  <si>
    <t>ЛСР 02-04.1-24/1Т (ДС1 к Аналог-Договору 40/32-1/1016/2763-11 от 05.04.2012)</t>
  </si>
  <si>
    <t>2.ИСУП.5895603</t>
  </si>
  <si>
    <t>10LBG10AA902</t>
  </si>
  <si>
    <t>2.ИСУП.5895604</t>
  </si>
  <si>
    <t>10LBG10AA901</t>
  </si>
  <si>
    <t>фланцевый</t>
  </si>
  <si>
    <t>KUR_1163149</t>
  </si>
  <si>
    <t>ЛСР 02-04.2-24/1Т</t>
  </si>
  <si>
    <t>Здание турбины (20UMA) ; 20UMA18R001</t>
  </si>
  <si>
    <t>2.ИСУП.13046505</t>
  </si>
  <si>
    <t>20LBG10AA901</t>
  </si>
  <si>
    <t xml:space="preserve">20UMA; Должно быть оснащено электромагнитным импульсным клапаном DN20; _x000D_
tmax=250 C;_x000D_
Давление настройки от 0,85 до 1,49 МПа;_x000D_
Расход 193 т/ч;_x000D_
Отклонения по массе - не более 5 %;_x000D_
Строительная длина (вертикальн/горизонтальн) 415 мм/460 мм;_x000D_
Высота (габар.)max 838 мм;_x000D_
Стыкуемые трубы (вход/выход) 219х7/325х8; угл/угл;_x000D_
Диаметр расточки (вход/выход) 208+0,46мм (С-24-1)/311+0,52 (С-24-1);_x000D_
Категория помещений В4_x000D_
Усл. Хран. 5_x000D_
</t>
  </si>
  <si>
    <t>2.ИСУП.13046514</t>
  </si>
  <si>
    <t>20LBG10AA902</t>
  </si>
  <si>
    <t>2.ИСУП.13046521</t>
  </si>
  <si>
    <t>20LBG10AA903</t>
  </si>
  <si>
    <t>2.ИСУП.13046528</t>
  </si>
  <si>
    <t>20LBG10AA904</t>
  </si>
  <si>
    <t>Сумма НДС, руб.</t>
  </si>
  <si>
    <t>«При отсутствии в графе «Примечание» спецификации явно указанных требований по интервалу массогабаритных значений, массогабаритные параметры арматуры (кроме размеров по разделке кромок) и время срабатывания указаны в спецификации как предельно допустимые (не более);
- мощности электродвигателя:
«Значения мощности электродвигателя в закупочной спецификации указаны по прототипу, требования определяются п.3.11.1 ИТТ KUR PAA-0001»</t>
  </si>
  <si>
    <t>ОТ ПОСТАВЩИКА</t>
  </si>
  <si>
    <t>Деление:</t>
  </si>
  <si>
    <t>- условные обозначения для привода (э/о и э/п), указанные в графе «Тип»:
«э/о - от электропривода (исполнение для гермозоны); э/п - от электропровода (исполнение для обслуживаемых помещений). При этом марка привода определяется поставщиком в соответствии с ИТТ, извещением к ИТТ  и предложенным типом арматуры;
- Требования к техническим параметрам, о которых в ИТТ прописано «указаны в конкурсной спецификации»  и  при этом отсутствующим в спецификации, являются необязательными»</t>
  </si>
  <si>
    <t>4. ИПУ</t>
  </si>
  <si>
    <t>Спецификация. Поставка ИПУ для сооружения энергоблоков № 1,2 Курской АЭС</t>
  </si>
  <si>
    <t>1</t>
  </si>
  <si>
    <t>2</t>
  </si>
  <si>
    <t>3</t>
  </si>
  <si>
    <t>4</t>
  </si>
  <si>
    <t>5</t>
  </si>
  <si>
    <t>6</t>
  </si>
  <si>
    <t>7</t>
  </si>
  <si>
    <t>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</si>
</sst>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2" formatCode="dd/mm/yy;@"/>
    <numFmt numFmtId="173" formatCode="0.000"/>
    <numFmt numFmtId="174" formatCode="0.0000"/>
  </numFmts>
  <fonts count="24" x14ac:knownFonts="1">
    <font>
      <sz val="10"/>
      <name val="Arial Cyr"/>
      <charset val="204"/>
    </font>
    <font>
      <sz val="10"/>
      <name val="Arial Cyr"/>
      <charset val="204"/>
    </font>
    <font>
      <b/>
      <sz val="10"/>
      <name val="Arial Cyr"/>
      <charset val="204"/>
    </font>
    <font>
      <sz val="10"/>
      <name val="Helv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0"/>
      <name val="Arial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charset val="204"/>
    </font>
    <font>
      <sz val="14"/>
      <name val="Arial Cyr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7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9">
    <xf numFmtId="0" fontId="0" fillId="0" borderId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10" borderId="0" applyNumberFormat="0" applyBorder="0" applyAlignment="0" applyProtection="0"/>
    <xf numFmtId="0" fontId="5" fillId="4" borderId="1" applyNumberFormat="0" applyAlignment="0" applyProtection="0"/>
    <xf numFmtId="0" fontId="6" fillId="11" borderId="2" applyNumberFormat="0" applyAlignment="0" applyProtection="0"/>
    <xf numFmtId="0" fontId="7" fillId="11" borderId="1" applyNumberFormat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0" borderId="6" applyNumberFormat="0" applyFill="0" applyAlignment="0" applyProtection="0"/>
    <xf numFmtId="0" fontId="12" fillId="12" borderId="7" applyNumberFormat="0" applyAlignment="0" applyProtection="0"/>
    <xf numFmtId="0" fontId="13" fillId="0" borderId="0" applyNumberFormat="0" applyFill="0" applyBorder="0" applyAlignment="0" applyProtection="0"/>
    <xf numFmtId="0" fontId="14" fillId="13" borderId="0" applyNumberFormat="0" applyBorder="0" applyAlignment="0" applyProtection="0"/>
    <xf numFmtId="0" fontId="22" fillId="0" borderId="0"/>
    <xf numFmtId="0" fontId="1" fillId="0" borderId="0"/>
    <xf numFmtId="0" fontId="15" fillId="0" borderId="0"/>
    <xf numFmtId="0" fontId="16" fillId="2" borderId="0" applyNumberFormat="0" applyBorder="0" applyAlignment="0" applyProtection="0"/>
    <xf numFmtId="0" fontId="17" fillId="0" borderId="0" applyNumberFormat="0" applyFill="0" applyBorder="0" applyAlignment="0" applyProtection="0"/>
    <xf numFmtId="0" fontId="1" fillId="14" borderId="8" applyNumberFormat="0" applyFont="0" applyAlignment="0" applyProtection="0"/>
    <xf numFmtId="0" fontId="22" fillId="14" borderId="8" applyNumberFormat="0" applyFont="0" applyAlignment="0" applyProtection="0"/>
    <xf numFmtId="0" fontId="18" fillId="0" borderId="9" applyNumberFormat="0" applyFill="0" applyAlignment="0" applyProtection="0"/>
    <xf numFmtId="0" fontId="3" fillId="0" borderId="0"/>
    <xf numFmtId="0" fontId="19" fillId="0" borderId="0" applyNumberFormat="0" applyFill="0" applyBorder="0" applyAlignment="0" applyProtection="0"/>
    <xf numFmtId="0" fontId="20" fillId="3" borderId="0" applyNumberFormat="0" applyBorder="0" applyAlignment="0" applyProtection="0"/>
  </cellStyleXfs>
  <cellXfs count="55">
    <xf numFmtId="0" fontId="0" fillId="0" borderId="0" xfId="0"/>
    <xf numFmtId="0" fontId="1" fillId="0" borderId="0" xfId="0" applyFont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 wrapText="1"/>
    </xf>
    <xf numFmtId="0" fontId="1" fillId="0" borderId="0" xfId="0" applyNumberFormat="1" applyFont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1" fillId="0" borderId="10" xfId="0" applyNumberFormat="1" applyFont="1" applyBorder="1" applyAlignment="1">
      <alignment horizontal="center" vertical="center" wrapText="1"/>
    </xf>
    <xf numFmtId="174" fontId="1" fillId="0" borderId="10" xfId="0" applyNumberFormat="1" applyFont="1" applyBorder="1" applyAlignment="1">
      <alignment horizontal="center" vertical="center" wrapText="1"/>
    </xf>
    <xf numFmtId="2" fontId="1" fillId="0" borderId="10" xfId="0" applyNumberFormat="1" applyFont="1" applyBorder="1" applyAlignment="1">
      <alignment horizontal="center" vertical="center" wrapText="1"/>
    </xf>
    <xf numFmtId="173" fontId="1" fillId="0" borderId="10" xfId="0" applyNumberFormat="1" applyFont="1" applyBorder="1" applyAlignment="1">
      <alignment horizontal="center" vertical="center" wrapText="1"/>
    </xf>
    <xf numFmtId="1" fontId="1" fillId="0" borderId="10" xfId="0" applyNumberFormat="1" applyFont="1" applyFill="1" applyBorder="1" applyAlignment="1">
      <alignment horizontal="center" vertical="center" wrapText="1"/>
    </xf>
    <xf numFmtId="4" fontId="1" fillId="0" borderId="10" xfId="0" applyNumberFormat="1" applyFont="1" applyBorder="1" applyAlignment="1">
      <alignment horizontal="center" vertical="center" wrapText="1"/>
    </xf>
    <xf numFmtId="4" fontId="1" fillId="0" borderId="10" xfId="0" applyNumberFormat="1" applyFont="1" applyFill="1" applyBorder="1" applyAlignment="1">
      <alignment horizontal="center" vertical="center" wrapText="1"/>
    </xf>
    <xf numFmtId="49" fontId="1" fillId="0" borderId="10" xfId="0" applyNumberFormat="1" applyFont="1" applyBorder="1" applyAlignment="1">
      <alignment horizontal="center" vertical="center" wrapText="1"/>
    </xf>
    <xf numFmtId="14" fontId="1" fillId="0" borderId="10" xfId="0" applyNumberFormat="1" applyFont="1" applyBorder="1" applyAlignment="1">
      <alignment horizontal="center" vertical="center" wrapText="1"/>
    </xf>
    <xf numFmtId="49" fontId="2" fillId="0" borderId="11" xfId="0" applyNumberFormat="1" applyFont="1" applyFill="1" applyBorder="1" applyAlignment="1">
      <alignment horizontal="center" vertical="center" wrapText="1"/>
    </xf>
    <xf numFmtId="1" fontId="22" fillId="0" borderId="10" xfId="0" applyNumberFormat="1" applyFont="1" applyBorder="1" applyAlignment="1">
      <alignment horizontal="center" vertical="center" wrapText="1"/>
    </xf>
    <xf numFmtId="174" fontId="22" fillId="0" borderId="10" xfId="0" applyNumberFormat="1" applyFont="1" applyBorder="1" applyAlignment="1">
      <alignment horizontal="center" vertical="center" wrapText="1"/>
    </xf>
    <xf numFmtId="2" fontId="22" fillId="0" borderId="10" xfId="0" applyNumberFormat="1" applyFont="1" applyBorder="1" applyAlignment="1">
      <alignment horizontal="center" vertical="center" wrapText="1"/>
    </xf>
    <xf numFmtId="173" fontId="22" fillId="0" borderId="10" xfId="0" applyNumberFormat="1" applyFont="1" applyBorder="1" applyAlignment="1">
      <alignment horizontal="center" vertical="center" wrapText="1"/>
    </xf>
    <xf numFmtId="1" fontId="22" fillId="0" borderId="10" xfId="0" applyNumberFormat="1" applyFont="1" applyFill="1" applyBorder="1" applyAlignment="1">
      <alignment horizontal="center" vertical="center" wrapText="1"/>
    </xf>
    <xf numFmtId="4" fontId="22" fillId="0" borderId="10" xfId="0" applyNumberFormat="1" applyFont="1" applyBorder="1" applyAlignment="1">
      <alignment horizontal="center" vertical="center" wrapText="1"/>
    </xf>
    <xf numFmtId="4" fontId="22" fillId="0" borderId="10" xfId="0" applyNumberFormat="1" applyFont="1" applyFill="1" applyBorder="1" applyAlignment="1">
      <alignment horizontal="center" vertical="center" wrapText="1"/>
    </xf>
    <xf numFmtId="49" fontId="22" fillId="0" borderId="10" xfId="0" applyNumberFormat="1" applyFont="1" applyBorder="1" applyAlignment="1">
      <alignment horizontal="center" vertical="center" wrapText="1"/>
    </xf>
    <xf numFmtId="49" fontId="22" fillId="0" borderId="12" xfId="0" applyNumberFormat="1" applyFont="1" applyBorder="1" applyAlignment="1">
      <alignment horizontal="center" vertical="center" wrapText="1"/>
    </xf>
    <xf numFmtId="0" fontId="22" fillId="0" borderId="12" xfId="0" applyFont="1" applyBorder="1" applyAlignment="1">
      <alignment horizontal="center" vertical="center" wrapText="1"/>
    </xf>
    <xf numFmtId="2" fontId="22" fillId="0" borderId="12" xfId="0" applyNumberFormat="1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14" fontId="22" fillId="0" borderId="10" xfId="0" applyNumberFormat="1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Border="1" applyAlignment="1">
      <alignment vertical="center"/>
    </xf>
    <xf numFmtId="0" fontId="0" fillId="0" borderId="10" xfId="0" applyNumberFormat="1" applyBorder="1" applyAlignment="1">
      <alignment horizontal="center" vertical="center" wrapText="1"/>
    </xf>
    <xf numFmtId="0" fontId="0" fillId="0" borderId="12" xfId="0" applyNumberFormat="1" applyBorder="1" applyAlignment="1">
      <alignment vertical="center" wrapText="1"/>
    </xf>
    <xf numFmtId="0" fontId="0" fillId="0" borderId="12" xfId="0" applyBorder="1" applyAlignment="1">
      <alignment vertical="center"/>
    </xf>
    <xf numFmtId="0" fontId="0" fillId="0" borderId="0" xfId="0" applyNumberFormat="1" applyFont="1" applyAlignment="1">
      <alignment horizontal="center" vertical="center" wrapText="1"/>
    </xf>
    <xf numFmtId="0" fontId="1" fillId="0" borderId="13" xfId="0" applyNumberFormat="1" applyFont="1" applyBorder="1" applyAlignment="1">
      <alignment horizontal="center" vertical="center" wrapText="1"/>
    </xf>
    <xf numFmtId="1" fontId="0" fillId="0" borderId="10" xfId="0" applyNumberForma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4" xfId="0" applyBorder="1" applyAlignment="1">
      <alignment horizontal="center" vertical="center"/>
    </xf>
    <xf numFmtId="49" fontId="2" fillId="0" borderId="15" xfId="0" applyNumberFormat="1" applyFont="1" applyFill="1" applyBorder="1" applyAlignment="1">
      <alignment horizontal="center" vertical="center" wrapText="1"/>
    </xf>
    <xf numFmtId="49" fontId="0" fillId="0" borderId="16" xfId="0" applyNumberFormat="1" applyFont="1" applyBorder="1" applyAlignment="1">
      <alignment horizontal="center" vertical="center" wrapText="1"/>
    </xf>
    <xf numFmtId="49" fontId="2" fillId="0" borderId="17" xfId="0" applyNumberFormat="1" applyFont="1" applyFill="1" applyBorder="1" applyAlignment="1">
      <alignment horizontal="center" vertical="center" textRotation="90" wrapText="1"/>
    </xf>
    <xf numFmtId="49" fontId="2" fillId="0" borderId="14" xfId="0" applyNumberFormat="1" applyFont="1" applyFill="1" applyBorder="1" applyAlignment="1">
      <alignment horizontal="center" vertical="center" textRotation="90" wrapText="1"/>
    </xf>
    <xf numFmtId="0" fontId="2" fillId="0" borderId="14" xfId="0" applyFont="1" applyFill="1" applyBorder="1" applyAlignment="1">
      <alignment horizontal="center" vertical="center" textRotation="90" wrapText="1"/>
    </xf>
    <xf numFmtId="0" fontId="2" fillId="0" borderId="14" xfId="19" applyFont="1" applyFill="1" applyBorder="1" applyAlignment="1">
      <alignment horizontal="center" vertical="center" textRotation="90" wrapText="1"/>
    </xf>
    <xf numFmtId="2" fontId="2" fillId="0" borderId="14" xfId="0" applyNumberFormat="1" applyFont="1" applyFill="1" applyBorder="1" applyAlignment="1">
      <alignment horizontal="center" vertical="center" textRotation="90" wrapText="1"/>
    </xf>
    <xf numFmtId="0" fontId="2" fillId="0" borderId="18" xfId="0" applyFont="1" applyFill="1" applyBorder="1" applyAlignment="1">
      <alignment horizontal="center" vertical="center" textRotation="90" wrapText="1"/>
    </xf>
    <xf numFmtId="0" fontId="2" fillId="0" borderId="17" xfId="0" applyFont="1" applyFill="1" applyBorder="1" applyAlignment="1">
      <alignment horizontal="center" vertical="center" textRotation="90" wrapText="1"/>
    </xf>
    <xf numFmtId="49" fontId="2" fillId="0" borderId="14" xfId="20" applyNumberFormat="1" applyFont="1" applyFill="1" applyBorder="1" applyAlignment="1">
      <alignment horizontal="center" vertical="center" textRotation="90" wrapText="1"/>
    </xf>
    <xf numFmtId="0" fontId="2" fillId="0" borderId="14" xfId="0" applyNumberFormat="1" applyFont="1" applyFill="1" applyBorder="1" applyAlignment="1">
      <alignment horizontal="center" vertical="center" textRotation="90" wrapText="1"/>
    </xf>
    <xf numFmtId="172" fontId="21" fillId="0" borderId="14" xfId="0" applyNumberFormat="1" applyFont="1" applyFill="1" applyBorder="1" applyAlignment="1">
      <alignment horizontal="center" vertical="center" textRotation="90" wrapText="1"/>
    </xf>
    <xf numFmtId="0" fontId="0" fillId="0" borderId="19" xfId="0" applyBorder="1" applyAlignment="1">
      <alignment horizontal="center" vertical="center"/>
    </xf>
    <xf numFmtId="0" fontId="23" fillId="0" borderId="13" xfId="0" applyFont="1" applyBorder="1" applyAlignment="1">
      <alignment horizontal="left" vertical="center"/>
    </xf>
    <xf numFmtId="49" fontId="0" fillId="0" borderId="0" xfId="0" applyNumberFormat="1" applyFont="1" applyAlignment="1">
      <alignment horizontal="left" vertical="center" wrapText="1"/>
    </xf>
    <xf numFmtId="0" fontId="0" fillId="0" borderId="0" xfId="0" applyAlignment="1">
      <alignment horizontal="left" vertical="center" wrapText="1"/>
    </xf>
  </cellXfs>
  <cellStyles count="29">
    <cellStyle name="Акцент1" xfId="1" builtinId="29" customBuiltin="1"/>
    <cellStyle name="Акцент2" xfId="2" builtinId="33" customBuiltin="1"/>
    <cellStyle name="Акцент3" xfId="3" builtinId="37" customBuiltin="1"/>
    <cellStyle name="Акцент4" xfId="4" builtinId="41" customBuiltin="1"/>
    <cellStyle name="Акцент5" xfId="5" builtinId="45" customBuiltin="1"/>
    <cellStyle name="Акцент6" xfId="6" builtinId="49" customBuiltin="1"/>
    <cellStyle name="Ввод " xfId="7" builtinId="20" customBuiltin="1"/>
    <cellStyle name="Вывод" xfId="8" builtinId="21" customBuiltin="1"/>
    <cellStyle name="Вычисление" xfId="9" builtinId="22" customBuiltin="1"/>
    <cellStyle name="Заголовок 1" xfId="10" builtinId="16" customBuiltin="1"/>
    <cellStyle name="Заголовок 2" xfId="11" builtinId="17" customBuiltin="1"/>
    <cellStyle name="Заголовок 3" xfId="12" builtinId="18" customBuiltin="1"/>
    <cellStyle name="Заголовок 4" xfId="13" builtinId="19" customBuiltin="1"/>
    <cellStyle name="Итог" xfId="14" builtinId="25" customBuiltin="1"/>
    <cellStyle name="Контрольная ячейка" xfId="15" builtinId="23" customBuiltin="1"/>
    <cellStyle name="Название" xfId="16" builtinId="15" customBuiltin="1"/>
    <cellStyle name="Нейтральный" xfId="17" builtinId="28" customBuiltin="1"/>
    <cellStyle name="Обычный" xfId="0" builtinId="0"/>
    <cellStyle name="Обычный 2" xfId="18"/>
    <cellStyle name="Обычный_Атоммашэкспорт" xfId="19"/>
    <cellStyle name="Обычный_СПЛАВ" xfId="20"/>
    <cellStyle name="Плохой" xfId="21" builtinId="27" customBuiltin="1"/>
    <cellStyle name="Пояснение" xfId="22" builtinId="53" customBuiltin="1"/>
    <cellStyle name="Примечание" xfId="23" builtinId="10" customBuiltin="1"/>
    <cellStyle name="Примечание 2" xfId="24"/>
    <cellStyle name="Связанная ячейка" xfId="25" builtinId="24" customBuiltin="1"/>
    <cellStyle name="Стиль 1" xfId="26"/>
    <cellStyle name="Текст предупреждения" xfId="27" builtinId="11" customBuiltin="1"/>
    <cellStyle name="Хороший" xfId="28" builtinId="26" customBuiltin="1"/>
  </cellStyles>
  <dxfs count="43">
    <dxf>
      <border outline="0">
        <left style="thin">
          <color indexed="64"/>
        </left>
        <top style="thin">
          <color indexed="6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9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2" formatCode="0.0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30" formatCode="@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9" formatCode="m/d/yyyy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numFmt numFmtId="0" formatCode="General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2" formatCode="0.0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2" formatCode="0.0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4" formatCode="#,##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4" formatCode="#,##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4" formatCode="#,##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4" formatCode="#,##0.0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73" formatCode="0.00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2" formatCode="0.0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74" formatCode="0.000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30" formatCode="@"/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0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Таблица1" displayName="Таблица1" ref="A3:AO12" totalsRowShown="0" headerRowDxfId="1" tableBorderDxfId="0">
  <autoFilter ref="A3:AO12"/>
  <tableColumns count="41">
    <tableColumn id="1" name="№ п/п" dataDxfId="42"/>
    <tableColumn id="2" name="Идентификатор" dataDxfId="41"/>
    <tableColumn id="3" name="Маркировка арматуры" dataDxfId="40"/>
    <tableColumn id="4" name="Наименование" dataDxfId="39"/>
    <tableColumn id="5" name="Тип" dataDxfId="38"/>
    <tableColumn id="6" name="Классификационное обозначение арматуры по НП-068-05" dataDxfId="37"/>
    <tableColumn id="7" name="Категория ОК" dataDxfId="36"/>
    <tableColumn id="8" name="Оборудование/Материалы" dataDxfId="35"/>
    <tableColumn id="9" name="DN(арматуры), мм" dataDxfId="34"/>
    <tableColumn id="10" name="Pp (арматура АЭС), Pу (общепром. арматура), МПа" dataDxfId="33"/>
    <tableColumn id="11" name="Tp(арматуры), °С" dataDxfId="32"/>
    <tableColumn id="12" name="Рабочая среда" dataDxfId="31"/>
    <tableColumn id="13" name="Kv,м3/ч(для регулиру-ющих клапанов)" dataDxfId="30"/>
    <tableColumn id="14" name="Масса,кг" dataDxfId="29"/>
    <tableColumn id="15" name="Способ управления" dataDxfId="28"/>
    <tableColumn id="16" name="Тип электропривода" dataDxfId="27"/>
    <tableColumn id="17" name="Мощность электро-двигателя, кВт" dataDxfId="26"/>
    <tableColumn id="18" name="Материал корпуса арматуры" dataDxfId="25"/>
    <tableColumn id="19" name="Способ присоединения" dataDxfId="24"/>
    <tableColumn id="20" name="ТУ" dataDxfId="23"/>
    <tableColumn id="21" name="ИТТ" dataDxfId="22"/>
    <tableColumn id="22" name="Смета №" dataDxfId="21"/>
    <tableColumn id="23" name="Номер чертежа" dataDxfId="20"/>
    <tableColumn id="24" name="Позиция по спецификации чертежа" dataDxfId="19"/>
    <tableColumn id="25" name="Номер з/сп" dataDxfId="18"/>
    <tableColumn id="26" name="Класс и группа трубопровода" dataDxfId="17"/>
    <tableColumn id="27" name="Категория сейсмостойкос-ти трубопровода" dataDxfId="16"/>
    <tableColumn id="28" name="Количество, шт" dataDxfId="15"/>
    <tableColumn id="29" name="Цена за ед., без НДС, руб." dataDxfId="14"/>
    <tableColumn id="30" name="Сумма без НДС, руб." dataDxfId="13">
      <calculatedColumnFormula>AC4*AB4</calculatedColumnFormula>
    </tableColumn>
    <tableColumn id="31" name="Сумма НДС, руб." dataDxfId="12">
      <calculatedColumnFormula>AD4*0.18</calculatedColumnFormula>
    </tableColumn>
    <tableColumn id="32" name="Сумма с НДС, руб." dataDxfId="11">
      <calculatedColumnFormula>AE4+AD4</calculatedColumnFormula>
    </tableColumn>
    <tableColumn id="33" name="Объект проектирования" dataDxfId="10"/>
    <tableColumn id="34" name="Завод-изготовитель" dataDxfId="9"/>
    <tableColumn id="35" name="Примечание" dataDxfId="8"/>
    <tableColumn id="36" name="Срок поставки" dataDxfId="7"/>
    <tableColumn id="37" name="Разработчик РД" dataDxfId="6"/>
    <tableColumn id="38" name="Стоимость изделия в ценах 2000 года, руб." dataDxfId="5"/>
    <tableColumn id="39" name="Код ЕОС НСИ (GID)" dataDxfId="4"/>
    <tableColumn id="40" name="Имя ЕОС НСИ" dataDxfId="3"/>
    <tableColumn id="41" name="Деление:" dataDxfId="2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O24"/>
  <sheetViews>
    <sheetView tabSelected="1" view="pageBreakPreview" topLeftCell="A3" zoomScale="75" zoomScaleNormal="100" zoomScaleSheetLayoutView="75" workbookViewId="0">
      <selection activeCell="F5" sqref="F5"/>
    </sheetView>
  </sheetViews>
  <sheetFormatPr defaultColWidth="9.109375" defaultRowHeight="13.2" x14ac:dyDescent="0.25"/>
  <cols>
    <col min="1" max="1" width="8.5546875" style="2" customWidth="1"/>
    <col min="2" max="2" width="18.33203125" style="2" customWidth="1"/>
    <col min="3" max="3" width="25.21875" style="2" customWidth="1"/>
    <col min="4" max="4" width="20.5546875" style="2" customWidth="1"/>
    <col min="5" max="5" width="26.88671875" style="2" customWidth="1"/>
    <col min="6" max="6" width="59.5546875" style="1" customWidth="1"/>
    <col min="7" max="7" width="16.109375" style="1" customWidth="1"/>
    <col min="8" max="8" width="29.21875" style="1" customWidth="1"/>
    <col min="9" max="9" width="20.33203125" style="1" customWidth="1"/>
    <col min="10" max="10" width="52" style="1" customWidth="1"/>
    <col min="11" max="11" width="19.44140625" style="1" customWidth="1"/>
    <col min="12" max="12" width="17.77734375" style="1" customWidth="1"/>
    <col min="13" max="13" width="40.109375" style="1" customWidth="1"/>
    <col min="14" max="14" width="11.44140625" style="3" customWidth="1"/>
    <col min="15" max="15" width="22.33203125" style="1" customWidth="1"/>
    <col min="16" max="16" width="23.109375" style="1" customWidth="1"/>
    <col min="17" max="17" width="36" style="1" customWidth="1"/>
    <col min="18" max="18" width="31.21875" style="1" customWidth="1"/>
    <col min="19" max="19" width="25.88671875" style="1" customWidth="1"/>
    <col min="20" max="20" width="16.5546875" style="1" customWidth="1"/>
    <col min="21" max="21" width="22.33203125" style="1" customWidth="1"/>
    <col min="22" max="22" width="11.5546875" style="1" customWidth="1"/>
    <col min="23" max="23" width="18.109375" style="1" customWidth="1"/>
    <col min="24" max="24" width="38.21875" style="1" customWidth="1"/>
    <col min="25" max="25" width="13.6640625" style="1" customWidth="1"/>
    <col min="26" max="26" width="31.88671875" style="1" customWidth="1"/>
    <col min="27" max="27" width="45" style="1" customWidth="1"/>
    <col min="28" max="28" width="17.88671875" style="1" customWidth="1"/>
    <col min="29" max="29" width="28.77734375" style="3" customWidth="1"/>
    <col min="30" max="30" width="23" style="3" customWidth="1"/>
    <col min="31" max="31" width="19" style="3" customWidth="1"/>
    <col min="32" max="32" width="20.5546875" style="3" customWidth="1"/>
    <col min="33" max="33" width="26.77734375" style="1" customWidth="1"/>
    <col min="34" max="34" width="22.5546875" style="1" customWidth="1"/>
    <col min="35" max="35" width="49.109375" style="4" customWidth="1"/>
    <col min="36" max="36" width="17.21875" style="1" customWidth="1"/>
    <col min="37" max="37" width="18.77734375" style="2" customWidth="1"/>
    <col min="38" max="38" width="45" style="3" customWidth="1"/>
    <col min="39" max="39" width="20.88671875" style="29" customWidth="1"/>
    <col min="40" max="40" width="44.6640625" style="29" customWidth="1"/>
    <col min="41" max="41" width="27.6640625" style="37" customWidth="1"/>
    <col min="42" max="16384" width="9.109375" style="29"/>
  </cols>
  <sheetData>
    <row r="2" spans="1:41" ht="17.399999999999999" x14ac:dyDescent="0.25">
      <c r="A2" s="52" t="s">
        <v>86</v>
      </c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  <c r="AF2" s="52"/>
      <c r="AG2" s="52"/>
      <c r="AH2" s="52"/>
      <c r="AI2" s="52"/>
      <c r="AJ2" s="52"/>
      <c r="AK2" s="52"/>
      <c r="AL2" s="5"/>
    </row>
    <row r="3" spans="1:41" ht="159" customHeight="1" x14ac:dyDescent="0.25">
      <c r="A3" s="41" t="s">
        <v>26</v>
      </c>
      <c r="B3" s="42" t="s">
        <v>0</v>
      </c>
      <c r="C3" s="43" t="s">
        <v>1</v>
      </c>
      <c r="D3" s="43" t="s">
        <v>2</v>
      </c>
      <c r="E3" s="43" t="s">
        <v>3</v>
      </c>
      <c r="F3" s="43" t="s">
        <v>38</v>
      </c>
      <c r="G3" s="43" t="s">
        <v>35</v>
      </c>
      <c r="H3" s="43" t="s">
        <v>4</v>
      </c>
      <c r="I3" s="42" t="s">
        <v>5</v>
      </c>
      <c r="J3" s="42" t="s">
        <v>6</v>
      </c>
      <c r="K3" s="43" t="s">
        <v>7</v>
      </c>
      <c r="L3" s="43" t="s">
        <v>8</v>
      </c>
      <c r="M3" s="44" t="s">
        <v>31</v>
      </c>
      <c r="N3" s="45" t="s">
        <v>9</v>
      </c>
      <c r="O3" s="43" t="s">
        <v>10</v>
      </c>
      <c r="P3" s="43" t="s">
        <v>30</v>
      </c>
      <c r="Q3" s="46" t="s">
        <v>11</v>
      </c>
      <c r="R3" s="43" t="s">
        <v>12</v>
      </c>
      <c r="S3" s="47" t="s">
        <v>13</v>
      </c>
      <c r="T3" s="47" t="s">
        <v>14</v>
      </c>
      <c r="U3" s="42" t="s">
        <v>36</v>
      </c>
      <c r="V3" s="43" t="s">
        <v>15</v>
      </c>
      <c r="W3" s="43" t="s">
        <v>16</v>
      </c>
      <c r="X3" s="43" t="s">
        <v>17</v>
      </c>
      <c r="Y3" s="43" t="s">
        <v>18</v>
      </c>
      <c r="Z3" s="43" t="s">
        <v>19</v>
      </c>
      <c r="AA3" s="43" t="s">
        <v>20</v>
      </c>
      <c r="AB3" s="43" t="s">
        <v>21</v>
      </c>
      <c r="AC3" s="48" t="s">
        <v>27</v>
      </c>
      <c r="AD3" s="48" t="s">
        <v>28</v>
      </c>
      <c r="AE3" s="48" t="s">
        <v>80</v>
      </c>
      <c r="AF3" s="48" t="s">
        <v>29</v>
      </c>
      <c r="AG3" s="42" t="s">
        <v>22</v>
      </c>
      <c r="AH3" s="43" t="s">
        <v>23</v>
      </c>
      <c r="AI3" s="49" t="s">
        <v>24</v>
      </c>
      <c r="AJ3" s="50" t="s">
        <v>32</v>
      </c>
      <c r="AK3" s="42" t="s">
        <v>25</v>
      </c>
      <c r="AL3" s="42" t="s">
        <v>33</v>
      </c>
      <c r="AM3" s="42" t="s">
        <v>34</v>
      </c>
      <c r="AN3" s="42" t="s">
        <v>37</v>
      </c>
      <c r="AO3" s="51" t="s">
        <v>83</v>
      </c>
    </row>
    <row r="4" spans="1:41" ht="14.25" customHeight="1" x14ac:dyDescent="0.25">
      <c r="A4" s="39">
        <v>1</v>
      </c>
      <c r="B4" s="15">
        <f>A4+1</f>
        <v>2</v>
      </c>
      <c r="C4" s="15">
        <f t="shared" ref="C4:J4" si="0">B4+1</f>
        <v>3</v>
      </c>
      <c r="D4" s="15">
        <f t="shared" si="0"/>
        <v>4</v>
      </c>
      <c r="E4" s="15">
        <f t="shared" si="0"/>
        <v>5</v>
      </c>
      <c r="F4" s="15">
        <f t="shared" si="0"/>
        <v>6</v>
      </c>
      <c r="G4" s="15">
        <f t="shared" si="0"/>
        <v>7</v>
      </c>
      <c r="H4" s="15">
        <f t="shared" si="0"/>
        <v>8</v>
      </c>
      <c r="I4" s="15">
        <f t="shared" si="0"/>
        <v>9</v>
      </c>
      <c r="J4" s="15">
        <f t="shared" si="0"/>
        <v>10</v>
      </c>
      <c r="K4" s="15">
        <f t="shared" ref="K4:AB4" si="1">J4+1</f>
        <v>11</v>
      </c>
      <c r="L4" s="15">
        <f t="shared" si="1"/>
        <v>12</v>
      </c>
      <c r="M4" s="15">
        <f t="shared" si="1"/>
        <v>13</v>
      </c>
      <c r="N4" s="15">
        <f t="shared" si="1"/>
        <v>14</v>
      </c>
      <c r="O4" s="15">
        <f t="shared" si="1"/>
        <v>15</v>
      </c>
      <c r="P4" s="15">
        <f t="shared" si="1"/>
        <v>16</v>
      </c>
      <c r="Q4" s="15">
        <f t="shared" si="1"/>
        <v>17</v>
      </c>
      <c r="R4" s="15">
        <f t="shared" si="1"/>
        <v>18</v>
      </c>
      <c r="S4" s="15">
        <f t="shared" si="1"/>
        <v>19</v>
      </c>
      <c r="T4" s="15">
        <f t="shared" si="1"/>
        <v>20</v>
      </c>
      <c r="U4" s="15">
        <f t="shared" si="1"/>
        <v>21</v>
      </c>
      <c r="V4" s="15">
        <f t="shared" si="1"/>
        <v>22</v>
      </c>
      <c r="W4" s="15">
        <f t="shared" si="1"/>
        <v>23</v>
      </c>
      <c r="X4" s="15">
        <f t="shared" si="1"/>
        <v>24</v>
      </c>
      <c r="Y4" s="15">
        <f t="shared" si="1"/>
        <v>25</v>
      </c>
      <c r="Z4" s="15">
        <f t="shared" si="1"/>
        <v>26</v>
      </c>
      <c r="AA4" s="15">
        <f t="shared" si="1"/>
        <v>27</v>
      </c>
      <c r="AB4" s="15">
        <f t="shared" si="1"/>
        <v>28</v>
      </c>
      <c r="AC4" s="15">
        <f t="shared" ref="AC4:AN4" si="2">AB4+1</f>
        <v>29</v>
      </c>
      <c r="AD4" s="15">
        <f t="shared" si="2"/>
        <v>30</v>
      </c>
      <c r="AE4" s="15">
        <f t="shared" si="2"/>
        <v>31</v>
      </c>
      <c r="AF4" s="15">
        <f t="shared" si="2"/>
        <v>32</v>
      </c>
      <c r="AG4" s="15">
        <f t="shared" si="2"/>
        <v>33</v>
      </c>
      <c r="AH4" s="15">
        <f t="shared" si="2"/>
        <v>34</v>
      </c>
      <c r="AI4" s="15">
        <f t="shared" si="2"/>
        <v>35</v>
      </c>
      <c r="AJ4" s="15">
        <f t="shared" si="2"/>
        <v>36</v>
      </c>
      <c r="AK4" s="15">
        <f t="shared" si="2"/>
        <v>37</v>
      </c>
      <c r="AL4" s="15">
        <f t="shared" si="2"/>
        <v>38</v>
      </c>
      <c r="AM4" s="15">
        <f t="shared" si="2"/>
        <v>39</v>
      </c>
      <c r="AN4" s="15">
        <f t="shared" si="2"/>
        <v>40</v>
      </c>
      <c r="AO4" s="38"/>
    </row>
    <row r="5" spans="1:41" s="30" customFormat="1" ht="198" x14ac:dyDescent="0.25">
      <c r="A5" s="40" t="s">
        <v>87</v>
      </c>
      <c r="B5" s="36" t="s">
        <v>51</v>
      </c>
      <c r="C5" s="6" t="s">
        <v>52</v>
      </c>
      <c r="D5" s="6" t="s">
        <v>53</v>
      </c>
      <c r="E5" s="6" t="s">
        <v>54</v>
      </c>
      <c r="F5" s="6" t="s">
        <v>44</v>
      </c>
      <c r="G5" s="6" t="s">
        <v>45</v>
      </c>
      <c r="H5" s="6" t="s">
        <v>39</v>
      </c>
      <c r="I5" s="6">
        <v>250</v>
      </c>
      <c r="J5" s="7">
        <v>1.5</v>
      </c>
      <c r="K5" s="6">
        <v>205</v>
      </c>
      <c r="L5" s="6" t="s">
        <v>48</v>
      </c>
      <c r="M5" s="6"/>
      <c r="N5" s="8">
        <v>360</v>
      </c>
      <c r="O5" s="6" t="s">
        <v>55</v>
      </c>
      <c r="P5" s="6"/>
      <c r="Q5" s="9"/>
      <c r="R5" s="6" t="s">
        <v>40</v>
      </c>
      <c r="S5" s="6" t="s">
        <v>56</v>
      </c>
      <c r="T5" s="6" t="s">
        <v>57</v>
      </c>
      <c r="U5" s="27" t="s">
        <v>41</v>
      </c>
      <c r="V5" s="6" t="s">
        <v>49</v>
      </c>
      <c r="W5" s="10"/>
      <c r="X5" s="6"/>
      <c r="Y5" s="6" t="s">
        <v>46</v>
      </c>
      <c r="Z5" s="6" t="s">
        <v>47</v>
      </c>
      <c r="AA5" s="6" t="s">
        <v>42</v>
      </c>
      <c r="AB5" s="6">
        <v>1</v>
      </c>
      <c r="AC5" s="11"/>
      <c r="AD5" s="12">
        <f t="shared" ref="AD5:AD12" si="3">AC5*AB5</f>
        <v>0</v>
      </c>
      <c r="AE5" s="12">
        <f t="shared" ref="AE5:AE12" si="4">AD5*0.18</f>
        <v>0</v>
      </c>
      <c r="AF5" s="12">
        <f t="shared" ref="AF5:AF12" si="5">AE5+AD5</f>
        <v>0</v>
      </c>
      <c r="AG5" s="8" t="s">
        <v>50</v>
      </c>
      <c r="AH5" s="8"/>
      <c r="AI5" s="31" t="s">
        <v>58</v>
      </c>
      <c r="AJ5" s="14">
        <v>43823</v>
      </c>
      <c r="AK5" s="13" t="s">
        <v>43</v>
      </c>
      <c r="AL5" s="8">
        <v>67172.899999999994</v>
      </c>
      <c r="AM5" s="27">
        <v>1095558</v>
      </c>
      <c r="AN5" s="27" t="s">
        <v>59</v>
      </c>
      <c r="AO5" s="5" t="s">
        <v>85</v>
      </c>
    </row>
    <row r="6" spans="1:41" s="30" customFormat="1" ht="198" x14ac:dyDescent="0.25">
      <c r="A6" s="40" t="s">
        <v>88</v>
      </c>
      <c r="B6" s="36" t="s">
        <v>60</v>
      </c>
      <c r="C6" s="6" t="s">
        <v>61</v>
      </c>
      <c r="D6" s="6" t="s">
        <v>53</v>
      </c>
      <c r="E6" s="6" t="s">
        <v>54</v>
      </c>
      <c r="F6" s="6" t="s">
        <v>44</v>
      </c>
      <c r="G6" s="6" t="s">
        <v>45</v>
      </c>
      <c r="H6" s="6" t="s">
        <v>39</v>
      </c>
      <c r="I6" s="6">
        <v>250</v>
      </c>
      <c r="J6" s="7">
        <v>1.5</v>
      </c>
      <c r="K6" s="6">
        <v>205</v>
      </c>
      <c r="L6" s="6" t="s">
        <v>48</v>
      </c>
      <c r="M6" s="6"/>
      <c r="N6" s="8">
        <v>360</v>
      </c>
      <c r="O6" s="6" t="s">
        <v>55</v>
      </c>
      <c r="P6" s="6"/>
      <c r="Q6" s="9"/>
      <c r="R6" s="6" t="s">
        <v>40</v>
      </c>
      <c r="S6" s="6" t="s">
        <v>56</v>
      </c>
      <c r="T6" s="6" t="s">
        <v>57</v>
      </c>
      <c r="U6" s="27" t="s">
        <v>41</v>
      </c>
      <c r="V6" s="6" t="s">
        <v>62</v>
      </c>
      <c r="W6" s="10"/>
      <c r="X6" s="6"/>
      <c r="Y6" s="6" t="s">
        <v>46</v>
      </c>
      <c r="Z6" s="6" t="s">
        <v>47</v>
      </c>
      <c r="AA6" s="6" t="s">
        <v>42</v>
      </c>
      <c r="AB6" s="6">
        <v>1</v>
      </c>
      <c r="AC6" s="11"/>
      <c r="AD6" s="12">
        <f t="shared" si="3"/>
        <v>0</v>
      </c>
      <c r="AE6" s="12">
        <f t="shared" si="4"/>
        <v>0</v>
      </c>
      <c r="AF6" s="12">
        <f t="shared" si="5"/>
        <v>0</v>
      </c>
      <c r="AG6" s="8" t="s">
        <v>50</v>
      </c>
      <c r="AH6" s="8"/>
      <c r="AI6" s="31" t="s">
        <v>58</v>
      </c>
      <c r="AJ6" s="14">
        <v>43823</v>
      </c>
      <c r="AK6" s="13" t="s">
        <v>43</v>
      </c>
      <c r="AL6" s="8">
        <v>67172.899999999994</v>
      </c>
      <c r="AM6" s="27">
        <v>1095558</v>
      </c>
      <c r="AN6" s="27" t="s">
        <v>59</v>
      </c>
      <c r="AO6" s="5" t="s">
        <v>85</v>
      </c>
    </row>
    <row r="7" spans="1:41" s="30" customFormat="1" ht="198" x14ac:dyDescent="0.25">
      <c r="A7" s="40" t="s">
        <v>89</v>
      </c>
      <c r="B7" s="36" t="s">
        <v>63</v>
      </c>
      <c r="C7" s="6" t="s">
        <v>64</v>
      </c>
      <c r="D7" s="6" t="s">
        <v>53</v>
      </c>
      <c r="E7" s="6" t="s">
        <v>54</v>
      </c>
      <c r="F7" s="6" t="s">
        <v>44</v>
      </c>
      <c r="G7" s="6" t="s">
        <v>45</v>
      </c>
      <c r="H7" s="6" t="s">
        <v>39</v>
      </c>
      <c r="I7" s="6">
        <v>250</v>
      </c>
      <c r="J7" s="7">
        <v>1.5</v>
      </c>
      <c r="K7" s="6">
        <v>205</v>
      </c>
      <c r="L7" s="6" t="s">
        <v>48</v>
      </c>
      <c r="M7" s="6"/>
      <c r="N7" s="8">
        <v>360</v>
      </c>
      <c r="O7" s="6" t="s">
        <v>55</v>
      </c>
      <c r="P7" s="6"/>
      <c r="Q7" s="9"/>
      <c r="R7" s="6" t="s">
        <v>40</v>
      </c>
      <c r="S7" s="6" t="s">
        <v>56</v>
      </c>
      <c r="T7" s="6" t="s">
        <v>57</v>
      </c>
      <c r="U7" s="27" t="s">
        <v>41</v>
      </c>
      <c r="V7" s="6" t="s">
        <v>49</v>
      </c>
      <c r="W7" s="10"/>
      <c r="X7" s="6"/>
      <c r="Y7" s="6" t="s">
        <v>46</v>
      </c>
      <c r="Z7" s="6" t="s">
        <v>47</v>
      </c>
      <c r="AA7" s="6" t="s">
        <v>42</v>
      </c>
      <c r="AB7" s="6">
        <v>1</v>
      </c>
      <c r="AC7" s="11"/>
      <c r="AD7" s="12">
        <f t="shared" si="3"/>
        <v>0</v>
      </c>
      <c r="AE7" s="12">
        <f t="shared" si="4"/>
        <v>0</v>
      </c>
      <c r="AF7" s="12">
        <f t="shared" si="5"/>
        <v>0</v>
      </c>
      <c r="AG7" s="8" t="s">
        <v>50</v>
      </c>
      <c r="AH7" s="8"/>
      <c r="AI7" s="31" t="s">
        <v>58</v>
      </c>
      <c r="AJ7" s="14">
        <v>43823</v>
      </c>
      <c r="AK7" s="13" t="s">
        <v>43</v>
      </c>
      <c r="AL7" s="8">
        <v>67172.899999999994</v>
      </c>
      <c r="AM7" s="27">
        <v>1095558</v>
      </c>
      <c r="AN7" s="27" t="s">
        <v>59</v>
      </c>
      <c r="AO7" s="5" t="s">
        <v>85</v>
      </c>
    </row>
    <row r="8" spans="1:41" s="30" customFormat="1" ht="198" x14ac:dyDescent="0.25">
      <c r="A8" s="40" t="s">
        <v>90</v>
      </c>
      <c r="B8" s="36" t="s">
        <v>65</v>
      </c>
      <c r="C8" s="6" t="s">
        <v>66</v>
      </c>
      <c r="D8" s="6" t="s">
        <v>53</v>
      </c>
      <c r="E8" s="6" t="s">
        <v>54</v>
      </c>
      <c r="F8" s="6" t="s">
        <v>44</v>
      </c>
      <c r="G8" s="6" t="s">
        <v>45</v>
      </c>
      <c r="H8" s="6" t="s">
        <v>39</v>
      </c>
      <c r="I8" s="6">
        <v>250</v>
      </c>
      <c r="J8" s="7">
        <v>1.5</v>
      </c>
      <c r="K8" s="6">
        <v>205</v>
      </c>
      <c r="L8" s="6" t="s">
        <v>48</v>
      </c>
      <c r="M8" s="6"/>
      <c r="N8" s="8">
        <v>360</v>
      </c>
      <c r="O8" s="6" t="s">
        <v>55</v>
      </c>
      <c r="P8" s="6"/>
      <c r="Q8" s="9"/>
      <c r="R8" s="6" t="s">
        <v>40</v>
      </c>
      <c r="S8" s="6" t="s">
        <v>56</v>
      </c>
      <c r="T8" s="6" t="s">
        <v>57</v>
      </c>
      <c r="U8" s="27" t="s">
        <v>41</v>
      </c>
      <c r="V8" s="6" t="s">
        <v>49</v>
      </c>
      <c r="W8" s="10"/>
      <c r="X8" s="6"/>
      <c r="Y8" s="6" t="s">
        <v>46</v>
      </c>
      <c r="Z8" s="6" t="s">
        <v>47</v>
      </c>
      <c r="AA8" s="6" t="s">
        <v>42</v>
      </c>
      <c r="AB8" s="6">
        <v>1</v>
      </c>
      <c r="AC8" s="11"/>
      <c r="AD8" s="12">
        <f t="shared" si="3"/>
        <v>0</v>
      </c>
      <c r="AE8" s="12">
        <f t="shared" si="4"/>
        <v>0</v>
      </c>
      <c r="AF8" s="12">
        <f t="shared" si="5"/>
        <v>0</v>
      </c>
      <c r="AG8" s="8" t="s">
        <v>50</v>
      </c>
      <c r="AH8" s="8"/>
      <c r="AI8" s="31" t="s">
        <v>58</v>
      </c>
      <c r="AJ8" s="14">
        <v>43823</v>
      </c>
      <c r="AK8" s="13" t="s">
        <v>43</v>
      </c>
      <c r="AL8" s="8">
        <v>67172.899999999994</v>
      </c>
      <c r="AM8" s="27">
        <v>1095558</v>
      </c>
      <c r="AN8" s="27" t="s">
        <v>59</v>
      </c>
      <c r="AO8" s="5" t="s">
        <v>85</v>
      </c>
    </row>
    <row r="9" spans="1:41" ht="198" x14ac:dyDescent="0.25">
      <c r="A9" s="40" t="s">
        <v>91</v>
      </c>
      <c r="B9" s="36" t="s">
        <v>71</v>
      </c>
      <c r="C9" s="16" t="s">
        <v>72</v>
      </c>
      <c r="D9" s="16" t="s">
        <v>53</v>
      </c>
      <c r="E9" s="16" t="s">
        <v>54</v>
      </c>
      <c r="F9" s="16" t="s">
        <v>44</v>
      </c>
      <c r="G9" s="16" t="s">
        <v>45</v>
      </c>
      <c r="H9" s="16" t="s">
        <v>39</v>
      </c>
      <c r="I9" s="16">
        <v>250</v>
      </c>
      <c r="J9" s="17">
        <v>1.5</v>
      </c>
      <c r="K9" s="16">
        <v>205</v>
      </c>
      <c r="L9" s="16" t="s">
        <v>48</v>
      </c>
      <c r="M9" s="16"/>
      <c r="N9" s="18">
        <v>360</v>
      </c>
      <c r="O9" s="16" t="s">
        <v>55</v>
      </c>
      <c r="P9" s="16"/>
      <c r="Q9" s="19"/>
      <c r="R9" s="16" t="s">
        <v>40</v>
      </c>
      <c r="S9" s="16" t="s">
        <v>67</v>
      </c>
      <c r="T9" s="16" t="s">
        <v>57</v>
      </c>
      <c r="U9" s="27" t="s">
        <v>41</v>
      </c>
      <c r="V9" s="16" t="s">
        <v>69</v>
      </c>
      <c r="W9" s="20"/>
      <c r="X9" s="16"/>
      <c r="Y9" s="16" t="s">
        <v>68</v>
      </c>
      <c r="Z9" s="16" t="s">
        <v>47</v>
      </c>
      <c r="AA9" s="16" t="s">
        <v>42</v>
      </c>
      <c r="AB9" s="16">
        <v>1</v>
      </c>
      <c r="AC9" s="21"/>
      <c r="AD9" s="22">
        <f t="shared" si="3"/>
        <v>0</v>
      </c>
      <c r="AE9" s="22">
        <f t="shared" si="4"/>
        <v>0</v>
      </c>
      <c r="AF9" s="22">
        <f t="shared" si="5"/>
        <v>0</v>
      </c>
      <c r="AG9" s="18" t="s">
        <v>70</v>
      </c>
      <c r="AH9" s="18"/>
      <c r="AI9" s="31" t="s">
        <v>73</v>
      </c>
      <c r="AJ9" s="28">
        <v>44203</v>
      </c>
      <c r="AK9" s="23" t="s">
        <v>43</v>
      </c>
      <c r="AL9" s="18">
        <v>67172.899999999994</v>
      </c>
      <c r="AM9" s="27">
        <v>1095558</v>
      </c>
      <c r="AN9" s="27" t="s">
        <v>59</v>
      </c>
      <c r="AO9" s="5" t="s">
        <v>85</v>
      </c>
    </row>
    <row r="10" spans="1:41" ht="198" x14ac:dyDescent="0.25">
      <c r="A10" s="40" t="s">
        <v>92</v>
      </c>
      <c r="B10" s="36" t="s">
        <v>74</v>
      </c>
      <c r="C10" s="16" t="s">
        <v>75</v>
      </c>
      <c r="D10" s="16" t="s">
        <v>53</v>
      </c>
      <c r="E10" s="16" t="s">
        <v>54</v>
      </c>
      <c r="F10" s="16" t="s">
        <v>44</v>
      </c>
      <c r="G10" s="16" t="s">
        <v>45</v>
      </c>
      <c r="H10" s="16" t="s">
        <v>39</v>
      </c>
      <c r="I10" s="16">
        <v>250</v>
      </c>
      <c r="J10" s="17">
        <v>1.5</v>
      </c>
      <c r="K10" s="16">
        <v>205</v>
      </c>
      <c r="L10" s="16" t="s">
        <v>48</v>
      </c>
      <c r="M10" s="16"/>
      <c r="N10" s="18">
        <v>360</v>
      </c>
      <c r="O10" s="16" t="s">
        <v>55</v>
      </c>
      <c r="P10" s="16"/>
      <c r="Q10" s="19"/>
      <c r="R10" s="16" t="s">
        <v>40</v>
      </c>
      <c r="S10" s="16" t="s">
        <v>67</v>
      </c>
      <c r="T10" s="16" t="s">
        <v>57</v>
      </c>
      <c r="U10" s="27" t="s">
        <v>41</v>
      </c>
      <c r="V10" s="16" t="s">
        <v>69</v>
      </c>
      <c r="W10" s="20"/>
      <c r="X10" s="16"/>
      <c r="Y10" s="16" t="s">
        <v>68</v>
      </c>
      <c r="Z10" s="16" t="s">
        <v>47</v>
      </c>
      <c r="AA10" s="16" t="s">
        <v>42</v>
      </c>
      <c r="AB10" s="16">
        <v>1</v>
      </c>
      <c r="AC10" s="21"/>
      <c r="AD10" s="22">
        <f t="shared" si="3"/>
        <v>0</v>
      </c>
      <c r="AE10" s="22">
        <f t="shared" si="4"/>
        <v>0</v>
      </c>
      <c r="AF10" s="22">
        <f t="shared" si="5"/>
        <v>0</v>
      </c>
      <c r="AG10" s="18" t="s">
        <v>70</v>
      </c>
      <c r="AH10" s="18"/>
      <c r="AI10" s="31" t="s">
        <v>73</v>
      </c>
      <c r="AJ10" s="28">
        <v>44203</v>
      </c>
      <c r="AK10" s="23" t="s">
        <v>43</v>
      </c>
      <c r="AL10" s="18">
        <v>67172.899999999994</v>
      </c>
      <c r="AM10" s="27">
        <v>1095558</v>
      </c>
      <c r="AN10" s="27" t="s">
        <v>59</v>
      </c>
      <c r="AO10" s="5" t="s">
        <v>85</v>
      </c>
    </row>
    <row r="11" spans="1:41" ht="198" x14ac:dyDescent="0.25">
      <c r="A11" s="40" t="s">
        <v>93</v>
      </c>
      <c r="B11" s="36" t="s">
        <v>76</v>
      </c>
      <c r="C11" s="16" t="s">
        <v>77</v>
      </c>
      <c r="D11" s="16" t="s">
        <v>53</v>
      </c>
      <c r="E11" s="16" t="s">
        <v>54</v>
      </c>
      <c r="F11" s="16" t="s">
        <v>44</v>
      </c>
      <c r="G11" s="16" t="s">
        <v>45</v>
      </c>
      <c r="H11" s="16" t="s">
        <v>39</v>
      </c>
      <c r="I11" s="16">
        <v>250</v>
      </c>
      <c r="J11" s="17">
        <v>1.5</v>
      </c>
      <c r="K11" s="16">
        <v>205</v>
      </c>
      <c r="L11" s="16" t="s">
        <v>48</v>
      </c>
      <c r="M11" s="16"/>
      <c r="N11" s="18">
        <v>360</v>
      </c>
      <c r="O11" s="16" t="s">
        <v>55</v>
      </c>
      <c r="P11" s="16"/>
      <c r="Q11" s="19"/>
      <c r="R11" s="16" t="s">
        <v>40</v>
      </c>
      <c r="S11" s="16" t="s">
        <v>67</v>
      </c>
      <c r="T11" s="16" t="s">
        <v>57</v>
      </c>
      <c r="U11" s="27" t="s">
        <v>41</v>
      </c>
      <c r="V11" s="16" t="s">
        <v>69</v>
      </c>
      <c r="W11" s="20"/>
      <c r="X11" s="16"/>
      <c r="Y11" s="16" t="s">
        <v>68</v>
      </c>
      <c r="Z11" s="16" t="s">
        <v>47</v>
      </c>
      <c r="AA11" s="16" t="s">
        <v>42</v>
      </c>
      <c r="AB11" s="16">
        <v>1</v>
      </c>
      <c r="AC11" s="21"/>
      <c r="AD11" s="22">
        <f t="shared" si="3"/>
        <v>0</v>
      </c>
      <c r="AE11" s="22">
        <f t="shared" si="4"/>
        <v>0</v>
      </c>
      <c r="AF11" s="22">
        <f t="shared" si="5"/>
        <v>0</v>
      </c>
      <c r="AG11" s="18" t="s">
        <v>70</v>
      </c>
      <c r="AH11" s="18"/>
      <c r="AI11" s="31" t="s">
        <v>73</v>
      </c>
      <c r="AJ11" s="28">
        <v>44203</v>
      </c>
      <c r="AK11" s="23" t="s">
        <v>43</v>
      </c>
      <c r="AL11" s="18">
        <v>67172.899999999994</v>
      </c>
      <c r="AM11" s="27">
        <v>1095558</v>
      </c>
      <c r="AN11" s="27" t="s">
        <v>59</v>
      </c>
      <c r="AO11" s="5" t="s">
        <v>85</v>
      </c>
    </row>
    <row r="12" spans="1:41" ht="198" x14ac:dyDescent="0.25">
      <c r="A12" s="40" t="s">
        <v>94</v>
      </c>
      <c r="B12" s="36" t="s">
        <v>78</v>
      </c>
      <c r="C12" s="16" t="s">
        <v>79</v>
      </c>
      <c r="D12" s="16" t="s">
        <v>53</v>
      </c>
      <c r="E12" s="16" t="s">
        <v>54</v>
      </c>
      <c r="F12" s="16" t="s">
        <v>44</v>
      </c>
      <c r="G12" s="16" t="s">
        <v>45</v>
      </c>
      <c r="H12" s="16" t="s">
        <v>39</v>
      </c>
      <c r="I12" s="16">
        <v>250</v>
      </c>
      <c r="J12" s="17">
        <v>1.5</v>
      </c>
      <c r="K12" s="16">
        <v>205</v>
      </c>
      <c r="L12" s="16" t="s">
        <v>48</v>
      </c>
      <c r="M12" s="16"/>
      <c r="N12" s="18">
        <v>360</v>
      </c>
      <c r="O12" s="16" t="s">
        <v>55</v>
      </c>
      <c r="P12" s="16"/>
      <c r="Q12" s="19"/>
      <c r="R12" s="16" t="s">
        <v>40</v>
      </c>
      <c r="S12" s="16" t="s">
        <v>67</v>
      </c>
      <c r="T12" s="16" t="s">
        <v>57</v>
      </c>
      <c r="U12" s="27" t="s">
        <v>41</v>
      </c>
      <c r="V12" s="16" t="s">
        <v>69</v>
      </c>
      <c r="W12" s="20"/>
      <c r="X12" s="16"/>
      <c r="Y12" s="16" t="s">
        <v>68</v>
      </c>
      <c r="Z12" s="16" t="s">
        <v>47</v>
      </c>
      <c r="AA12" s="16" t="s">
        <v>42</v>
      </c>
      <c r="AB12" s="16">
        <v>1</v>
      </c>
      <c r="AC12" s="21"/>
      <c r="AD12" s="22">
        <f t="shared" si="3"/>
        <v>0</v>
      </c>
      <c r="AE12" s="22">
        <f t="shared" si="4"/>
        <v>0</v>
      </c>
      <c r="AF12" s="22">
        <f t="shared" si="5"/>
        <v>0</v>
      </c>
      <c r="AG12" s="18" t="s">
        <v>70</v>
      </c>
      <c r="AH12" s="18"/>
      <c r="AI12" s="31" t="s">
        <v>73</v>
      </c>
      <c r="AJ12" s="28">
        <v>44203</v>
      </c>
      <c r="AK12" s="23" t="s">
        <v>43</v>
      </c>
      <c r="AL12" s="18">
        <v>67172.899999999994</v>
      </c>
      <c r="AM12" s="27">
        <v>1095558</v>
      </c>
      <c r="AN12" s="27" t="s">
        <v>59</v>
      </c>
      <c r="AO12" s="5" t="s">
        <v>85</v>
      </c>
    </row>
    <row r="13" spans="1:41" x14ac:dyDescent="0.25">
      <c r="A13" s="24"/>
      <c r="B13" s="24"/>
      <c r="C13" s="24"/>
      <c r="D13" s="24"/>
      <c r="E13" s="24"/>
      <c r="F13" s="25"/>
      <c r="G13" s="25"/>
      <c r="H13" s="25"/>
      <c r="I13" s="25"/>
      <c r="J13" s="25"/>
      <c r="K13" s="25"/>
      <c r="L13" s="25"/>
      <c r="M13" s="25"/>
      <c r="N13" s="26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6"/>
      <c r="AD13" s="26"/>
      <c r="AE13" s="26"/>
      <c r="AF13" s="26"/>
      <c r="AG13" s="25"/>
      <c r="AH13" s="25"/>
      <c r="AI13" s="32"/>
      <c r="AJ13" s="25"/>
      <c r="AK13" s="24"/>
      <c r="AL13" s="26"/>
      <c r="AM13" s="33"/>
      <c r="AN13" s="33"/>
    </row>
    <row r="16" spans="1:41" ht="47.25" customHeight="1" x14ac:dyDescent="0.25">
      <c r="B16" s="53" t="s">
        <v>84</v>
      </c>
      <c r="C16" s="54"/>
      <c r="D16" s="54"/>
      <c r="E16" s="54"/>
      <c r="F16" s="54"/>
      <c r="G16" s="54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4"/>
      <c r="X16" s="54"/>
      <c r="Y16" s="54"/>
      <c r="Z16" s="54"/>
      <c r="AA16" s="54"/>
      <c r="AB16" s="54"/>
      <c r="AC16" s="54"/>
      <c r="AD16" s="54"/>
      <c r="AE16" s="54"/>
    </row>
    <row r="17" spans="2:35" ht="66" customHeight="1" x14ac:dyDescent="0.25">
      <c r="B17" s="53" t="s">
        <v>81</v>
      </c>
      <c r="C17" s="54"/>
      <c r="D17" s="54"/>
      <c r="E17" s="54"/>
      <c r="F17" s="54"/>
      <c r="G17" s="54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4"/>
      <c r="X17" s="54"/>
      <c r="Y17" s="54"/>
      <c r="Z17" s="54"/>
      <c r="AA17" s="54"/>
      <c r="AB17" s="54"/>
      <c r="AC17" s="54"/>
      <c r="AD17" s="54"/>
      <c r="AE17" s="54"/>
    </row>
    <row r="20" spans="2:35" x14ac:dyDescent="0.25">
      <c r="AI20" s="34" t="s">
        <v>82</v>
      </c>
    </row>
    <row r="24" spans="2:35" x14ac:dyDescent="0.25">
      <c r="AI24" s="35"/>
    </row>
  </sheetData>
  <mergeCells count="3">
    <mergeCell ref="A2:AK2"/>
    <mergeCell ref="B16:AE16"/>
    <mergeCell ref="B17:AE17"/>
  </mergeCells>
  <phoneticPr fontId="0" type="noConversion"/>
  <pageMargins left="0.23622047244094491" right="0.11" top="0.72" bottom="0.39370078740157483" header="0.46" footer="0.19685039370078741"/>
  <pageSetup paperSize="9" scale="15" fitToHeight="0" orientation="landscape" r:id="rId1"/>
  <headerFooter alignWithMargins="0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Лист1</vt:lpstr>
      <vt:lpstr>Лист1!Заголовки_для_печати</vt:lpstr>
      <vt:lpstr>Лист1!Область_печати</vt:lpstr>
    </vt:vector>
  </TitlesOfParts>
  <Company>NIAEP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7042</dc:creator>
  <cp:lastModifiedBy>Антон Васильев</cp:lastModifiedBy>
  <cp:lastPrinted>2011-12-15T11:56:04Z</cp:lastPrinted>
  <dcterms:created xsi:type="dcterms:W3CDTF">2009-07-03T06:40:27Z</dcterms:created>
  <dcterms:modified xsi:type="dcterms:W3CDTF">2018-07-11T15:51:09Z</dcterms:modified>
</cp:coreProperties>
</file>