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168" windowWidth="15000" windowHeight="12660"/>
  </bookViews>
  <sheets>
    <sheet name="Лист1" sheetId="1" r:id="rId1"/>
  </sheets>
  <definedNames>
    <definedName name="_xlnm._FilterDatabase" localSheetId="0" hidden="1">Лист1!$A$4:$AO$20</definedName>
    <definedName name="DataRange">Лист1!#REF!</definedName>
    <definedName name="_xlnm.Print_Titles" localSheetId="0">Лист1!$3:$4</definedName>
    <definedName name="_xlnm.Print_Area" localSheetId="0">Лист1!$A$1:$AK$46</definedName>
  </definedNames>
  <calcPr calcId="162913" fullCalcOnLoad="1"/>
</workbook>
</file>

<file path=xl/calcChain.xml><?xml version="1.0" encoding="utf-8"?>
<calcChain xmlns="http://schemas.openxmlformats.org/spreadsheetml/2006/main">
  <c r="AD20" i="1" l="1"/>
  <c r="AE20" i="1"/>
  <c r="AF20" i="1"/>
  <c r="AD19" i="1"/>
  <c r="AE19" i="1"/>
  <c r="AF19" i="1"/>
  <c r="AD18" i="1"/>
  <c r="AE18" i="1"/>
  <c r="AF18" i="1"/>
  <c r="AD17" i="1"/>
  <c r="AE17" i="1"/>
  <c r="AF17" i="1"/>
  <c r="AD16" i="1"/>
  <c r="AE16" i="1"/>
  <c r="AF16" i="1"/>
  <c r="AD15" i="1"/>
  <c r="AE15" i="1"/>
  <c r="AF15" i="1"/>
  <c r="AD14" i="1"/>
  <c r="AE14" i="1"/>
  <c r="AF14" i="1"/>
  <c r="AD13" i="1"/>
  <c r="AE13" i="1"/>
  <c r="AF13" i="1"/>
  <c r="AD12" i="1"/>
  <c r="AE12" i="1"/>
  <c r="AF12" i="1"/>
  <c r="AD11" i="1"/>
  <c r="AE11" i="1"/>
  <c r="AF11" i="1"/>
  <c r="AD10" i="1"/>
  <c r="AE10" i="1"/>
  <c r="AF10" i="1"/>
  <c r="AD9" i="1"/>
  <c r="AE9" i="1"/>
  <c r="AF9" i="1"/>
  <c r="AD8" i="1"/>
  <c r="AE8" i="1"/>
  <c r="AF8" i="1"/>
  <c r="AD7" i="1"/>
  <c r="AE7" i="1"/>
  <c r="AF7" i="1"/>
  <c r="AD6" i="1"/>
  <c r="AE6" i="1"/>
  <c r="AF6" i="1"/>
  <c r="AD5" i="1"/>
  <c r="AE5" i="1"/>
  <c r="AF5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</calcChain>
</file>

<file path=xl/sharedStrings.xml><?xml version="1.0" encoding="utf-8"?>
<sst xmlns="http://schemas.openxmlformats.org/spreadsheetml/2006/main" count="413" uniqueCount="129">
  <si>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</si>
  <si>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</si>
  <si>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</si>
  <si>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</si>
  <si>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</si>
  <si>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</si>
  <si>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</si>
  <si>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</si>
  <si>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</si>
  <si>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</si>
  <si>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</si>
  <si>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</si>
  <si>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</si>
  <si>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</si>
  <si>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</si>
  <si>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</si>
  <si>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</si>
  <si>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</si>
  <si>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</si>
  <si>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</si>
  <si>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</si>
  <si>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</si>
  <si>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</si>
  <si>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</si>
  <si>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</si>
  <si>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</si>
  <si>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</si>
  <si>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</si>
  <si>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</si>
  <si>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</si>
  <si>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</si>
  <si>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</si>
  <si>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</si>
  <si>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</si>
  <si>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Код ЕОС НСИ (GID)</t>
  </si>
  <si>
    <t>Категория ОК</t>
  </si>
  <si>
    <t>ИТТ</t>
  </si>
  <si>
    <t>Имя ЕОС НСИ</t>
  </si>
  <si>
    <t>Классификационное обозначение арматуры по НП-068-05</t>
  </si>
  <si>
    <t>QA2</t>
  </si>
  <si>
    <t>оборудование</t>
  </si>
  <si>
    <t xml:space="preserve">KUR-РАА0001; KUR-PAA0001_B01_KZ_03 </t>
  </si>
  <si>
    <t>I</t>
  </si>
  <si>
    <t>АЭП;БКП-1;Ооб</t>
  </si>
  <si>
    <t>под приварку</t>
  </si>
  <si>
    <t>питательная вода</t>
  </si>
  <si>
    <t>лег</t>
  </si>
  <si>
    <t>2BIIa</t>
  </si>
  <si>
    <t>2Н</t>
  </si>
  <si>
    <t>АЭП;БКП-1;ООб</t>
  </si>
  <si>
    <t>легированная сталь</t>
  </si>
  <si>
    <t xml:space="preserve">Реакторное здание  (10UJA) ;  10UJA24R007; </t>
  </si>
  <si>
    <t xml:space="preserve">Реакторное здание  (10UJA) ;  10UJA24R002; </t>
  </si>
  <si>
    <t xml:space="preserve">Реакторное здание  (10UJA) ;  10UJA24R006; </t>
  </si>
  <si>
    <t xml:space="preserve">Реакторное здание  (10UJA) ;  10UJA24R001; </t>
  </si>
  <si>
    <t>Клапан обратный</t>
  </si>
  <si>
    <t>2.ИСУП.5872278</t>
  </si>
  <si>
    <t>10LAB60AA602</t>
  </si>
  <si>
    <t>АЭ 254.500.12.000-021</t>
  </si>
  <si>
    <t>С ДУП</t>
  </si>
  <si>
    <t>ТУ 6981-254-08847871-07</t>
  </si>
  <si>
    <t>ЛСР 02-01.1-8Т</t>
  </si>
  <si>
    <t>KUR_1174314</t>
  </si>
  <si>
    <t>10UJA; Коэф. гидр. сопр.: 3; _x000D_
1. 508х20 -типоразмер присоединяемой трубы;   _x000D_
2. Др=473,6 мм;                                                                        3. патрубки соосны;                         _x000D_
4. Материал корпуса - сталь 15Х1М1Ф;                                    _x000D_
5. Тип присоединения к трубопроводу-под приварку;                                                                              6. Нагрузки принять по НП-068-05 в соответствии с  DN, параметрами и материалом;                                                                          7. строительная длина-не более 900 мм;                _x000D_
8.  Демонтажный размер - не более 1140 мм;        _x000D_
9. Тип разделки кромок- 1-25-2(С-25-1)</t>
  </si>
  <si>
    <t>Клапан обратный АЭ 254.500.12.000-021 Ст.20 DN=500 P=12МПа РабСр=вода питательная tрабСр=до 250 °С СпосПрисоед=под приварку СпосУпр=от собственной среды 2ВIIIа ТУ 6981-254-08847871-07</t>
  </si>
  <si>
    <t>2.ИСУП.5872279</t>
  </si>
  <si>
    <t>10LAB70AA602</t>
  </si>
  <si>
    <t>2.ИСУП.5872280</t>
  </si>
  <si>
    <t>10LAB90AA602</t>
  </si>
  <si>
    <t>2.ИСУП.5872281</t>
  </si>
  <si>
    <t>10LAB80AA602</t>
  </si>
  <si>
    <t>2.ИСУП.5872282</t>
  </si>
  <si>
    <t>10LAB70AA601</t>
  </si>
  <si>
    <t xml:space="preserve">Реакторное здание  (10UJA) ;  10UJA24R011; </t>
  </si>
  <si>
    <t>2.ИСУП.5872283</t>
  </si>
  <si>
    <t>10LAB80AA601</t>
  </si>
  <si>
    <t xml:space="preserve">Реакторное здание  (10UJA) ;  10UJA24R003; </t>
  </si>
  <si>
    <t>2.ИСУП.5872284</t>
  </si>
  <si>
    <t>10LAB90AA601</t>
  </si>
  <si>
    <t xml:space="preserve">Реакторное здание  (10UJA) ;  10UJA24R005; </t>
  </si>
  <si>
    <t>2.ИСУП.5872285</t>
  </si>
  <si>
    <t>10LAB60AA601</t>
  </si>
  <si>
    <t xml:space="preserve">Реакторное здание  (10UJA) ;  10UJA24R008; </t>
  </si>
  <si>
    <t>2.ИСУП.5882579</t>
  </si>
  <si>
    <t>20LAB60AA602</t>
  </si>
  <si>
    <t>ЛСР 02-01.2-8Т</t>
  </si>
  <si>
    <t>KUR_1198843</t>
  </si>
  <si>
    <t>Реакторное здание (20UJA) ; 20UJA24R007</t>
  </si>
  <si>
    <t>20UJA; Коэф. гидр. сопр.: 3; _x000D_
1. 508х20 -типоразмер присоединяемой трубы;   _x000D_
2. Др=473,6 мм;                                                                        3. патрубки соосны;                         _x000D_
4. Материал корпуса - сталь 15Х1М1Ф;                                    _x000D_
5. Тип присоединения к трубопроводу-под приварку;                                                                              6. Нагрузки принять по НП-068-05 в соответствии с  DN, параметрами и материалом;                                                                          7. строительная длина-не более 900 мм;                _x000D_
8.  Демонтажный размер - не более 1140 мм;        _x000D_
9. Тип разделки кромок- 1-25-2(С-25-1)</t>
  </si>
  <si>
    <t>2.ИСУП.5882580</t>
  </si>
  <si>
    <t>20LAB70AA602</t>
  </si>
  <si>
    <t>Реакторное здание (20UJA) ; 20UJA24R011</t>
  </si>
  <si>
    <t>2.ИСУП.5882581</t>
  </si>
  <si>
    <t>20LAB90AA602</t>
  </si>
  <si>
    <t>Реакторное здание (20UJA) ; 20UJA24R006</t>
  </si>
  <si>
    <t>2.ИСУП.5882582</t>
  </si>
  <si>
    <t>20LAB90AA601</t>
  </si>
  <si>
    <t>2.ИСУП.5882583</t>
  </si>
  <si>
    <t>20LAB60AA601</t>
  </si>
  <si>
    <t>2.ИСУП.5882584</t>
  </si>
  <si>
    <t>20LAB80AA601</t>
  </si>
  <si>
    <t>Реакторное здание (20UJA) ; 20UJA24R002</t>
  </si>
  <si>
    <t>2.ИСУП.5882585</t>
  </si>
  <si>
    <t>20LAB70AA601</t>
  </si>
  <si>
    <t>2.ИСУП.5882586</t>
  </si>
  <si>
    <t>20LAB80AA602</t>
  </si>
  <si>
    <t>Сумма НДС, руб.</t>
  </si>
  <si>
    <t>«При отсутствии в графе «Примечание» спецификации явно указанных требований по интервалу массогабаритных значений, массогабаритные параметры арматуры (кроме размеров по разделке кромок) и время срабатывания указаны в спецификации как предельно допустимые (не более);
- мощности электродвигателя:
«Значения мощности электродвигателя в закупочной спецификации указаны по прототипу, требования определяются п.3.11.1 ИТТ KUR PAA-0001»</t>
  </si>
  <si>
    <t>ОТ ПОСТАВЩИКА</t>
  </si>
  <si>
    <t>Деление:</t>
  </si>
  <si>
    <t>- условные обозначения для привода (э/о и э/п), указанные в графе «Тип»:
«э/о - от электропривода (исполнение для гермозоны); э/п - от электропровода (исполнение для обслуживаемых помещений). При этом марка привода определяется поставщиком в соответствии с ИТТ, извещением к ИТТ  и предложенным типом арматуры;
- Требования к техническим параметрам, о которых в ИТТ прописано «указаны в конкурсной спецификации»  и  при этом отсутствующим в спецификации, являются необязательными»</t>
  </si>
  <si>
    <t>7. клапаны обратные DN  500</t>
  </si>
  <si>
    <t>Спецификация. Поставка клапанов обратных DN 500 для сооружения энергоблоков № 1,2 Курской АЭС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</si>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</sst>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dd/mm/yy;@"/>
    <numFmt numFmtId="173" formatCode="0.000"/>
    <numFmt numFmtId="174" formatCode="0.0000"/>
  </numFmts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4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2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 wrapText="1"/>
    </xf>
    <xf numFmtId="1" fontId="22" fillId="0" borderId="11" xfId="0" applyNumberFormat="1" applyFont="1" applyBorder="1" applyAlignment="1">
      <alignment horizontal="center" vertical="center" wrapText="1"/>
    </xf>
    <xf numFmtId="174" fontId="22" fillId="0" borderId="11" xfId="0" applyNumberFormat="1" applyFont="1" applyBorder="1" applyAlignment="1">
      <alignment horizontal="center" vertical="center" wrapText="1"/>
    </xf>
    <xf numFmtId="2" fontId="22" fillId="0" borderId="11" xfId="0" applyNumberFormat="1" applyFont="1" applyBorder="1" applyAlignment="1">
      <alignment horizontal="center" vertical="center" wrapText="1"/>
    </xf>
    <xf numFmtId="173" fontId="22" fillId="0" borderId="11" xfId="0" applyNumberFormat="1" applyFont="1" applyBorder="1" applyAlignment="1">
      <alignment horizontal="center" vertical="center" wrapText="1"/>
    </xf>
    <xf numFmtId="1" fontId="22" fillId="0" borderId="11" xfId="0" applyNumberFormat="1" applyFont="1" applyFill="1" applyBorder="1" applyAlignment="1">
      <alignment horizontal="center" vertical="center" wrapText="1"/>
    </xf>
    <xf numFmtId="4" fontId="22" fillId="0" borderId="11" xfId="0" applyNumberFormat="1" applyFont="1" applyBorder="1" applyAlignment="1">
      <alignment horizontal="center" vertical="center" wrapText="1"/>
    </xf>
    <xf numFmtId="4" fontId="22" fillId="0" borderId="11" xfId="0" applyNumberFormat="1" applyFont="1" applyFill="1" applyBorder="1" applyAlignment="1">
      <alignment horizontal="center" vertical="center" wrapText="1"/>
    </xf>
    <xf numFmtId="49" fontId="22" fillId="0" borderId="11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2" fontId="22" fillId="0" borderId="12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22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textRotation="90" wrapText="1"/>
    </xf>
    <xf numFmtId="49" fontId="2" fillId="0" borderId="14" xfId="0" applyNumberFormat="1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2" fillId="0" borderId="14" xfId="19" applyFont="1" applyFill="1" applyBorder="1" applyAlignment="1">
      <alignment horizontal="center" vertical="center" textRotation="90" wrapText="1"/>
    </xf>
    <xf numFmtId="2" fontId="2" fillId="0" borderId="14" xfId="0" applyNumberFormat="1" applyFont="1" applyFill="1" applyBorder="1" applyAlignment="1">
      <alignment horizontal="center" vertical="center" textRotation="90" wrapText="1"/>
    </xf>
    <xf numFmtId="0" fontId="2" fillId="0" borderId="18" xfId="0" applyFont="1" applyFill="1" applyBorder="1" applyAlignment="1">
      <alignment horizontal="center" vertical="center" textRotation="90" wrapText="1"/>
    </xf>
    <xf numFmtId="0" fontId="2" fillId="0" borderId="17" xfId="0" applyFont="1" applyFill="1" applyBorder="1" applyAlignment="1">
      <alignment horizontal="center" vertical="center" textRotation="90" wrapText="1"/>
    </xf>
    <xf numFmtId="49" fontId="2" fillId="0" borderId="14" xfId="20" applyNumberFormat="1" applyFont="1" applyFill="1" applyBorder="1" applyAlignment="1">
      <alignment horizontal="center" vertical="center" textRotation="90" wrapText="1"/>
    </xf>
    <xf numFmtId="0" fontId="2" fillId="0" borderId="14" xfId="0" applyNumberFormat="1" applyFont="1" applyFill="1" applyBorder="1" applyAlignment="1">
      <alignment horizontal="center" vertical="center" textRotation="90" wrapText="1"/>
    </xf>
    <xf numFmtId="172" fontId="21" fillId="0" borderId="14" xfId="0" applyNumberFormat="1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/>
    </xf>
    <xf numFmtId="0" fontId="23" fillId="0" borderId="13" xfId="0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9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Примечание 2" xfId="24"/>
    <cellStyle name="Связанная ячейка" xfId="25" builtinId="24" customBuiltin="1"/>
    <cellStyle name="Стиль 1" xfId="26"/>
    <cellStyle name="Текст предупреждения" xfId="27" builtinId="11" customBuiltin="1"/>
    <cellStyle name="Хороший" xfId="28" builtinId="26" customBuiltin="1"/>
  </cellStyles>
  <dxfs count="43"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73" formatCode="0.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74" formatCode="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AO20" totalsRowShown="0" headerRowDxfId="1" tableBorderDxfId="0">
  <autoFilter ref="A3:AO20"/>
  <tableColumns count="41">
    <tableColumn id="1" name="№ п/п" dataDxfId="42"/>
    <tableColumn id="2" name="Идентификатор" dataDxfId="41"/>
    <tableColumn id="3" name="Маркировка арматуры" dataDxfId="40"/>
    <tableColumn id="4" name="Наименование" dataDxfId="39"/>
    <tableColumn id="5" name="Тип" dataDxfId="38"/>
    <tableColumn id="6" name="Классификационное обозначение арматуры по НП-068-05" dataDxfId="37"/>
    <tableColumn id="7" name="Категория ОК" dataDxfId="36"/>
    <tableColumn id="8" name="Оборудование/Материалы" dataDxfId="35"/>
    <tableColumn id="9" name="DN(арматуры), мм" dataDxfId="34"/>
    <tableColumn id="10" name="Pp (арматура АЭС), Pу (общепром. арматура), МПа" dataDxfId="33"/>
    <tableColumn id="11" name="Tp(арматуры), °С" dataDxfId="32"/>
    <tableColumn id="12" name="Рабочая среда" dataDxfId="31"/>
    <tableColumn id="13" name="Kv,м3/ч(для регулиру-ющих клапанов)" dataDxfId="30"/>
    <tableColumn id="14" name="Масса,кг" dataDxfId="29"/>
    <tableColumn id="15" name="Способ управления" dataDxfId="28"/>
    <tableColumn id="16" name="Тип электропривода" dataDxfId="27"/>
    <tableColumn id="17" name="Мощность электро-двигателя, кВт" dataDxfId="26"/>
    <tableColumn id="18" name="Материал корпуса арматуры" dataDxfId="25"/>
    <tableColumn id="19" name="Способ присоединения" dataDxfId="24"/>
    <tableColumn id="20" name="ТУ" dataDxfId="23"/>
    <tableColumn id="21" name="ИТТ" dataDxfId="22"/>
    <tableColumn id="22" name="Смета №" dataDxfId="21"/>
    <tableColumn id="23" name="Номер чертежа" dataDxfId="20"/>
    <tableColumn id="24" name="Позиция по спецификации чертежа" dataDxfId="19"/>
    <tableColumn id="25" name="Номер з/сп" dataDxfId="18"/>
    <tableColumn id="26" name="Класс и группа трубопровода" dataDxfId="17"/>
    <tableColumn id="27" name="Категория сейсмостойкос-ти трубопровода" dataDxfId="16"/>
    <tableColumn id="28" name="Количество, шт" dataDxfId="15"/>
    <tableColumn id="29" name="Цена за ед., без НДС, руб." dataDxfId="14"/>
    <tableColumn id="30" name="Сумма без НДС, руб." dataDxfId="13">
      <calculatedColumnFormula>AC4*AB4</calculatedColumnFormula>
    </tableColumn>
    <tableColumn id="31" name="Сумма НДС, руб." dataDxfId="12">
      <calculatedColumnFormula>AD4*0.18</calculatedColumnFormula>
    </tableColumn>
    <tableColumn id="32" name="Сумма с НДС, руб." dataDxfId="11">
      <calculatedColumnFormula>AE4+AD4</calculatedColumnFormula>
    </tableColumn>
    <tableColumn id="33" name="Объект проектирования" dataDxfId="10"/>
    <tableColumn id="34" name="Завод-изготовитель" dataDxfId="9"/>
    <tableColumn id="35" name="Примечание" dataDxfId="8"/>
    <tableColumn id="36" name="Срок поставки" dataDxfId="7"/>
    <tableColumn id="37" name="Разработчик РД" dataDxfId="6"/>
    <tableColumn id="38" name="Стоимость изделия в ценах 2000 года, руб." dataDxfId="5"/>
    <tableColumn id="39" name="Код ЕОС НСИ (GID)" dataDxfId="4"/>
    <tableColumn id="40" name="Имя ЕОС НСИ" dataDxfId="3"/>
    <tableColumn id="41" name="Деление: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O32"/>
  <sheetViews>
    <sheetView tabSelected="1" view="pageBreakPreview" topLeftCell="A3" zoomScale="75" zoomScaleNormal="100" zoomScaleSheetLayoutView="75" workbookViewId="0">
      <selection activeCell="A3" sqref="A3:AO20"/>
    </sheetView>
  </sheetViews>
  <sheetFormatPr defaultColWidth="9.109375" defaultRowHeight="13.2" x14ac:dyDescent="0.25"/>
  <cols>
    <col min="1" max="1" width="8.5546875" style="2" customWidth="1"/>
    <col min="2" max="2" width="18.33203125" style="2" customWidth="1"/>
    <col min="3" max="3" width="25.21875" style="2" customWidth="1"/>
    <col min="4" max="4" width="20.5546875" style="2" customWidth="1"/>
    <col min="5" max="5" width="26.88671875" style="2" customWidth="1"/>
    <col min="6" max="6" width="59.5546875" style="1" customWidth="1"/>
    <col min="7" max="7" width="16.109375" style="1" customWidth="1"/>
    <col min="8" max="8" width="29.21875" style="1" customWidth="1"/>
    <col min="9" max="9" width="20.33203125" style="1" customWidth="1"/>
    <col min="10" max="10" width="52" style="1" customWidth="1"/>
    <col min="11" max="11" width="19.44140625" style="1" customWidth="1"/>
    <col min="12" max="12" width="17.77734375" style="1" customWidth="1"/>
    <col min="13" max="13" width="40.109375" style="1" customWidth="1"/>
    <col min="14" max="14" width="11.44140625" style="3" customWidth="1"/>
    <col min="15" max="15" width="22.33203125" style="1" customWidth="1"/>
    <col min="16" max="16" width="23.109375" style="1" customWidth="1"/>
    <col min="17" max="17" width="36" style="1" customWidth="1"/>
    <col min="18" max="18" width="31.21875" style="1" customWidth="1"/>
    <col min="19" max="19" width="25.88671875" style="1" customWidth="1"/>
    <col min="20" max="20" width="16.5546875" style="1" customWidth="1"/>
    <col min="21" max="21" width="22.33203125" style="1" customWidth="1"/>
    <col min="22" max="22" width="11.5546875" style="1" customWidth="1"/>
    <col min="23" max="23" width="18.109375" style="1" customWidth="1"/>
    <col min="24" max="24" width="38.21875" style="1" customWidth="1"/>
    <col min="25" max="25" width="13.6640625" style="1" customWidth="1"/>
    <col min="26" max="26" width="31.88671875" style="1" customWidth="1"/>
    <col min="27" max="27" width="45" style="1" customWidth="1"/>
    <col min="28" max="28" width="17.88671875" style="1" customWidth="1"/>
    <col min="29" max="29" width="28.77734375" style="3" customWidth="1"/>
    <col min="30" max="30" width="23" style="3" customWidth="1"/>
    <col min="31" max="31" width="19" style="3" customWidth="1"/>
    <col min="32" max="32" width="20.5546875" style="3" customWidth="1"/>
    <col min="33" max="33" width="26.77734375" style="1" customWidth="1"/>
    <col min="34" max="34" width="22.5546875" style="1" customWidth="1"/>
    <col min="35" max="35" width="49.109375" style="4" customWidth="1"/>
    <col min="36" max="36" width="17.21875" style="1" customWidth="1"/>
    <col min="37" max="37" width="18.77734375" style="2" customWidth="1"/>
    <col min="38" max="38" width="45" style="3" customWidth="1"/>
    <col min="39" max="39" width="20.88671875" style="20" customWidth="1"/>
    <col min="40" max="40" width="44.6640625" style="20" customWidth="1"/>
    <col min="41" max="41" width="27.6640625" style="27" customWidth="1"/>
    <col min="42" max="16384" width="9.109375" style="20"/>
  </cols>
  <sheetData>
    <row r="2" spans="1:41" ht="17.399999999999999" x14ac:dyDescent="0.25">
      <c r="A2" s="42" t="s">
        <v>112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5"/>
    </row>
    <row r="3" spans="1:41" ht="159" customHeight="1" x14ac:dyDescent="0.25">
      <c r="A3" s="31" t="s">
        <v>26</v>
      </c>
      <c r="B3" s="32" t="s">
        <v>0</v>
      </c>
      <c r="C3" s="33" t="s">
        <v>1</v>
      </c>
      <c r="D3" s="33" t="s">
        <v>2</v>
      </c>
      <c r="E3" s="33" t="s">
        <v>3</v>
      </c>
      <c r="F3" s="33" t="s">
        <v>38</v>
      </c>
      <c r="G3" s="33" t="s">
        <v>35</v>
      </c>
      <c r="H3" s="33" t="s">
        <v>4</v>
      </c>
      <c r="I3" s="32" t="s">
        <v>5</v>
      </c>
      <c r="J3" s="32" t="s">
        <v>6</v>
      </c>
      <c r="K3" s="33" t="s">
        <v>7</v>
      </c>
      <c r="L3" s="33" t="s">
        <v>8</v>
      </c>
      <c r="M3" s="34" t="s">
        <v>31</v>
      </c>
      <c r="N3" s="35" t="s">
        <v>9</v>
      </c>
      <c r="O3" s="33" t="s">
        <v>10</v>
      </c>
      <c r="P3" s="33" t="s">
        <v>30</v>
      </c>
      <c r="Q3" s="36" t="s">
        <v>11</v>
      </c>
      <c r="R3" s="33" t="s">
        <v>12</v>
      </c>
      <c r="S3" s="37" t="s">
        <v>13</v>
      </c>
      <c r="T3" s="37" t="s">
        <v>14</v>
      </c>
      <c r="U3" s="32" t="s">
        <v>36</v>
      </c>
      <c r="V3" s="33" t="s">
        <v>15</v>
      </c>
      <c r="W3" s="33" t="s">
        <v>16</v>
      </c>
      <c r="X3" s="33" t="s">
        <v>17</v>
      </c>
      <c r="Y3" s="33" t="s">
        <v>18</v>
      </c>
      <c r="Z3" s="33" t="s">
        <v>19</v>
      </c>
      <c r="AA3" s="33" t="s">
        <v>20</v>
      </c>
      <c r="AB3" s="33" t="s">
        <v>21</v>
      </c>
      <c r="AC3" s="38" t="s">
        <v>27</v>
      </c>
      <c r="AD3" s="38" t="s">
        <v>28</v>
      </c>
      <c r="AE3" s="38" t="s">
        <v>106</v>
      </c>
      <c r="AF3" s="38" t="s">
        <v>29</v>
      </c>
      <c r="AG3" s="32" t="s">
        <v>22</v>
      </c>
      <c r="AH3" s="33" t="s">
        <v>23</v>
      </c>
      <c r="AI3" s="39" t="s">
        <v>24</v>
      </c>
      <c r="AJ3" s="40" t="s">
        <v>32</v>
      </c>
      <c r="AK3" s="32" t="s">
        <v>25</v>
      </c>
      <c r="AL3" s="32" t="s">
        <v>33</v>
      </c>
      <c r="AM3" s="32" t="s">
        <v>34</v>
      </c>
      <c r="AN3" s="32" t="s">
        <v>37</v>
      </c>
      <c r="AO3" s="41" t="s">
        <v>109</v>
      </c>
    </row>
    <row r="4" spans="1:41" ht="14.25" customHeight="1" x14ac:dyDescent="0.25">
      <c r="A4" s="29">
        <v>1</v>
      </c>
      <c r="B4" s="6">
        <f>A4+1</f>
        <v>2</v>
      </c>
      <c r="C4" s="6">
        <f t="shared" ref="C4:J4" si="0">B4+1</f>
        <v>3</v>
      </c>
      <c r="D4" s="6">
        <f t="shared" si="0"/>
        <v>4</v>
      </c>
      <c r="E4" s="6">
        <f t="shared" si="0"/>
        <v>5</v>
      </c>
      <c r="F4" s="6">
        <f t="shared" si="0"/>
        <v>6</v>
      </c>
      <c r="G4" s="6">
        <f t="shared" si="0"/>
        <v>7</v>
      </c>
      <c r="H4" s="6">
        <f t="shared" si="0"/>
        <v>8</v>
      </c>
      <c r="I4" s="6">
        <f t="shared" si="0"/>
        <v>9</v>
      </c>
      <c r="J4" s="6">
        <f t="shared" si="0"/>
        <v>10</v>
      </c>
      <c r="K4" s="6">
        <f t="shared" ref="K4:AB4" si="1">J4+1</f>
        <v>11</v>
      </c>
      <c r="L4" s="6">
        <f t="shared" si="1"/>
        <v>12</v>
      </c>
      <c r="M4" s="6">
        <f t="shared" si="1"/>
        <v>13</v>
      </c>
      <c r="N4" s="6">
        <f t="shared" si="1"/>
        <v>14</v>
      </c>
      <c r="O4" s="6">
        <f t="shared" si="1"/>
        <v>15</v>
      </c>
      <c r="P4" s="6">
        <f t="shared" si="1"/>
        <v>16</v>
      </c>
      <c r="Q4" s="6">
        <f t="shared" si="1"/>
        <v>17</v>
      </c>
      <c r="R4" s="6">
        <f t="shared" si="1"/>
        <v>18</v>
      </c>
      <c r="S4" s="6">
        <f t="shared" si="1"/>
        <v>19</v>
      </c>
      <c r="T4" s="6">
        <f t="shared" si="1"/>
        <v>20</v>
      </c>
      <c r="U4" s="6">
        <f t="shared" si="1"/>
        <v>21</v>
      </c>
      <c r="V4" s="6">
        <f t="shared" si="1"/>
        <v>22</v>
      </c>
      <c r="W4" s="6">
        <f t="shared" si="1"/>
        <v>23</v>
      </c>
      <c r="X4" s="6">
        <f t="shared" si="1"/>
        <v>24</v>
      </c>
      <c r="Y4" s="6">
        <f t="shared" si="1"/>
        <v>25</v>
      </c>
      <c r="Z4" s="6">
        <f t="shared" si="1"/>
        <v>26</v>
      </c>
      <c r="AA4" s="6">
        <f t="shared" si="1"/>
        <v>27</v>
      </c>
      <c r="AB4" s="6">
        <f t="shared" si="1"/>
        <v>28</v>
      </c>
      <c r="AC4" s="6">
        <f t="shared" ref="AC4:AN4" si="2">AB4+1</f>
        <v>29</v>
      </c>
      <c r="AD4" s="6">
        <f t="shared" si="2"/>
        <v>30</v>
      </c>
      <c r="AE4" s="6">
        <f t="shared" si="2"/>
        <v>31</v>
      </c>
      <c r="AF4" s="6">
        <f t="shared" si="2"/>
        <v>32</v>
      </c>
      <c r="AG4" s="6">
        <f t="shared" si="2"/>
        <v>33</v>
      </c>
      <c r="AH4" s="6">
        <f t="shared" si="2"/>
        <v>34</v>
      </c>
      <c r="AI4" s="6">
        <f t="shared" si="2"/>
        <v>35</v>
      </c>
      <c r="AJ4" s="6">
        <f t="shared" si="2"/>
        <v>36</v>
      </c>
      <c r="AK4" s="6">
        <f t="shared" si="2"/>
        <v>37</v>
      </c>
      <c r="AL4" s="6">
        <f t="shared" si="2"/>
        <v>38</v>
      </c>
      <c r="AM4" s="6">
        <f t="shared" si="2"/>
        <v>39</v>
      </c>
      <c r="AN4" s="6">
        <f t="shared" si="2"/>
        <v>40</v>
      </c>
      <c r="AO4" s="28"/>
    </row>
    <row r="5" spans="1:41" ht="158.4" x14ac:dyDescent="0.25">
      <c r="A5" s="30" t="s">
        <v>113</v>
      </c>
      <c r="B5" s="26" t="s">
        <v>56</v>
      </c>
      <c r="C5" s="7" t="s">
        <v>57</v>
      </c>
      <c r="D5" s="7" t="s">
        <v>55</v>
      </c>
      <c r="E5" s="7" t="s">
        <v>58</v>
      </c>
      <c r="F5" s="7" t="s">
        <v>47</v>
      </c>
      <c r="G5" s="7" t="s">
        <v>39</v>
      </c>
      <c r="H5" s="7" t="s">
        <v>40</v>
      </c>
      <c r="I5" s="7">
        <v>500</v>
      </c>
      <c r="J5" s="8">
        <v>9</v>
      </c>
      <c r="K5" s="7">
        <v>305</v>
      </c>
      <c r="L5" s="7" t="s">
        <v>45</v>
      </c>
      <c r="M5" s="7"/>
      <c r="N5" s="9">
        <v>1160</v>
      </c>
      <c r="O5" s="7" t="s">
        <v>59</v>
      </c>
      <c r="P5" s="7"/>
      <c r="Q5" s="10"/>
      <c r="R5" s="7" t="s">
        <v>50</v>
      </c>
      <c r="S5" s="7" t="s">
        <v>44</v>
      </c>
      <c r="T5" s="7" t="s">
        <v>60</v>
      </c>
      <c r="U5" s="18" t="s">
        <v>41</v>
      </c>
      <c r="V5" s="7" t="s">
        <v>61</v>
      </c>
      <c r="W5" s="11"/>
      <c r="X5" s="7"/>
      <c r="Y5" s="7" t="s">
        <v>62</v>
      </c>
      <c r="Z5" s="7" t="s">
        <v>48</v>
      </c>
      <c r="AA5" s="7" t="s">
        <v>42</v>
      </c>
      <c r="AB5" s="7">
        <v>1</v>
      </c>
      <c r="AC5" s="12"/>
      <c r="AD5" s="13">
        <f t="shared" ref="AD5:AD12" si="3">AC5*AB5</f>
        <v>0</v>
      </c>
      <c r="AE5" s="13">
        <f t="shared" ref="AE5:AE12" si="4">AD5*0.18</f>
        <v>0</v>
      </c>
      <c r="AF5" s="13">
        <f t="shared" ref="AF5:AF12" si="5">AE5+AD5</f>
        <v>0</v>
      </c>
      <c r="AG5" s="9" t="s">
        <v>51</v>
      </c>
      <c r="AH5" s="9"/>
      <c r="AI5" s="21" t="s">
        <v>63</v>
      </c>
      <c r="AJ5" s="19">
        <v>43919</v>
      </c>
      <c r="AK5" s="14" t="s">
        <v>49</v>
      </c>
      <c r="AL5" s="9">
        <v>321715.71000000002</v>
      </c>
      <c r="AM5" s="18">
        <v>1091178</v>
      </c>
      <c r="AN5" s="18" t="s">
        <v>64</v>
      </c>
      <c r="AO5" s="5" t="s">
        <v>111</v>
      </c>
    </row>
    <row r="6" spans="1:41" ht="158.4" x14ac:dyDescent="0.25">
      <c r="A6" s="30" t="s">
        <v>114</v>
      </c>
      <c r="B6" s="26" t="s">
        <v>65</v>
      </c>
      <c r="C6" s="7" t="s">
        <v>66</v>
      </c>
      <c r="D6" s="7" t="s">
        <v>55</v>
      </c>
      <c r="E6" s="7" t="s">
        <v>58</v>
      </c>
      <c r="F6" s="7" t="s">
        <v>47</v>
      </c>
      <c r="G6" s="7" t="s">
        <v>39</v>
      </c>
      <c r="H6" s="7" t="s">
        <v>40</v>
      </c>
      <c r="I6" s="7">
        <v>500</v>
      </c>
      <c r="J6" s="8">
        <v>9</v>
      </c>
      <c r="K6" s="7">
        <v>305</v>
      </c>
      <c r="L6" s="7" t="s">
        <v>45</v>
      </c>
      <c r="M6" s="7"/>
      <c r="N6" s="9">
        <v>1160</v>
      </c>
      <c r="O6" s="7" t="s">
        <v>59</v>
      </c>
      <c r="P6" s="7"/>
      <c r="Q6" s="10"/>
      <c r="R6" s="7" t="s">
        <v>50</v>
      </c>
      <c r="S6" s="7" t="s">
        <v>44</v>
      </c>
      <c r="T6" s="7" t="s">
        <v>60</v>
      </c>
      <c r="U6" s="18" t="s">
        <v>41</v>
      </c>
      <c r="V6" s="7" t="s">
        <v>61</v>
      </c>
      <c r="W6" s="11"/>
      <c r="X6" s="7"/>
      <c r="Y6" s="7" t="s">
        <v>62</v>
      </c>
      <c r="Z6" s="7" t="s">
        <v>48</v>
      </c>
      <c r="AA6" s="7" t="s">
        <v>42</v>
      </c>
      <c r="AB6" s="7">
        <v>1</v>
      </c>
      <c r="AC6" s="12"/>
      <c r="AD6" s="13">
        <f t="shared" si="3"/>
        <v>0</v>
      </c>
      <c r="AE6" s="13">
        <f t="shared" si="4"/>
        <v>0</v>
      </c>
      <c r="AF6" s="13">
        <f t="shared" si="5"/>
        <v>0</v>
      </c>
      <c r="AG6" s="9" t="s">
        <v>54</v>
      </c>
      <c r="AH6" s="9"/>
      <c r="AI6" s="21" t="s">
        <v>63</v>
      </c>
      <c r="AJ6" s="19">
        <v>43919</v>
      </c>
      <c r="AK6" s="14" t="s">
        <v>49</v>
      </c>
      <c r="AL6" s="9">
        <v>321715.71000000002</v>
      </c>
      <c r="AM6" s="18">
        <v>1091178</v>
      </c>
      <c r="AN6" s="18" t="s">
        <v>64</v>
      </c>
      <c r="AO6" s="5" t="s">
        <v>111</v>
      </c>
    </row>
    <row r="7" spans="1:41" ht="158.4" x14ac:dyDescent="0.25">
      <c r="A7" s="30" t="s">
        <v>115</v>
      </c>
      <c r="B7" s="26" t="s">
        <v>67</v>
      </c>
      <c r="C7" s="7" t="s">
        <v>68</v>
      </c>
      <c r="D7" s="7" t="s">
        <v>55</v>
      </c>
      <c r="E7" s="7" t="s">
        <v>58</v>
      </c>
      <c r="F7" s="7" t="s">
        <v>47</v>
      </c>
      <c r="G7" s="7" t="s">
        <v>39</v>
      </c>
      <c r="H7" s="7" t="s">
        <v>40</v>
      </c>
      <c r="I7" s="7">
        <v>500</v>
      </c>
      <c r="J7" s="8">
        <v>9</v>
      </c>
      <c r="K7" s="7">
        <v>305</v>
      </c>
      <c r="L7" s="7" t="s">
        <v>45</v>
      </c>
      <c r="M7" s="7"/>
      <c r="N7" s="9">
        <v>1160</v>
      </c>
      <c r="O7" s="7" t="s">
        <v>59</v>
      </c>
      <c r="P7" s="7"/>
      <c r="Q7" s="10"/>
      <c r="R7" s="7" t="s">
        <v>50</v>
      </c>
      <c r="S7" s="7" t="s">
        <v>44</v>
      </c>
      <c r="T7" s="7" t="s">
        <v>60</v>
      </c>
      <c r="U7" s="18" t="s">
        <v>41</v>
      </c>
      <c r="V7" s="7" t="s">
        <v>61</v>
      </c>
      <c r="W7" s="11"/>
      <c r="X7" s="7"/>
      <c r="Y7" s="7" t="s">
        <v>62</v>
      </c>
      <c r="Z7" s="7" t="s">
        <v>48</v>
      </c>
      <c r="AA7" s="7" t="s">
        <v>42</v>
      </c>
      <c r="AB7" s="7">
        <v>1</v>
      </c>
      <c r="AC7" s="12"/>
      <c r="AD7" s="13">
        <f t="shared" si="3"/>
        <v>0</v>
      </c>
      <c r="AE7" s="13">
        <f t="shared" si="4"/>
        <v>0</v>
      </c>
      <c r="AF7" s="13">
        <f t="shared" si="5"/>
        <v>0</v>
      </c>
      <c r="AG7" s="9" t="s">
        <v>53</v>
      </c>
      <c r="AH7" s="9"/>
      <c r="AI7" s="21" t="s">
        <v>63</v>
      </c>
      <c r="AJ7" s="19">
        <v>43919</v>
      </c>
      <c r="AK7" s="14" t="s">
        <v>49</v>
      </c>
      <c r="AL7" s="9">
        <v>321715.71000000002</v>
      </c>
      <c r="AM7" s="18">
        <v>1091178</v>
      </c>
      <c r="AN7" s="18" t="s">
        <v>64</v>
      </c>
      <c r="AO7" s="5" t="s">
        <v>111</v>
      </c>
    </row>
    <row r="8" spans="1:41" ht="158.4" x14ac:dyDescent="0.25">
      <c r="A8" s="30" t="s">
        <v>116</v>
      </c>
      <c r="B8" s="26" t="s">
        <v>69</v>
      </c>
      <c r="C8" s="7" t="s">
        <v>70</v>
      </c>
      <c r="D8" s="7" t="s">
        <v>55</v>
      </c>
      <c r="E8" s="7" t="s">
        <v>58</v>
      </c>
      <c r="F8" s="7" t="s">
        <v>47</v>
      </c>
      <c r="G8" s="7" t="s">
        <v>39</v>
      </c>
      <c r="H8" s="7" t="s">
        <v>40</v>
      </c>
      <c r="I8" s="7">
        <v>500</v>
      </c>
      <c r="J8" s="8">
        <v>9</v>
      </c>
      <c r="K8" s="7">
        <v>305</v>
      </c>
      <c r="L8" s="7" t="s">
        <v>45</v>
      </c>
      <c r="M8" s="7"/>
      <c r="N8" s="9">
        <v>1160</v>
      </c>
      <c r="O8" s="7" t="s">
        <v>59</v>
      </c>
      <c r="P8" s="7"/>
      <c r="Q8" s="10"/>
      <c r="R8" s="7" t="s">
        <v>50</v>
      </c>
      <c r="S8" s="7" t="s">
        <v>44</v>
      </c>
      <c r="T8" s="7" t="s">
        <v>60</v>
      </c>
      <c r="U8" s="18" t="s">
        <v>41</v>
      </c>
      <c r="V8" s="7" t="s">
        <v>61</v>
      </c>
      <c r="W8" s="11"/>
      <c r="X8" s="7"/>
      <c r="Y8" s="7" t="s">
        <v>62</v>
      </c>
      <c r="Z8" s="7" t="s">
        <v>48</v>
      </c>
      <c r="AA8" s="7" t="s">
        <v>42</v>
      </c>
      <c r="AB8" s="7">
        <v>1</v>
      </c>
      <c r="AC8" s="12"/>
      <c r="AD8" s="13">
        <f t="shared" si="3"/>
        <v>0</v>
      </c>
      <c r="AE8" s="13">
        <f t="shared" si="4"/>
        <v>0</v>
      </c>
      <c r="AF8" s="13">
        <f t="shared" si="5"/>
        <v>0</v>
      </c>
      <c r="AG8" s="9" t="s">
        <v>52</v>
      </c>
      <c r="AH8" s="9"/>
      <c r="AI8" s="21" t="s">
        <v>63</v>
      </c>
      <c r="AJ8" s="19">
        <v>43919</v>
      </c>
      <c r="AK8" s="14" t="s">
        <v>49</v>
      </c>
      <c r="AL8" s="9">
        <v>321715.71000000002</v>
      </c>
      <c r="AM8" s="18">
        <v>1091178</v>
      </c>
      <c r="AN8" s="18" t="s">
        <v>64</v>
      </c>
      <c r="AO8" s="5" t="s">
        <v>111</v>
      </c>
    </row>
    <row r="9" spans="1:41" ht="158.4" x14ac:dyDescent="0.25">
      <c r="A9" s="30" t="s">
        <v>117</v>
      </c>
      <c r="B9" s="26" t="s">
        <v>71</v>
      </c>
      <c r="C9" s="7" t="s">
        <v>72</v>
      </c>
      <c r="D9" s="7" t="s">
        <v>55</v>
      </c>
      <c r="E9" s="7" t="s">
        <v>58</v>
      </c>
      <c r="F9" s="7" t="s">
        <v>47</v>
      </c>
      <c r="G9" s="7" t="s">
        <v>39</v>
      </c>
      <c r="H9" s="7" t="s">
        <v>40</v>
      </c>
      <c r="I9" s="7">
        <v>500</v>
      </c>
      <c r="J9" s="8">
        <v>9</v>
      </c>
      <c r="K9" s="7">
        <v>305</v>
      </c>
      <c r="L9" s="7" t="s">
        <v>45</v>
      </c>
      <c r="M9" s="7"/>
      <c r="N9" s="9">
        <v>1160</v>
      </c>
      <c r="O9" s="7" t="s">
        <v>59</v>
      </c>
      <c r="P9" s="7"/>
      <c r="Q9" s="10"/>
      <c r="R9" s="7" t="s">
        <v>50</v>
      </c>
      <c r="S9" s="7" t="s">
        <v>44</v>
      </c>
      <c r="T9" s="7" t="s">
        <v>60</v>
      </c>
      <c r="U9" s="18" t="s">
        <v>41</v>
      </c>
      <c r="V9" s="7" t="s">
        <v>61</v>
      </c>
      <c r="W9" s="11"/>
      <c r="X9" s="7"/>
      <c r="Y9" s="7" t="s">
        <v>62</v>
      </c>
      <c r="Z9" s="7" t="s">
        <v>48</v>
      </c>
      <c r="AA9" s="7" t="s">
        <v>42</v>
      </c>
      <c r="AB9" s="7">
        <v>1</v>
      </c>
      <c r="AC9" s="12"/>
      <c r="AD9" s="13">
        <f t="shared" si="3"/>
        <v>0</v>
      </c>
      <c r="AE9" s="13">
        <f t="shared" si="4"/>
        <v>0</v>
      </c>
      <c r="AF9" s="13">
        <f t="shared" si="5"/>
        <v>0</v>
      </c>
      <c r="AG9" s="9" t="s">
        <v>73</v>
      </c>
      <c r="AH9" s="9"/>
      <c r="AI9" s="21" t="s">
        <v>63</v>
      </c>
      <c r="AJ9" s="19">
        <v>43919</v>
      </c>
      <c r="AK9" s="14" t="s">
        <v>49</v>
      </c>
      <c r="AL9" s="9">
        <v>321715.71000000002</v>
      </c>
      <c r="AM9" s="18">
        <v>1091178</v>
      </c>
      <c r="AN9" s="18" t="s">
        <v>64</v>
      </c>
      <c r="AO9" s="5" t="s">
        <v>111</v>
      </c>
    </row>
    <row r="10" spans="1:41" ht="158.4" x14ac:dyDescent="0.25">
      <c r="A10" s="30" t="s">
        <v>118</v>
      </c>
      <c r="B10" s="26" t="s">
        <v>74</v>
      </c>
      <c r="C10" s="7" t="s">
        <v>75</v>
      </c>
      <c r="D10" s="7" t="s">
        <v>55</v>
      </c>
      <c r="E10" s="7" t="s">
        <v>58</v>
      </c>
      <c r="F10" s="7" t="s">
        <v>47</v>
      </c>
      <c r="G10" s="7" t="s">
        <v>39</v>
      </c>
      <c r="H10" s="7" t="s">
        <v>40</v>
      </c>
      <c r="I10" s="7">
        <v>500</v>
      </c>
      <c r="J10" s="8">
        <v>9</v>
      </c>
      <c r="K10" s="7">
        <v>305</v>
      </c>
      <c r="L10" s="7" t="s">
        <v>45</v>
      </c>
      <c r="M10" s="7"/>
      <c r="N10" s="9">
        <v>1160</v>
      </c>
      <c r="O10" s="7" t="s">
        <v>59</v>
      </c>
      <c r="P10" s="7"/>
      <c r="Q10" s="10"/>
      <c r="R10" s="7" t="s">
        <v>50</v>
      </c>
      <c r="S10" s="7" t="s">
        <v>44</v>
      </c>
      <c r="T10" s="7" t="s">
        <v>60</v>
      </c>
      <c r="U10" s="18" t="s">
        <v>41</v>
      </c>
      <c r="V10" s="7" t="s">
        <v>61</v>
      </c>
      <c r="W10" s="11"/>
      <c r="X10" s="7"/>
      <c r="Y10" s="7" t="s">
        <v>62</v>
      </c>
      <c r="Z10" s="7" t="s">
        <v>48</v>
      </c>
      <c r="AA10" s="7" t="s">
        <v>42</v>
      </c>
      <c r="AB10" s="7">
        <v>1</v>
      </c>
      <c r="AC10" s="12"/>
      <c r="AD10" s="13">
        <f t="shared" si="3"/>
        <v>0</v>
      </c>
      <c r="AE10" s="13">
        <f t="shared" si="4"/>
        <v>0</v>
      </c>
      <c r="AF10" s="13">
        <f t="shared" si="5"/>
        <v>0</v>
      </c>
      <c r="AG10" s="9" t="s">
        <v>76</v>
      </c>
      <c r="AH10" s="9"/>
      <c r="AI10" s="21" t="s">
        <v>63</v>
      </c>
      <c r="AJ10" s="19">
        <v>43919</v>
      </c>
      <c r="AK10" s="14" t="s">
        <v>49</v>
      </c>
      <c r="AL10" s="9">
        <v>321715.71000000002</v>
      </c>
      <c r="AM10" s="18">
        <v>1091178</v>
      </c>
      <c r="AN10" s="18" t="s">
        <v>64</v>
      </c>
      <c r="AO10" s="5" t="s">
        <v>111</v>
      </c>
    </row>
    <row r="11" spans="1:41" ht="158.4" x14ac:dyDescent="0.25">
      <c r="A11" s="30" t="s">
        <v>119</v>
      </c>
      <c r="B11" s="26" t="s">
        <v>77</v>
      </c>
      <c r="C11" s="7" t="s">
        <v>78</v>
      </c>
      <c r="D11" s="7" t="s">
        <v>55</v>
      </c>
      <c r="E11" s="7" t="s">
        <v>58</v>
      </c>
      <c r="F11" s="7" t="s">
        <v>47</v>
      </c>
      <c r="G11" s="7" t="s">
        <v>39</v>
      </c>
      <c r="H11" s="7" t="s">
        <v>40</v>
      </c>
      <c r="I11" s="7">
        <v>500</v>
      </c>
      <c r="J11" s="8">
        <v>9</v>
      </c>
      <c r="K11" s="7">
        <v>305</v>
      </c>
      <c r="L11" s="7" t="s">
        <v>45</v>
      </c>
      <c r="M11" s="7"/>
      <c r="N11" s="9">
        <v>1160</v>
      </c>
      <c r="O11" s="7" t="s">
        <v>59</v>
      </c>
      <c r="P11" s="7"/>
      <c r="Q11" s="10"/>
      <c r="R11" s="7" t="s">
        <v>50</v>
      </c>
      <c r="S11" s="7" t="s">
        <v>44</v>
      </c>
      <c r="T11" s="7" t="s">
        <v>60</v>
      </c>
      <c r="U11" s="18" t="s">
        <v>41</v>
      </c>
      <c r="V11" s="7" t="s">
        <v>61</v>
      </c>
      <c r="W11" s="11"/>
      <c r="X11" s="7"/>
      <c r="Y11" s="7" t="s">
        <v>62</v>
      </c>
      <c r="Z11" s="7" t="s">
        <v>48</v>
      </c>
      <c r="AA11" s="7" t="s">
        <v>42</v>
      </c>
      <c r="AB11" s="7">
        <v>1</v>
      </c>
      <c r="AC11" s="12"/>
      <c r="AD11" s="13">
        <f t="shared" si="3"/>
        <v>0</v>
      </c>
      <c r="AE11" s="13">
        <f t="shared" si="4"/>
        <v>0</v>
      </c>
      <c r="AF11" s="13">
        <f t="shared" si="5"/>
        <v>0</v>
      </c>
      <c r="AG11" s="9" t="s">
        <v>79</v>
      </c>
      <c r="AH11" s="9"/>
      <c r="AI11" s="21" t="s">
        <v>63</v>
      </c>
      <c r="AJ11" s="19">
        <v>43919</v>
      </c>
      <c r="AK11" s="14" t="s">
        <v>49</v>
      </c>
      <c r="AL11" s="9">
        <v>321715.71000000002</v>
      </c>
      <c r="AM11" s="18">
        <v>1091178</v>
      </c>
      <c r="AN11" s="18" t="s">
        <v>64</v>
      </c>
      <c r="AO11" s="5" t="s">
        <v>111</v>
      </c>
    </row>
    <row r="12" spans="1:41" ht="158.4" x14ac:dyDescent="0.25">
      <c r="A12" s="30" t="s">
        <v>120</v>
      </c>
      <c r="B12" s="26" t="s">
        <v>80</v>
      </c>
      <c r="C12" s="7" t="s">
        <v>81</v>
      </c>
      <c r="D12" s="7" t="s">
        <v>55</v>
      </c>
      <c r="E12" s="7" t="s">
        <v>58</v>
      </c>
      <c r="F12" s="7" t="s">
        <v>47</v>
      </c>
      <c r="G12" s="7" t="s">
        <v>39</v>
      </c>
      <c r="H12" s="7" t="s">
        <v>40</v>
      </c>
      <c r="I12" s="7">
        <v>500</v>
      </c>
      <c r="J12" s="8">
        <v>9</v>
      </c>
      <c r="K12" s="7">
        <v>305</v>
      </c>
      <c r="L12" s="7" t="s">
        <v>45</v>
      </c>
      <c r="M12" s="7"/>
      <c r="N12" s="9">
        <v>1160</v>
      </c>
      <c r="O12" s="7" t="s">
        <v>59</v>
      </c>
      <c r="P12" s="7"/>
      <c r="Q12" s="10"/>
      <c r="R12" s="7" t="s">
        <v>50</v>
      </c>
      <c r="S12" s="7" t="s">
        <v>44</v>
      </c>
      <c r="T12" s="7" t="s">
        <v>60</v>
      </c>
      <c r="U12" s="18" t="s">
        <v>41</v>
      </c>
      <c r="V12" s="7" t="s">
        <v>61</v>
      </c>
      <c r="W12" s="11"/>
      <c r="X12" s="7"/>
      <c r="Y12" s="7" t="s">
        <v>62</v>
      </c>
      <c r="Z12" s="7" t="s">
        <v>48</v>
      </c>
      <c r="AA12" s="7" t="s">
        <v>42</v>
      </c>
      <c r="AB12" s="7">
        <v>1</v>
      </c>
      <c r="AC12" s="12"/>
      <c r="AD12" s="13">
        <f t="shared" si="3"/>
        <v>0</v>
      </c>
      <c r="AE12" s="13">
        <f t="shared" si="4"/>
        <v>0</v>
      </c>
      <c r="AF12" s="13">
        <f t="shared" si="5"/>
        <v>0</v>
      </c>
      <c r="AG12" s="9" t="s">
        <v>82</v>
      </c>
      <c r="AH12" s="9"/>
      <c r="AI12" s="21" t="s">
        <v>63</v>
      </c>
      <c r="AJ12" s="19">
        <v>43919</v>
      </c>
      <c r="AK12" s="14" t="s">
        <v>49</v>
      </c>
      <c r="AL12" s="9">
        <v>321715.71000000002</v>
      </c>
      <c r="AM12" s="18">
        <v>1091178</v>
      </c>
      <c r="AN12" s="18" t="s">
        <v>64</v>
      </c>
      <c r="AO12" s="5" t="s">
        <v>111</v>
      </c>
    </row>
    <row r="13" spans="1:41" ht="158.4" x14ac:dyDescent="0.25">
      <c r="A13" s="30" t="s">
        <v>121</v>
      </c>
      <c r="B13" s="26" t="s">
        <v>83</v>
      </c>
      <c r="C13" s="7" t="s">
        <v>84</v>
      </c>
      <c r="D13" s="7" t="s">
        <v>55</v>
      </c>
      <c r="E13" s="7" t="s">
        <v>58</v>
      </c>
      <c r="F13" s="7" t="s">
        <v>47</v>
      </c>
      <c r="G13" s="7" t="s">
        <v>39</v>
      </c>
      <c r="H13" s="7" t="s">
        <v>40</v>
      </c>
      <c r="I13" s="7">
        <v>500</v>
      </c>
      <c r="J13" s="8">
        <v>9</v>
      </c>
      <c r="K13" s="7">
        <v>305</v>
      </c>
      <c r="L13" s="7" t="s">
        <v>45</v>
      </c>
      <c r="M13" s="7"/>
      <c r="N13" s="9">
        <v>1160</v>
      </c>
      <c r="O13" s="7" t="s">
        <v>59</v>
      </c>
      <c r="P13" s="7"/>
      <c r="Q13" s="10"/>
      <c r="R13" s="7" t="s">
        <v>46</v>
      </c>
      <c r="S13" s="7" t="s">
        <v>44</v>
      </c>
      <c r="T13" s="7" t="s">
        <v>60</v>
      </c>
      <c r="U13" s="18" t="s">
        <v>41</v>
      </c>
      <c r="V13" s="7" t="s">
        <v>85</v>
      </c>
      <c r="W13" s="11"/>
      <c r="X13" s="7"/>
      <c r="Y13" s="7" t="s">
        <v>86</v>
      </c>
      <c r="Z13" s="7" t="s">
        <v>48</v>
      </c>
      <c r="AA13" s="7" t="s">
        <v>42</v>
      </c>
      <c r="AB13" s="7">
        <v>1</v>
      </c>
      <c r="AC13" s="12"/>
      <c r="AD13" s="13">
        <f>AC13*AB13</f>
        <v>0</v>
      </c>
      <c r="AE13" s="13">
        <f>AD13*0.18</f>
        <v>0</v>
      </c>
      <c r="AF13" s="13">
        <f>AE13+AD13</f>
        <v>0</v>
      </c>
      <c r="AG13" s="9" t="s">
        <v>87</v>
      </c>
      <c r="AH13" s="9"/>
      <c r="AI13" s="21" t="s">
        <v>88</v>
      </c>
      <c r="AJ13" s="19">
        <v>44299</v>
      </c>
      <c r="AK13" s="14" t="s">
        <v>43</v>
      </c>
      <c r="AL13" s="9">
        <v>321715.71000000002</v>
      </c>
      <c r="AM13" s="18">
        <v>1091178</v>
      </c>
      <c r="AN13" s="18" t="s">
        <v>64</v>
      </c>
      <c r="AO13" s="5" t="s">
        <v>111</v>
      </c>
    </row>
    <row r="14" spans="1:41" ht="158.4" x14ac:dyDescent="0.25">
      <c r="A14" s="30" t="s">
        <v>122</v>
      </c>
      <c r="B14" s="26" t="s">
        <v>89</v>
      </c>
      <c r="C14" s="7" t="s">
        <v>90</v>
      </c>
      <c r="D14" s="7" t="s">
        <v>55</v>
      </c>
      <c r="E14" s="7" t="s">
        <v>58</v>
      </c>
      <c r="F14" s="7" t="s">
        <v>47</v>
      </c>
      <c r="G14" s="7" t="s">
        <v>39</v>
      </c>
      <c r="H14" s="7" t="s">
        <v>40</v>
      </c>
      <c r="I14" s="7">
        <v>500</v>
      </c>
      <c r="J14" s="8">
        <v>9</v>
      </c>
      <c r="K14" s="7">
        <v>305</v>
      </c>
      <c r="L14" s="7" t="s">
        <v>45</v>
      </c>
      <c r="M14" s="7"/>
      <c r="N14" s="9">
        <v>1160</v>
      </c>
      <c r="O14" s="7" t="s">
        <v>59</v>
      </c>
      <c r="P14" s="7"/>
      <c r="Q14" s="10"/>
      <c r="R14" s="7" t="s">
        <v>46</v>
      </c>
      <c r="S14" s="7" t="s">
        <v>44</v>
      </c>
      <c r="T14" s="7" t="s">
        <v>60</v>
      </c>
      <c r="U14" s="18" t="s">
        <v>41</v>
      </c>
      <c r="V14" s="7" t="s">
        <v>85</v>
      </c>
      <c r="W14" s="11"/>
      <c r="X14" s="7"/>
      <c r="Y14" s="7" t="s">
        <v>86</v>
      </c>
      <c r="Z14" s="7" t="s">
        <v>48</v>
      </c>
      <c r="AA14" s="7" t="s">
        <v>42</v>
      </c>
      <c r="AB14" s="7">
        <v>1</v>
      </c>
      <c r="AC14" s="12"/>
      <c r="AD14" s="13">
        <f>AC14*AB14</f>
        <v>0</v>
      </c>
      <c r="AE14" s="13">
        <f>AD14*0.18</f>
        <v>0</v>
      </c>
      <c r="AF14" s="13">
        <f>AE14+AD14</f>
        <v>0</v>
      </c>
      <c r="AG14" s="9" t="s">
        <v>91</v>
      </c>
      <c r="AH14" s="9"/>
      <c r="AI14" s="21" t="s">
        <v>88</v>
      </c>
      <c r="AJ14" s="19">
        <v>44299</v>
      </c>
      <c r="AK14" s="14" t="s">
        <v>43</v>
      </c>
      <c r="AL14" s="9">
        <v>321715.71000000002</v>
      </c>
      <c r="AM14" s="18">
        <v>1091178</v>
      </c>
      <c r="AN14" s="18" t="s">
        <v>64</v>
      </c>
      <c r="AO14" s="5" t="s">
        <v>111</v>
      </c>
    </row>
    <row r="15" spans="1:41" ht="158.4" x14ac:dyDescent="0.25">
      <c r="A15" s="30" t="s">
        <v>123</v>
      </c>
      <c r="B15" s="26" t="s">
        <v>92</v>
      </c>
      <c r="C15" s="7" t="s">
        <v>93</v>
      </c>
      <c r="D15" s="7" t="s">
        <v>55</v>
      </c>
      <c r="E15" s="7" t="s">
        <v>58</v>
      </c>
      <c r="F15" s="7" t="s">
        <v>47</v>
      </c>
      <c r="G15" s="7" t="s">
        <v>39</v>
      </c>
      <c r="H15" s="7" t="s">
        <v>40</v>
      </c>
      <c r="I15" s="7">
        <v>500</v>
      </c>
      <c r="J15" s="8">
        <v>9</v>
      </c>
      <c r="K15" s="7">
        <v>305</v>
      </c>
      <c r="L15" s="7" t="s">
        <v>45</v>
      </c>
      <c r="M15" s="7"/>
      <c r="N15" s="9">
        <v>1160</v>
      </c>
      <c r="O15" s="7" t="s">
        <v>59</v>
      </c>
      <c r="P15" s="7"/>
      <c r="Q15" s="10"/>
      <c r="R15" s="7" t="s">
        <v>46</v>
      </c>
      <c r="S15" s="7" t="s">
        <v>44</v>
      </c>
      <c r="T15" s="7" t="s">
        <v>60</v>
      </c>
      <c r="U15" s="18" t="s">
        <v>41</v>
      </c>
      <c r="V15" s="7" t="s">
        <v>85</v>
      </c>
      <c r="W15" s="11"/>
      <c r="X15" s="7"/>
      <c r="Y15" s="7" t="s">
        <v>86</v>
      </c>
      <c r="Z15" s="7" t="s">
        <v>48</v>
      </c>
      <c r="AA15" s="7" t="s">
        <v>42</v>
      </c>
      <c r="AB15" s="7">
        <v>1</v>
      </c>
      <c r="AC15" s="12"/>
      <c r="AD15" s="13">
        <f t="shared" ref="AD15:AD20" si="6">AC15*AB15</f>
        <v>0</v>
      </c>
      <c r="AE15" s="13">
        <f t="shared" ref="AE15:AE20" si="7">AD15*0.18</f>
        <v>0</v>
      </c>
      <c r="AF15" s="13">
        <f t="shared" ref="AF15:AF20" si="8">AE15+AD15</f>
        <v>0</v>
      </c>
      <c r="AG15" s="9" t="s">
        <v>94</v>
      </c>
      <c r="AH15" s="9"/>
      <c r="AI15" s="21" t="s">
        <v>88</v>
      </c>
      <c r="AJ15" s="19">
        <v>44299</v>
      </c>
      <c r="AK15" s="14" t="s">
        <v>43</v>
      </c>
      <c r="AL15" s="9">
        <v>321715.71000000002</v>
      </c>
      <c r="AM15" s="18">
        <v>1091178</v>
      </c>
      <c r="AN15" s="18" t="s">
        <v>64</v>
      </c>
      <c r="AO15" s="5" t="s">
        <v>111</v>
      </c>
    </row>
    <row r="16" spans="1:41" ht="158.4" x14ac:dyDescent="0.25">
      <c r="A16" s="30" t="s">
        <v>124</v>
      </c>
      <c r="B16" s="26" t="s">
        <v>95</v>
      </c>
      <c r="C16" s="7" t="s">
        <v>96</v>
      </c>
      <c r="D16" s="7" t="s">
        <v>55</v>
      </c>
      <c r="E16" s="7" t="s">
        <v>58</v>
      </c>
      <c r="F16" s="7" t="s">
        <v>47</v>
      </c>
      <c r="G16" s="7" t="s">
        <v>39</v>
      </c>
      <c r="H16" s="7" t="s">
        <v>40</v>
      </c>
      <c r="I16" s="7">
        <v>500</v>
      </c>
      <c r="J16" s="8">
        <v>9</v>
      </c>
      <c r="K16" s="7">
        <v>305</v>
      </c>
      <c r="L16" s="7" t="s">
        <v>45</v>
      </c>
      <c r="M16" s="7"/>
      <c r="N16" s="9">
        <v>1160</v>
      </c>
      <c r="O16" s="7" t="s">
        <v>59</v>
      </c>
      <c r="P16" s="7"/>
      <c r="Q16" s="10"/>
      <c r="R16" s="7" t="s">
        <v>46</v>
      </c>
      <c r="S16" s="7" t="s">
        <v>44</v>
      </c>
      <c r="T16" s="7" t="s">
        <v>60</v>
      </c>
      <c r="U16" s="18" t="s">
        <v>41</v>
      </c>
      <c r="V16" s="7" t="s">
        <v>85</v>
      </c>
      <c r="W16" s="11"/>
      <c r="X16" s="7"/>
      <c r="Y16" s="7" t="s">
        <v>86</v>
      </c>
      <c r="Z16" s="7" t="s">
        <v>48</v>
      </c>
      <c r="AA16" s="7" t="s">
        <v>42</v>
      </c>
      <c r="AB16" s="7">
        <v>1</v>
      </c>
      <c r="AC16" s="12"/>
      <c r="AD16" s="13">
        <f t="shared" si="6"/>
        <v>0</v>
      </c>
      <c r="AE16" s="13">
        <f t="shared" si="7"/>
        <v>0</v>
      </c>
      <c r="AF16" s="13">
        <f t="shared" si="8"/>
        <v>0</v>
      </c>
      <c r="AG16" s="9" t="s">
        <v>94</v>
      </c>
      <c r="AH16" s="9"/>
      <c r="AI16" s="21" t="s">
        <v>88</v>
      </c>
      <c r="AJ16" s="19">
        <v>44299</v>
      </c>
      <c r="AK16" s="14" t="s">
        <v>43</v>
      </c>
      <c r="AL16" s="9">
        <v>321715.71000000002</v>
      </c>
      <c r="AM16" s="18">
        <v>1091178</v>
      </c>
      <c r="AN16" s="18" t="s">
        <v>64</v>
      </c>
      <c r="AO16" s="5" t="s">
        <v>111</v>
      </c>
    </row>
    <row r="17" spans="1:41" ht="158.4" x14ac:dyDescent="0.25">
      <c r="A17" s="30" t="s">
        <v>125</v>
      </c>
      <c r="B17" s="26" t="s">
        <v>97</v>
      </c>
      <c r="C17" s="7" t="s">
        <v>98</v>
      </c>
      <c r="D17" s="7" t="s">
        <v>55</v>
      </c>
      <c r="E17" s="7" t="s">
        <v>58</v>
      </c>
      <c r="F17" s="7" t="s">
        <v>47</v>
      </c>
      <c r="G17" s="7" t="s">
        <v>39</v>
      </c>
      <c r="H17" s="7" t="s">
        <v>40</v>
      </c>
      <c r="I17" s="7">
        <v>500</v>
      </c>
      <c r="J17" s="8">
        <v>9</v>
      </c>
      <c r="K17" s="7">
        <v>305</v>
      </c>
      <c r="L17" s="7" t="s">
        <v>45</v>
      </c>
      <c r="M17" s="7"/>
      <c r="N17" s="9">
        <v>1160</v>
      </c>
      <c r="O17" s="7" t="s">
        <v>59</v>
      </c>
      <c r="P17" s="7"/>
      <c r="Q17" s="10"/>
      <c r="R17" s="7" t="s">
        <v>46</v>
      </c>
      <c r="S17" s="7" t="s">
        <v>44</v>
      </c>
      <c r="T17" s="7" t="s">
        <v>60</v>
      </c>
      <c r="U17" s="18" t="s">
        <v>41</v>
      </c>
      <c r="V17" s="7" t="s">
        <v>85</v>
      </c>
      <c r="W17" s="11"/>
      <c r="X17" s="7"/>
      <c r="Y17" s="7" t="s">
        <v>86</v>
      </c>
      <c r="Z17" s="7" t="s">
        <v>48</v>
      </c>
      <c r="AA17" s="7" t="s">
        <v>42</v>
      </c>
      <c r="AB17" s="7">
        <v>1</v>
      </c>
      <c r="AC17" s="12"/>
      <c r="AD17" s="13">
        <f t="shared" si="6"/>
        <v>0</v>
      </c>
      <c r="AE17" s="13">
        <f t="shared" si="7"/>
        <v>0</v>
      </c>
      <c r="AF17" s="13">
        <f t="shared" si="8"/>
        <v>0</v>
      </c>
      <c r="AG17" s="9" t="s">
        <v>87</v>
      </c>
      <c r="AH17" s="9"/>
      <c r="AI17" s="21" t="s">
        <v>88</v>
      </c>
      <c r="AJ17" s="19">
        <v>44299</v>
      </c>
      <c r="AK17" s="14" t="s">
        <v>43</v>
      </c>
      <c r="AL17" s="9">
        <v>321715.71000000002</v>
      </c>
      <c r="AM17" s="18">
        <v>1091178</v>
      </c>
      <c r="AN17" s="18" t="s">
        <v>64</v>
      </c>
      <c r="AO17" s="5" t="s">
        <v>111</v>
      </c>
    </row>
    <row r="18" spans="1:41" ht="158.4" x14ac:dyDescent="0.25">
      <c r="A18" s="30" t="s">
        <v>126</v>
      </c>
      <c r="B18" s="26" t="s">
        <v>99</v>
      </c>
      <c r="C18" s="7" t="s">
        <v>100</v>
      </c>
      <c r="D18" s="7" t="s">
        <v>55</v>
      </c>
      <c r="E18" s="7" t="s">
        <v>58</v>
      </c>
      <c r="F18" s="7" t="s">
        <v>47</v>
      </c>
      <c r="G18" s="7" t="s">
        <v>39</v>
      </c>
      <c r="H18" s="7" t="s">
        <v>40</v>
      </c>
      <c r="I18" s="7">
        <v>500</v>
      </c>
      <c r="J18" s="8">
        <v>9</v>
      </c>
      <c r="K18" s="7">
        <v>305</v>
      </c>
      <c r="L18" s="7" t="s">
        <v>45</v>
      </c>
      <c r="M18" s="7"/>
      <c r="N18" s="9">
        <v>1160</v>
      </c>
      <c r="O18" s="7" t="s">
        <v>59</v>
      </c>
      <c r="P18" s="7"/>
      <c r="Q18" s="10"/>
      <c r="R18" s="7" t="s">
        <v>46</v>
      </c>
      <c r="S18" s="7" t="s">
        <v>44</v>
      </c>
      <c r="T18" s="7" t="s">
        <v>60</v>
      </c>
      <c r="U18" s="18" t="s">
        <v>41</v>
      </c>
      <c r="V18" s="7" t="s">
        <v>85</v>
      </c>
      <c r="W18" s="11"/>
      <c r="X18" s="7"/>
      <c r="Y18" s="7" t="s">
        <v>86</v>
      </c>
      <c r="Z18" s="7" t="s">
        <v>48</v>
      </c>
      <c r="AA18" s="7" t="s">
        <v>42</v>
      </c>
      <c r="AB18" s="7">
        <v>1</v>
      </c>
      <c r="AC18" s="12"/>
      <c r="AD18" s="13">
        <f t="shared" si="6"/>
        <v>0</v>
      </c>
      <c r="AE18" s="13">
        <f t="shared" si="7"/>
        <v>0</v>
      </c>
      <c r="AF18" s="13">
        <f t="shared" si="8"/>
        <v>0</v>
      </c>
      <c r="AG18" s="9" t="s">
        <v>101</v>
      </c>
      <c r="AH18" s="9"/>
      <c r="AI18" s="21" t="s">
        <v>88</v>
      </c>
      <c r="AJ18" s="19">
        <v>44299</v>
      </c>
      <c r="AK18" s="14" t="s">
        <v>43</v>
      </c>
      <c r="AL18" s="9">
        <v>321715.71000000002</v>
      </c>
      <c r="AM18" s="18">
        <v>1091178</v>
      </c>
      <c r="AN18" s="18" t="s">
        <v>64</v>
      </c>
      <c r="AO18" s="5" t="s">
        <v>111</v>
      </c>
    </row>
    <row r="19" spans="1:41" ht="158.4" x14ac:dyDescent="0.25">
      <c r="A19" s="30" t="s">
        <v>127</v>
      </c>
      <c r="B19" s="26" t="s">
        <v>102</v>
      </c>
      <c r="C19" s="7" t="s">
        <v>103</v>
      </c>
      <c r="D19" s="7" t="s">
        <v>55</v>
      </c>
      <c r="E19" s="7" t="s">
        <v>58</v>
      </c>
      <c r="F19" s="7" t="s">
        <v>47</v>
      </c>
      <c r="G19" s="7" t="s">
        <v>39</v>
      </c>
      <c r="H19" s="7" t="s">
        <v>40</v>
      </c>
      <c r="I19" s="7">
        <v>500</v>
      </c>
      <c r="J19" s="8">
        <v>9</v>
      </c>
      <c r="K19" s="7">
        <v>305</v>
      </c>
      <c r="L19" s="7" t="s">
        <v>45</v>
      </c>
      <c r="M19" s="7"/>
      <c r="N19" s="9">
        <v>1160</v>
      </c>
      <c r="O19" s="7" t="s">
        <v>59</v>
      </c>
      <c r="P19" s="7"/>
      <c r="Q19" s="10"/>
      <c r="R19" s="7" t="s">
        <v>46</v>
      </c>
      <c r="S19" s="7" t="s">
        <v>44</v>
      </c>
      <c r="T19" s="7" t="s">
        <v>60</v>
      </c>
      <c r="U19" s="18" t="s">
        <v>41</v>
      </c>
      <c r="V19" s="7" t="s">
        <v>85</v>
      </c>
      <c r="W19" s="11"/>
      <c r="X19" s="7"/>
      <c r="Y19" s="7" t="s">
        <v>86</v>
      </c>
      <c r="Z19" s="7" t="s">
        <v>48</v>
      </c>
      <c r="AA19" s="7" t="s">
        <v>42</v>
      </c>
      <c r="AB19" s="7">
        <v>1</v>
      </c>
      <c r="AC19" s="12"/>
      <c r="AD19" s="13">
        <f t="shared" si="6"/>
        <v>0</v>
      </c>
      <c r="AE19" s="13">
        <f t="shared" si="7"/>
        <v>0</v>
      </c>
      <c r="AF19" s="13">
        <f t="shared" si="8"/>
        <v>0</v>
      </c>
      <c r="AG19" s="9" t="s">
        <v>91</v>
      </c>
      <c r="AH19" s="9"/>
      <c r="AI19" s="21" t="s">
        <v>88</v>
      </c>
      <c r="AJ19" s="19">
        <v>44299</v>
      </c>
      <c r="AK19" s="14" t="s">
        <v>43</v>
      </c>
      <c r="AL19" s="9">
        <v>321715.71000000002</v>
      </c>
      <c r="AM19" s="18">
        <v>1091178</v>
      </c>
      <c r="AN19" s="18" t="s">
        <v>64</v>
      </c>
      <c r="AO19" s="5" t="s">
        <v>111</v>
      </c>
    </row>
    <row r="20" spans="1:41" ht="158.4" x14ac:dyDescent="0.25">
      <c r="A20" s="30" t="s">
        <v>128</v>
      </c>
      <c r="B20" s="26" t="s">
        <v>104</v>
      </c>
      <c r="C20" s="7" t="s">
        <v>105</v>
      </c>
      <c r="D20" s="7" t="s">
        <v>55</v>
      </c>
      <c r="E20" s="7" t="s">
        <v>58</v>
      </c>
      <c r="F20" s="7" t="s">
        <v>47</v>
      </c>
      <c r="G20" s="7" t="s">
        <v>39</v>
      </c>
      <c r="H20" s="7" t="s">
        <v>40</v>
      </c>
      <c r="I20" s="7">
        <v>500</v>
      </c>
      <c r="J20" s="8">
        <v>9</v>
      </c>
      <c r="K20" s="7">
        <v>305</v>
      </c>
      <c r="L20" s="7" t="s">
        <v>45</v>
      </c>
      <c r="M20" s="7"/>
      <c r="N20" s="9">
        <v>1160</v>
      </c>
      <c r="O20" s="7" t="s">
        <v>59</v>
      </c>
      <c r="P20" s="7"/>
      <c r="Q20" s="10"/>
      <c r="R20" s="7" t="s">
        <v>46</v>
      </c>
      <c r="S20" s="7" t="s">
        <v>44</v>
      </c>
      <c r="T20" s="7" t="s">
        <v>60</v>
      </c>
      <c r="U20" s="18" t="s">
        <v>41</v>
      </c>
      <c r="V20" s="7" t="s">
        <v>85</v>
      </c>
      <c r="W20" s="11"/>
      <c r="X20" s="7"/>
      <c r="Y20" s="7" t="s">
        <v>86</v>
      </c>
      <c r="Z20" s="7" t="s">
        <v>48</v>
      </c>
      <c r="AA20" s="7" t="s">
        <v>42</v>
      </c>
      <c r="AB20" s="7">
        <v>1</v>
      </c>
      <c r="AC20" s="12"/>
      <c r="AD20" s="13">
        <f t="shared" si="6"/>
        <v>0</v>
      </c>
      <c r="AE20" s="13">
        <f t="shared" si="7"/>
        <v>0</v>
      </c>
      <c r="AF20" s="13">
        <f t="shared" si="8"/>
        <v>0</v>
      </c>
      <c r="AG20" s="9" t="s">
        <v>101</v>
      </c>
      <c r="AH20" s="9"/>
      <c r="AI20" s="21" t="s">
        <v>88</v>
      </c>
      <c r="AJ20" s="19">
        <v>44299</v>
      </c>
      <c r="AK20" s="14" t="s">
        <v>43</v>
      </c>
      <c r="AL20" s="9">
        <v>321715.71000000002</v>
      </c>
      <c r="AM20" s="18">
        <v>1091178</v>
      </c>
      <c r="AN20" s="18" t="s">
        <v>64</v>
      </c>
      <c r="AO20" s="5" t="s">
        <v>111</v>
      </c>
    </row>
    <row r="21" spans="1:41" x14ac:dyDescent="0.25">
      <c r="A21" s="15"/>
      <c r="B21" s="15"/>
      <c r="C21" s="15"/>
      <c r="D21" s="15"/>
      <c r="E21" s="15"/>
      <c r="F21" s="16"/>
      <c r="G21" s="16"/>
      <c r="H21" s="16"/>
      <c r="I21" s="16"/>
      <c r="J21" s="16"/>
      <c r="K21" s="16"/>
      <c r="L21" s="16"/>
      <c r="M21" s="16"/>
      <c r="N21" s="17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7"/>
      <c r="AD21" s="17"/>
      <c r="AE21" s="17"/>
      <c r="AF21" s="17"/>
      <c r="AG21" s="16"/>
      <c r="AH21" s="16"/>
      <c r="AI21" s="22"/>
      <c r="AJ21" s="16"/>
      <c r="AK21" s="15"/>
      <c r="AL21" s="17"/>
      <c r="AM21" s="23"/>
      <c r="AN21" s="23"/>
    </row>
    <row r="24" spans="1:41" ht="47.25" customHeight="1" x14ac:dyDescent="0.25">
      <c r="B24" s="43" t="s">
        <v>110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1:41" ht="66" customHeight="1" x14ac:dyDescent="0.25">
      <c r="B25" s="43" t="s">
        <v>107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</row>
    <row r="28" spans="1:41" x14ac:dyDescent="0.25">
      <c r="AI28" s="24" t="s">
        <v>108</v>
      </c>
    </row>
    <row r="32" spans="1:41" x14ac:dyDescent="0.25">
      <c r="AI32" s="25"/>
    </row>
  </sheetData>
  <mergeCells count="3">
    <mergeCell ref="A2:AK2"/>
    <mergeCell ref="B24:AE24"/>
    <mergeCell ref="B25:AE25"/>
  </mergeCells>
  <phoneticPr fontId="0" type="noConversion"/>
  <pageMargins left="0.23622047244094491" right="0.11" top="0.72" bottom="0.39370078740157483" header="0.46" footer="0.19685039370078741"/>
  <pageSetup paperSize="9" scale="15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2011-12-15T11:56:04Z</cp:lastPrinted>
  <dcterms:created xsi:type="dcterms:W3CDTF">2009-07-03T06:40:27Z</dcterms:created>
  <dcterms:modified xsi:type="dcterms:W3CDTF">2018-07-11T15:51:28Z</dcterms:modified>
</cp:coreProperties>
</file>