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  <sheet name="Лист2" sheetId="2" r:id="rId2"/>
  </sheets>
  <definedNames>
    <definedName name="_xlnm._FilterDatabase" localSheetId="0" hidden="1">Лист1!$A$4:$AO$11</definedName>
    <definedName name="DataRange">Лист1!#REF!</definedName>
    <definedName name="_xlnm.Print_Titles" localSheetId="0">Лист1!$3:$4</definedName>
    <definedName name="_xlnm.Print_Area" localSheetId="0">Лист1!$A$1:$AK$37</definedName>
  </definedNames>
  <calcPr calcId="162913" fullCalcOnLoad="1"/>
</workbook>
</file>

<file path=xl/calcChain.xml><?xml version="1.0" encoding="utf-8"?>
<calcChain xmlns="http://schemas.openxmlformats.org/spreadsheetml/2006/main">
  <c r="AD11" i="1" l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<sst xmlns="http://schemas.openxmlformats.org/spreadsheetml/2006/main" count="206" uniqueCount="116">
  <si>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</si>
  <si>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</si>
  <si>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</si>
  <si>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</si>
  <si>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</si>
  <si>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</si>
  <si>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</si>
  <si>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</si>
  <si>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</si>
  <si>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</si>
  <si>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</si>
  <si>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</si>
  <si>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</si>
  <si>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</si>
  <si>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</si>
  <si>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</si>
  <si>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</si>
  <si>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</si>
  <si>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</si>
  <si>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</si>
  <si>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</si>
  <si>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</si>
  <si>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</si>
  <si>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</si>
  <si>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</si>
  <si>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</si>
  <si>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</si>
  <si>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</si>
  <si>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</si>
  <si>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</si>
  <si>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</si>
  <si>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</si>
  <si>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</si>
  <si>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</si>
  <si>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</si>
  <si>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</si>
  <si>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</si>
  <si>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</si>
  <si>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</si>
  <si>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оборудование</t>
  </si>
  <si>
    <t xml:space="preserve">KUR-РАА0001; KUR-PAA0001_B01_KZ_03 </t>
  </si>
  <si>
    <t>АЭП;БКП-1;Ооб</t>
  </si>
  <si>
    <t>нж</t>
  </si>
  <si>
    <t>II</t>
  </si>
  <si>
    <t>-</t>
  </si>
  <si>
    <t>QA4</t>
  </si>
  <si>
    <t>4Н</t>
  </si>
  <si>
    <t>азот</t>
  </si>
  <si>
    <t>III</t>
  </si>
  <si>
    <t>NIAEP;BKP1;5</t>
  </si>
  <si>
    <t>АЭП;БКП-1;ООб</t>
  </si>
  <si>
    <t>от собственной среды</t>
  </si>
  <si>
    <t>с ответными фланцами под приварку</t>
  </si>
  <si>
    <t>ЛСР 03-19-3Т</t>
  </si>
  <si>
    <t>KUR_1171976</t>
  </si>
  <si>
    <t>обессоленная вода</t>
  </si>
  <si>
    <t>2.ИСУП.5887834</t>
  </si>
  <si>
    <t>00LCP85AA901</t>
  </si>
  <si>
    <t>Клапан предохранительный</t>
  </si>
  <si>
    <t>ТД552311.40.025</t>
  </si>
  <si>
    <t>От собственной среды</t>
  </si>
  <si>
    <t>фланцевый с ответными фланцами под приварку</t>
  </si>
  <si>
    <t>ТУ 3742-005-71430388-2007</t>
  </si>
  <si>
    <t>Мастерские зоны контролируемого доступа (00UKU) с вентиляционной трубой (02UKH) ;  00UKU05R001</t>
  </si>
  <si>
    <t>00UKU; п.33; Рраб 1.5 МPa, Pнастройки 1,72 MPa; категория помещения по СП АС-03 - ЗКД-III; категория помещения помещения по СП 12.13130.2009 - В4; присоединяемый трубопровод (вход) - 32х2,5 нж; присоединяемый трубопровод (выход) - 38х3 нж; расположение патрубков - угловое; материал ответных фланцев - нж; условия хранения по ГОСТ 15150-69 - 2 (С)</t>
  </si>
  <si>
    <t xml:space="preserve">ТД552311.40.025 или аналогКатегория ОКQNCDN(арматуры), ммPp (арматура АЭС), Pу (общепром. арматура), МПа4Tp(арматуры), °С425Обессоленная вода / Demineralized waterСпособ присоединенияс ответными фланцамиТУКласс и группа трубопровода4-Категория сейсмостойкос-ти трубопроводаIII </t>
  </si>
  <si>
    <t>KUR_1173124</t>
  </si>
  <si>
    <t xml:space="preserve">Вспомогательное реакторное здание (10UKC) ;  10UKC04R057; </t>
  </si>
  <si>
    <t>ЛСР 02-03.1-64Т</t>
  </si>
  <si>
    <t>ЛСР 02-03.1-61Т</t>
  </si>
  <si>
    <t>KUR_1173150</t>
  </si>
  <si>
    <t>2.ИСУП.5890415</t>
  </si>
  <si>
    <t>10KWB51AA901</t>
  </si>
  <si>
    <t>ТД55178-025</t>
  </si>
  <si>
    <t>ТУ 26-07-431-88 ред. 2009 г.</t>
  </si>
  <si>
    <t>Вспомогательное реакторное здание (10UKC) ;  10UKC10R039</t>
  </si>
  <si>
    <t>10UKC; Pполн.откр=14.49 MPa; Pзакр=11.34 MPa; Противодавление: 0.01 MPa; G=2.1 m^3/h; Соответствует ПНСТ-166-2016;_x000D_
1. 33,7х2,6 -типоразмер присоединяемой трубы;                                                                                        2. Др=28,5 мм;                                                                     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высота-не более 780 мм;               _x000D_
9. Тип разделки кромок- 1-22_x000D_
(С-22)</t>
  </si>
  <si>
    <t>Клапан предохранительный ТД55178-025 МатКорп=сталь коррозионностойкая 08Х18Н10Т DN=25 P=18МПа РабСр=вода обессоленная СпосПрисоед=фланцевый с ответными фланцами СпосУпр=автоматический tрасч=350 °С Корпус=угловой 4 Н III B QA4 УХЛ 3 II ТУ 26-07-431-88 ред.2009</t>
  </si>
  <si>
    <t>2.ИСУП.5915088</t>
  </si>
  <si>
    <t>10KRA10AA901</t>
  </si>
  <si>
    <t>УФ53051-025Р</t>
  </si>
  <si>
    <t>УФ 53070-015ТУ редакция 2010 г.</t>
  </si>
  <si>
    <t>10UKC; Pполн.откр=5.75 MPa; Pзакр=4.5 MPa; Противодавление: 0 MPa; G=45 m^3/h;  ;_x000D_
1. 33,7х2,6 - типоразмер присоединяемой трубы; _x000D_
2. Др=28,5 мм; _x000D_
3. Материал корпуса - 08Х18Н10Т; _x000D_
4. Тип присоединения к трубопроводу – фланцевое с ответными фланцами под приварку;    _x000D_
5. Направление подачи среды под золотник направление сброса среды - вниз_x000D_
6. Нагрузки принять по НП-068-05 в соответствии с  DN, параметрами и материалом;  _x000D_
7. Строительная длина -не более 263 мм; _x000D_
8. Демонтажный размер - не более 609 мм;  _x000D_
9. Тип разделки кромок- 1-22(С-22)_x000D_
10. Дополнительное крепление к строительным конструкциям</t>
  </si>
  <si>
    <t>Клапан предохранительный УФ53051-025Р МатКорп=сталь нержавеющая 08Х18Н10Т DN=25 P=5МПа РабСр=азот tрабСр=0...60 °С СпосПрисоед=фланцевое с ответными фланцами под приварку СпосУпр=от собственной среды 3СIIIв tрасч=100 °С Ph=6.5 МПа 3 Н II C QA4 УХЛ II УФ53070-015 ТУ</t>
  </si>
  <si>
    <t>2.ИСУП.5915089</t>
  </si>
  <si>
    <t>10KRA12AA901</t>
  </si>
  <si>
    <t>KUR_1198834</t>
  </si>
  <si>
    <t>Вспомогательное реакторное здание (20UKC) ; 20UKC04R057</t>
  </si>
  <si>
    <t>2.ИСУП.5884071</t>
  </si>
  <si>
    <t>20KRA10AA901</t>
  </si>
  <si>
    <t>Фланцевое с ответными фланцами под приварку</t>
  </si>
  <si>
    <t>ЛСР 02-03.2-64Т</t>
  </si>
  <si>
    <t>KUR_1165830</t>
  </si>
  <si>
    <t xml:space="preserve">20UKC; Pполн.откр=5.75 MPa; Pзакр=4.5 MPa; Противодавление: 0 MPa; G=45 m^3/h; Соответствует ПНСТ-166-2016;_x000D_
1. 33,7х2,6 - типоразмер присоединяемой трубы; _x000D_
2. Др=28,5 мм; _x000D_
3. Материал корпуса - 08Х18Н10Т; _x000D_
4. Тип присоединения к трубопроводу – фланцевое с ответными фланцами под приварку;    _x000D_
5. Направление подачи среды под золотник направление сброса среды - вниз_x000D_
6. Нагрузки принять по НП-068-05 в соответствии с  DN, параметрами и материалом;  _x000D_
7. Строительная длина -не более 263 мм; _x000D_
8. Демонтажный размер - не более 609 мм;  _x000D_
9. Тип разделки кромок- 1-22(С-22)_x000D_
10. Дополнительное крепление к строительным конструкциям_x000D_
</t>
  </si>
  <si>
    <t>2.ИСУП.5884072</t>
  </si>
  <si>
    <t>20KRA12AA901</t>
  </si>
  <si>
    <t>20UKC; Pполн.откр=5.75 MPa; Pзакр=4.5 MPa; Противодавление: 0 MPa; G=45 m^3/h;0;_x000D_
1. 33,7х2,6 - типоразмер присоединяемой трубы; _x000D_
2. Др=28,5 мм; _x000D_
3. Материал корпуса - 08Х18Н10Т; _x000D_
4. Тип присоединения к трубопроводу – фланцевое с ответными фланцами под приварку;    _x000D_
5. Направление подачи среды под золотник направление сброса среды - вниз_x000D_
6. Нагрузки принять по НП-068-05 в соответствии с  DN, параметрами и материалом;  _x000D_
7. Строительная длина -не более 263 мм; _x000D_
8. Демонтажный размер - не более 609 мм;  _x000D_
9. Тип разделки кромок- 1-22(С-22)_x000D_
10. Дополнительное крепление к строительным конструкциям</t>
  </si>
  <si>
    <t>ЛСР 02-03.2-61Т</t>
  </si>
  <si>
    <t>Вспомогательное реакторное здание (20UKC) ; 20UKC10R039</t>
  </si>
  <si>
    <t>2.ИСУП.5889255</t>
  </si>
  <si>
    <t>20KWB51AA901</t>
  </si>
  <si>
    <t>20UKC; Pполн.откр=14.49 MPa; Pзакр=11.34 MPa; Противодавление: 0.01 MPa; G=2.1 m^3/h; Соответствует ПНСТ-166-2016;_x000D_
1. 33,7х2,6 -типоразмер присоединяемой трубы;                                                                                        2. Др=28,5 мм;                                                                     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высота-не более 780 мм;               _x000D_
9. Тип разделки кромок- 1-22_x000D_
(С-22)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</si>
  <si>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</si>
  <si>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</si>
  <si>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</si>
  <si>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</si>
  <si>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</si>
  <si>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8. Клапаны предохранитеные</t>
  </si>
  <si>
    <t>Спецификация. Поставка клапанов предохранительных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</si>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</sst>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center" vertical="center" wrapText="1"/>
    </xf>
    <xf numFmtId="174" fontId="22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173" fontId="22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4" fontId="22" fillId="0" borderId="11" xfId="0" applyNumberFormat="1" applyFont="1" applyBorder="1" applyAlignment="1">
      <alignment horizontal="center" vertical="center" wrapText="1"/>
    </xf>
    <xf numFmtId="4" fontId="22" fillId="0" borderId="11" xfId="0" applyNumberFormat="1" applyFont="1" applyFill="1" applyBorder="1" applyAlignment="1">
      <alignment horizontal="center" vertical="center" wrapText="1"/>
    </xf>
    <xf numFmtId="49" fontId="22" fillId="0" borderId="11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AO11" totalsRowShown="0" headerRowDxfId="1" tableBorderDxfId="0">
  <autoFilter ref="A3:AO11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23"/>
  <sheetViews>
    <sheetView tabSelected="1" view="pageBreakPreview" topLeftCell="A3" zoomScale="75" zoomScaleNormal="100" zoomScaleSheetLayoutView="75" workbookViewId="0">
      <selection activeCell="A3" sqref="A3:AO11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0" customWidth="1"/>
    <col min="40" max="40" width="44.6640625" style="20" customWidth="1"/>
    <col min="41" max="41" width="27.6640625" style="27" customWidth="1"/>
    <col min="42" max="16384" width="9.109375" style="20"/>
  </cols>
  <sheetData>
    <row r="2" spans="1:41" ht="17.399999999999999" x14ac:dyDescent="0.25">
      <c r="A2" s="42" t="s">
        <v>108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5"/>
    </row>
    <row r="3" spans="1:41" ht="159" customHeight="1" x14ac:dyDescent="0.25">
      <c r="A3" s="31" t="s">
        <v>26</v>
      </c>
      <c r="B3" s="32" t="s">
        <v>0</v>
      </c>
      <c r="C3" s="33" t="s">
        <v>1</v>
      </c>
      <c r="D3" s="33" t="s">
        <v>2</v>
      </c>
      <c r="E3" s="33" t="s">
        <v>3</v>
      </c>
      <c r="F3" s="33" t="s">
        <v>38</v>
      </c>
      <c r="G3" s="33" t="s">
        <v>35</v>
      </c>
      <c r="H3" s="33" t="s">
        <v>4</v>
      </c>
      <c r="I3" s="32" t="s">
        <v>5</v>
      </c>
      <c r="J3" s="32" t="s">
        <v>6</v>
      </c>
      <c r="K3" s="33" t="s">
        <v>7</v>
      </c>
      <c r="L3" s="33" t="s">
        <v>8</v>
      </c>
      <c r="M3" s="34" t="s">
        <v>31</v>
      </c>
      <c r="N3" s="35" t="s">
        <v>9</v>
      </c>
      <c r="O3" s="33" t="s">
        <v>10</v>
      </c>
      <c r="P3" s="33" t="s">
        <v>30</v>
      </c>
      <c r="Q3" s="36" t="s">
        <v>11</v>
      </c>
      <c r="R3" s="33" t="s">
        <v>12</v>
      </c>
      <c r="S3" s="37" t="s">
        <v>13</v>
      </c>
      <c r="T3" s="37" t="s">
        <v>14</v>
      </c>
      <c r="U3" s="32" t="s">
        <v>36</v>
      </c>
      <c r="V3" s="33" t="s">
        <v>15</v>
      </c>
      <c r="W3" s="33" t="s">
        <v>16</v>
      </c>
      <c r="X3" s="33" t="s">
        <v>17</v>
      </c>
      <c r="Y3" s="33" t="s">
        <v>18</v>
      </c>
      <c r="Z3" s="33" t="s">
        <v>19</v>
      </c>
      <c r="AA3" s="33" t="s">
        <v>20</v>
      </c>
      <c r="AB3" s="33" t="s">
        <v>21</v>
      </c>
      <c r="AC3" s="38" t="s">
        <v>27</v>
      </c>
      <c r="AD3" s="38" t="s">
        <v>28</v>
      </c>
      <c r="AE3" s="38" t="s">
        <v>102</v>
      </c>
      <c r="AF3" s="38" t="s">
        <v>29</v>
      </c>
      <c r="AG3" s="32" t="s">
        <v>22</v>
      </c>
      <c r="AH3" s="33" t="s">
        <v>23</v>
      </c>
      <c r="AI3" s="39" t="s">
        <v>24</v>
      </c>
      <c r="AJ3" s="40" t="s">
        <v>32</v>
      </c>
      <c r="AK3" s="32" t="s">
        <v>25</v>
      </c>
      <c r="AL3" s="32" t="s">
        <v>33</v>
      </c>
      <c r="AM3" s="32" t="s">
        <v>34</v>
      </c>
      <c r="AN3" s="32" t="s">
        <v>37</v>
      </c>
      <c r="AO3" s="41" t="s">
        <v>105</v>
      </c>
    </row>
    <row r="4" spans="1:41" ht="14.25" customHeight="1" x14ac:dyDescent="0.25">
      <c r="A4" s="29">
        <v>1</v>
      </c>
      <c r="B4" s="6">
        <f>A4+1</f>
        <v>2</v>
      </c>
      <c r="C4" s="6">
        <f t="shared" ref="C4:J4" si="0">B4+1</f>
        <v>3</v>
      </c>
      <c r="D4" s="6">
        <f t="shared" si="0"/>
        <v>4</v>
      </c>
      <c r="E4" s="6">
        <f t="shared" si="0"/>
        <v>5</v>
      </c>
      <c r="F4" s="6">
        <f t="shared" si="0"/>
        <v>6</v>
      </c>
      <c r="G4" s="6">
        <f t="shared" si="0"/>
        <v>7</v>
      </c>
      <c r="H4" s="6">
        <f t="shared" si="0"/>
        <v>8</v>
      </c>
      <c r="I4" s="6">
        <f t="shared" si="0"/>
        <v>9</v>
      </c>
      <c r="J4" s="6">
        <f t="shared" si="0"/>
        <v>10</v>
      </c>
      <c r="K4" s="6">
        <f t="shared" ref="K4:AB4" si="1">J4+1</f>
        <v>11</v>
      </c>
      <c r="L4" s="6">
        <f t="shared" si="1"/>
        <v>12</v>
      </c>
      <c r="M4" s="6">
        <f t="shared" si="1"/>
        <v>13</v>
      </c>
      <c r="N4" s="6">
        <f t="shared" si="1"/>
        <v>14</v>
      </c>
      <c r="O4" s="6">
        <f t="shared" si="1"/>
        <v>15</v>
      </c>
      <c r="P4" s="6">
        <f t="shared" si="1"/>
        <v>16</v>
      </c>
      <c r="Q4" s="6">
        <f t="shared" si="1"/>
        <v>17</v>
      </c>
      <c r="R4" s="6">
        <f t="shared" si="1"/>
        <v>18</v>
      </c>
      <c r="S4" s="6">
        <f t="shared" si="1"/>
        <v>19</v>
      </c>
      <c r="T4" s="6">
        <f t="shared" si="1"/>
        <v>20</v>
      </c>
      <c r="U4" s="6">
        <f t="shared" si="1"/>
        <v>21</v>
      </c>
      <c r="V4" s="6">
        <f t="shared" si="1"/>
        <v>22</v>
      </c>
      <c r="W4" s="6">
        <f t="shared" si="1"/>
        <v>23</v>
      </c>
      <c r="X4" s="6">
        <f t="shared" si="1"/>
        <v>24</v>
      </c>
      <c r="Y4" s="6">
        <f t="shared" si="1"/>
        <v>25</v>
      </c>
      <c r="Z4" s="6">
        <f t="shared" si="1"/>
        <v>26</v>
      </c>
      <c r="AA4" s="6">
        <f t="shared" si="1"/>
        <v>27</v>
      </c>
      <c r="AB4" s="6">
        <f t="shared" si="1"/>
        <v>28</v>
      </c>
      <c r="AC4" s="6">
        <f t="shared" ref="AC4:AN4" si="2">AB4+1</f>
        <v>29</v>
      </c>
      <c r="AD4" s="6">
        <f t="shared" si="2"/>
        <v>30</v>
      </c>
      <c r="AE4" s="6">
        <f t="shared" si="2"/>
        <v>31</v>
      </c>
      <c r="AF4" s="6">
        <f t="shared" si="2"/>
        <v>32</v>
      </c>
      <c r="AG4" s="6">
        <f t="shared" si="2"/>
        <v>33</v>
      </c>
      <c r="AH4" s="6">
        <f t="shared" si="2"/>
        <v>34</v>
      </c>
      <c r="AI4" s="6">
        <f t="shared" si="2"/>
        <v>35</v>
      </c>
      <c r="AJ4" s="6">
        <f t="shared" si="2"/>
        <v>36</v>
      </c>
      <c r="AK4" s="6">
        <f t="shared" si="2"/>
        <v>37</v>
      </c>
      <c r="AL4" s="6">
        <f t="shared" si="2"/>
        <v>38</v>
      </c>
      <c r="AM4" s="6">
        <f t="shared" si="2"/>
        <v>39</v>
      </c>
      <c r="AN4" s="6">
        <f t="shared" si="2"/>
        <v>40</v>
      </c>
      <c r="AO4" s="28"/>
    </row>
    <row r="5" spans="1:41" ht="105.6" x14ac:dyDescent="0.25">
      <c r="A5" s="30" t="s">
        <v>109</v>
      </c>
      <c r="B5" s="26" t="s">
        <v>56</v>
      </c>
      <c r="C5" s="7" t="s">
        <v>57</v>
      </c>
      <c r="D5" s="7" t="s">
        <v>58</v>
      </c>
      <c r="E5" s="7" t="s">
        <v>59</v>
      </c>
      <c r="F5" s="7" t="s">
        <v>44</v>
      </c>
      <c r="G5" s="7" t="s">
        <v>45</v>
      </c>
      <c r="H5" s="7" t="s">
        <v>39</v>
      </c>
      <c r="I5" s="7">
        <v>25</v>
      </c>
      <c r="J5" s="8">
        <v>4</v>
      </c>
      <c r="K5" s="7">
        <v>425</v>
      </c>
      <c r="L5" s="7" t="s">
        <v>55</v>
      </c>
      <c r="M5" s="7"/>
      <c r="N5" s="9">
        <v>21</v>
      </c>
      <c r="O5" s="7" t="s">
        <v>60</v>
      </c>
      <c r="P5" s="7"/>
      <c r="Q5" s="10"/>
      <c r="R5" s="7" t="s">
        <v>42</v>
      </c>
      <c r="S5" s="7" t="s">
        <v>61</v>
      </c>
      <c r="T5" s="7" t="s">
        <v>62</v>
      </c>
      <c r="U5" s="18" t="s">
        <v>40</v>
      </c>
      <c r="V5" s="7" t="s">
        <v>53</v>
      </c>
      <c r="W5" s="11"/>
      <c r="X5" s="7"/>
      <c r="Y5" s="7" t="s">
        <v>54</v>
      </c>
      <c r="Z5" s="7" t="s">
        <v>46</v>
      </c>
      <c r="AA5" s="7" t="s">
        <v>48</v>
      </c>
      <c r="AB5" s="7">
        <v>1</v>
      </c>
      <c r="AC5" s="12"/>
      <c r="AD5" s="13">
        <f t="shared" ref="AD5:AD11" si="3">AC5*AB5</f>
        <v>0</v>
      </c>
      <c r="AE5" s="13">
        <f t="shared" ref="AE5:AE11" si="4">AD5*0.18</f>
        <v>0</v>
      </c>
      <c r="AF5" s="13">
        <f t="shared" ref="AF5:AF11" si="5">AE5+AD5</f>
        <v>0</v>
      </c>
      <c r="AG5" s="9" t="s">
        <v>63</v>
      </c>
      <c r="AH5" s="9"/>
      <c r="AI5" s="21" t="s">
        <v>64</v>
      </c>
      <c r="AJ5" s="19">
        <v>44216</v>
      </c>
      <c r="AK5" s="14" t="s">
        <v>49</v>
      </c>
      <c r="AL5" s="9">
        <v>3327.62</v>
      </c>
      <c r="AM5" s="18">
        <v>1091153</v>
      </c>
      <c r="AN5" s="18" t="s">
        <v>65</v>
      </c>
      <c r="AO5" s="27" t="s">
        <v>107</v>
      </c>
    </row>
    <row r="6" spans="1:41" ht="184.8" x14ac:dyDescent="0.25">
      <c r="A6" s="30" t="s">
        <v>110</v>
      </c>
      <c r="B6" s="26" t="s">
        <v>71</v>
      </c>
      <c r="C6" s="7" t="s">
        <v>72</v>
      </c>
      <c r="D6" s="7" t="s">
        <v>58</v>
      </c>
      <c r="E6" s="7" t="s">
        <v>73</v>
      </c>
      <c r="F6" s="7" t="s">
        <v>44</v>
      </c>
      <c r="G6" s="7" t="s">
        <v>45</v>
      </c>
      <c r="H6" s="7" t="s">
        <v>39</v>
      </c>
      <c r="I6" s="7">
        <v>25</v>
      </c>
      <c r="J6" s="8">
        <v>12.6</v>
      </c>
      <c r="K6" s="7">
        <v>50</v>
      </c>
      <c r="L6" s="7" t="s">
        <v>55</v>
      </c>
      <c r="M6" s="7"/>
      <c r="N6" s="9">
        <v>30</v>
      </c>
      <c r="O6" s="7" t="s">
        <v>51</v>
      </c>
      <c r="P6" s="7"/>
      <c r="Q6" s="10"/>
      <c r="R6" s="7" t="s">
        <v>42</v>
      </c>
      <c r="S6" s="7" t="s">
        <v>52</v>
      </c>
      <c r="T6" s="7" t="s">
        <v>74</v>
      </c>
      <c r="U6" s="18" t="s">
        <v>40</v>
      </c>
      <c r="V6" s="7" t="s">
        <v>69</v>
      </c>
      <c r="W6" s="11"/>
      <c r="X6" s="7"/>
      <c r="Y6" s="7" t="s">
        <v>70</v>
      </c>
      <c r="Z6" s="7" t="s">
        <v>46</v>
      </c>
      <c r="AA6" s="7" t="s">
        <v>43</v>
      </c>
      <c r="AB6" s="7">
        <v>1</v>
      </c>
      <c r="AC6" s="12"/>
      <c r="AD6" s="13">
        <f t="shared" si="3"/>
        <v>0</v>
      </c>
      <c r="AE6" s="13">
        <f t="shared" si="4"/>
        <v>0</v>
      </c>
      <c r="AF6" s="13">
        <f t="shared" si="5"/>
        <v>0</v>
      </c>
      <c r="AG6" s="9" t="s">
        <v>75</v>
      </c>
      <c r="AH6" s="9"/>
      <c r="AI6" s="21" t="s">
        <v>76</v>
      </c>
      <c r="AJ6" s="19">
        <v>43919</v>
      </c>
      <c r="AK6" s="14" t="s">
        <v>50</v>
      </c>
      <c r="AL6" s="9">
        <v>45764.2</v>
      </c>
      <c r="AM6" s="18">
        <v>1091159</v>
      </c>
      <c r="AN6" s="18" t="s">
        <v>77</v>
      </c>
      <c r="AO6" s="27" t="s">
        <v>107</v>
      </c>
    </row>
    <row r="7" spans="1:41" ht="211.2" x14ac:dyDescent="0.25">
      <c r="A7" s="30" t="s">
        <v>111</v>
      </c>
      <c r="B7" s="26" t="s">
        <v>78</v>
      </c>
      <c r="C7" s="7" t="s">
        <v>79</v>
      </c>
      <c r="D7" s="7" t="s">
        <v>58</v>
      </c>
      <c r="E7" s="7" t="s">
        <v>80</v>
      </c>
      <c r="F7" s="7" t="s">
        <v>44</v>
      </c>
      <c r="G7" s="7" t="s">
        <v>45</v>
      </c>
      <c r="H7" s="7" t="s">
        <v>39</v>
      </c>
      <c r="I7" s="7">
        <v>25</v>
      </c>
      <c r="J7" s="8">
        <v>5</v>
      </c>
      <c r="K7" s="7">
        <v>40</v>
      </c>
      <c r="L7" s="7" t="s">
        <v>47</v>
      </c>
      <c r="M7" s="7"/>
      <c r="N7" s="9">
        <v>28</v>
      </c>
      <c r="O7" s="7" t="s">
        <v>51</v>
      </c>
      <c r="P7" s="7"/>
      <c r="Q7" s="10"/>
      <c r="R7" s="7" t="s">
        <v>42</v>
      </c>
      <c r="S7" s="7" t="s">
        <v>61</v>
      </c>
      <c r="T7" s="7" t="s">
        <v>81</v>
      </c>
      <c r="U7" s="18" t="s">
        <v>40</v>
      </c>
      <c r="V7" s="7" t="s">
        <v>68</v>
      </c>
      <c r="W7" s="11"/>
      <c r="X7" s="7"/>
      <c r="Y7" s="7" t="s">
        <v>66</v>
      </c>
      <c r="Z7" s="7" t="s">
        <v>46</v>
      </c>
      <c r="AA7" s="7" t="s">
        <v>48</v>
      </c>
      <c r="AB7" s="7">
        <v>1</v>
      </c>
      <c r="AC7" s="12"/>
      <c r="AD7" s="13">
        <f t="shared" si="3"/>
        <v>0</v>
      </c>
      <c r="AE7" s="13">
        <f t="shared" si="4"/>
        <v>0</v>
      </c>
      <c r="AF7" s="13">
        <f t="shared" si="5"/>
        <v>0</v>
      </c>
      <c r="AG7" s="9" t="s">
        <v>67</v>
      </c>
      <c r="AH7" s="9"/>
      <c r="AI7" s="21" t="s">
        <v>82</v>
      </c>
      <c r="AJ7" s="19">
        <v>44069</v>
      </c>
      <c r="AK7" s="14" t="s">
        <v>50</v>
      </c>
      <c r="AL7" s="9">
        <v>633.61</v>
      </c>
      <c r="AM7" s="18">
        <v>1095195</v>
      </c>
      <c r="AN7" s="18" t="s">
        <v>83</v>
      </c>
      <c r="AO7" s="27" t="s">
        <v>107</v>
      </c>
    </row>
    <row r="8" spans="1:41" ht="211.2" x14ac:dyDescent="0.25">
      <c r="A8" s="30" t="s">
        <v>112</v>
      </c>
      <c r="B8" s="26" t="s">
        <v>84</v>
      </c>
      <c r="C8" s="7" t="s">
        <v>85</v>
      </c>
      <c r="D8" s="7" t="s">
        <v>58</v>
      </c>
      <c r="E8" s="7" t="s">
        <v>80</v>
      </c>
      <c r="F8" s="7" t="s">
        <v>44</v>
      </c>
      <c r="G8" s="7" t="s">
        <v>45</v>
      </c>
      <c r="H8" s="7" t="s">
        <v>39</v>
      </c>
      <c r="I8" s="7">
        <v>25</v>
      </c>
      <c r="J8" s="8">
        <v>5</v>
      </c>
      <c r="K8" s="7">
        <v>40</v>
      </c>
      <c r="L8" s="7" t="s">
        <v>47</v>
      </c>
      <c r="M8" s="7"/>
      <c r="N8" s="9">
        <v>28</v>
      </c>
      <c r="O8" s="7" t="s">
        <v>51</v>
      </c>
      <c r="P8" s="7"/>
      <c r="Q8" s="10"/>
      <c r="R8" s="7" t="s">
        <v>42</v>
      </c>
      <c r="S8" s="7" t="s">
        <v>61</v>
      </c>
      <c r="T8" s="7" t="s">
        <v>81</v>
      </c>
      <c r="U8" s="18" t="s">
        <v>40</v>
      </c>
      <c r="V8" s="7" t="s">
        <v>68</v>
      </c>
      <c r="W8" s="11"/>
      <c r="X8" s="7"/>
      <c r="Y8" s="7" t="s">
        <v>66</v>
      </c>
      <c r="Z8" s="7" t="s">
        <v>46</v>
      </c>
      <c r="AA8" s="7" t="s">
        <v>48</v>
      </c>
      <c r="AB8" s="7">
        <v>1</v>
      </c>
      <c r="AC8" s="12"/>
      <c r="AD8" s="13">
        <f t="shared" si="3"/>
        <v>0</v>
      </c>
      <c r="AE8" s="13">
        <f t="shared" si="4"/>
        <v>0</v>
      </c>
      <c r="AF8" s="13">
        <f t="shared" si="5"/>
        <v>0</v>
      </c>
      <c r="AG8" s="9" t="s">
        <v>67</v>
      </c>
      <c r="AH8" s="9"/>
      <c r="AI8" s="21" t="s">
        <v>82</v>
      </c>
      <c r="AJ8" s="19">
        <v>44069</v>
      </c>
      <c r="AK8" s="14" t="s">
        <v>50</v>
      </c>
      <c r="AL8" s="9">
        <v>633.61</v>
      </c>
      <c r="AM8" s="18">
        <v>1095195</v>
      </c>
      <c r="AN8" s="18" t="s">
        <v>83</v>
      </c>
      <c r="AO8" s="27" t="s">
        <v>107</v>
      </c>
    </row>
    <row r="9" spans="1:41" ht="237.6" x14ac:dyDescent="0.25">
      <c r="A9" s="30" t="s">
        <v>113</v>
      </c>
      <c r="B9" s="26" t="s">
        <v>88</v>
      </c>
      <c r="C9" s="7" t="s">
        <v>89</v>
      </c>
      <c r="D9" s="7" t="s">
        <v>58</v>
      </c>
      <c r="E9" s="7" t="s">
        <v>80</v>
      </c>
      <c r="F9" s="7" t="s">
        <v>44</v>
      </c>
      <c r="G9" s="7" t="s">
        <v>45</v>
      </c>
      <c r="H9" s="7" t="s">
        <v>39</v>
      </c>
      <c r="I9" s="7">
        <v>25</v>
      </c>
      <c r="J9" s="8">
        <v>5</v>
      </c>
      <c r="K9" s="7">
        <v>40</v>
      </c>
      <c r="L9" s="7" t="s">
        <v>47</v>
      </c>
      <c r="M9" s="7"/>
      <c r="N9" s="9">
        <v>28</v>
      </c>
      <c r="O9" s="7" t="s">
        <v>51</v>
      </c>
      <c r="P9" s="7"/>
      <c r="Q9" s="10"/>
      <c r="R9" s="7" t="s">
        <v>42</v>
      </c>
      <c r="S9" s="7" t="s">
        <v>90</v>
      </c>
      <c r="T9" s="7" t="s">
        <v>81</v>
      </c>
      <c r="U9" s="18" t="s">
        <v>40</v>
      </c>
      <c r="V9" s="7" t="s">
        <v>91</v>
      </c>
      <c r="W9" s="11"/>
      <c r="X9" s="7"/>
      <c r="Y9" s="7" t="s">
        <v>92</v>
      </c>
      <c r="Z9" s="7" t="s">
        <v>46</v>
      </c>
      <c r="AA9" s="7" t="s">
        <v>48</v>
      </c>
      <c r="AB9" s="7">
        <v>1</v>
      </c>
      <c r="AC9" s="12"/>
      <c r="AD9" s="13">
        <f t="shared" si="3"/>
        <v>0</v>
      </c>
      <c r="AE9" s="13">
        <f t="shared" si="4"/>
        <v>0</v>
      </c>
      <c r="AF9" s="13">
        <f t="shared" si="5"/>
        <v>0</v>
      </c>
      <c r="AG9" s="9" t="s">
        <v>87</v>
      </c>
      <c r="AH9" s="9"/>
      <c r="AI9" s="21" t="s">
        <v>93</v>
      </c>
      <c r="AJ9" s="19">
        <v>44449</v>
      </c>
      <c r="AK9" s="14" t="s">
        <v>41</v>
      </c>
      <c r="AL9" s="9">
        <v>633.61</v>
      </c>
      <c r="AM9" s="18">
        <v>1095195</v>
      </c>
      <c r="AN9" s="18" t="s">
        <v>83</v>
      </c>
      <c r="AO9" s="27" t="s">
        <v>107</v>
      </c>
    </row>
    <row r="10" spans="1:41" ht="211.2" x14ac:dyDescent="0.25">
      <c r="A10" s="30" t="s">
        <v>114</v>
      </c>
      <c r="B10" s="26" t="s">
        <v>94</v>
      </c>
      <c r="C10" s="7" t="s">
        <v>95</v>
      </c>
      <c r="D10" s="7" t="s">
        <v>58</v>
      </c>
      <c r="E10" s="7" t="s">
        <v>80</v>
      </c>
      <c r="F10" s="7" t="s">
        <v>44</v>
      </c>
      <c r="G10" s="7" t="s">
        <v>45</v>
      </c>
      <c r="H10" s="7" t="s">
        <v>39</v>
      </c>
      <c r="I10" s="7">
        <v>25</v>
      </c>
      <c r="J10" s="8">
        <v>5</v>
      </c>
      <c r="K10" s="7">
        <v>40</v>
      </c>
      <c r="L10" s="7" t="s">
        <v>47</v>
      </c>
      <c r="M10" s="7"/>
      <c r="N10" s="9">
        <v>28</v>
      </c>
      <c r="O10" s="7" t="s">
        <v>51</v>
      </c>
      <c r="P10" s="7"/>
      <c r="Q10" s="10"/>
      <c r="R10" s="7" t="s">
        <v>42</v>
      </c>
      <c r="S10" s="7" t="s">
        <v>90</v>
      </c>
      <c r="T10" s="7" t="s">
        <v>81</v>
      </c>
      <c r="U10" s="18" t="s">
        <v>40</v>
      </c>
      <c r="V10" s="7" t="s">
        <v>91</v>
      </c>
      <c r="W10" s="11"/>
      <c r="X10" s="7"/>
      <c r="Y10" s="7" t="s">
        <v>86</v>
      </c>
      <c r="Z10" s="7" t="s">
        <v>46</v>
      </c>
      <c r="AA10" s="7" t="s">
        <v>48</v>
      </c>
      <c r="AB10" s="7">
        <v>1</v>
      </c>
      <c r="AC10" s="12"/>
      <c r="AD10" s="13">
        <f t="shared" si="3"/>
        <v>0</v>
      </c>
      <c r="AE10" s="13">
        <f t="shared" si="4"/>
        <v>0</v>
      </c>
      <c r="AF10" s="13">
        <f t="shared" si="5"/>
        <v>0</v>
      </c>
      <c r="AG10" s="9" t="s">
        <v>87</v>
      </c>
      <c r="AH10" s="9"/>
      <c r="AI10" s="21" t="s">
        <v>96</v>
      </c>
      <c r="AJ10" s="19">
        <v>44449</v>
      </c>
      <c r="AK10" s="14" t="s">
        <v>41</v>
      </c>
      <c r="AL10" s="9">
        <v>633.61</v>
      </c>
      <c r="AM10" s="18">
        <v>1095195</v>
      </c>
      <c r="AN10" s="18" t="s">
        <v>83</v>
      </c>
      <c r="AO10" s="27" t="s">
        <v>107</v>
      </c>
    </row>
    <row r="11" spans="1:41" ht="184.8" x14ac:dyDescent="0.25">
      <c r="A11" s="30" t="s">
        <v>115</v>
      </c>
      <c r="B11" s="26" t="s">
        <v>99</v>
      </c>
      <c r="C11" s="7" t="s">
        <v>100</v>
      </c>
      <c r="D11" s="7" t="s">
        <v>58</v>
      </c>
      <c r="E11" s="7" t="s">
        <v>73</v>
      </c>
      <c r="F11" s="7" t="s">
        <v>44</v>
      </c>
      <c r="G11" s="7" t="s">
        <v>45</v>
      </c>
      <c r="H11" s="7" t="s">
        <v>39</v>
      </c>
      <c r="I11" s="7">
        <v>25</v>
      </c>
      <c r="J11" s="8">
        <v>12.6</v>
      </c>
      <c r="K11" s="7">
        <v>50</v>
      </c>
      <c r="L11" s="7" t="s">
        <v>55</v>
      </c>
      <c r="M11" s="7"/>
      <c r="N11" s="9">
        <v>30</v>
      </c>
      <c r="O11" s="7" t="s">
        <v>60</v>
      </c>
      <c r="P11" s="7"/>
      <c r="Q11" s="10"/>
      <c r="R11" s="7" t="s">
        <v>42</v>
      </c>
      <c r="S11" s="7" t="s">
        <v>52</v>
      </c>
      <c r="T11" s="7" t="s">
        <v>74</v>
      </c>
      <c r="U11" s="18" t="s">
        <v>40</v>
      </c>
      <c r="V11" s="7" t="s">
        <v>97</v>
      </c>
      <c r="W11" s="11"/>
      <c r="X11" s="7"/>
      <c r="Y11" s="7" t="s">
        <v>70</v>
      </c>
      <c r="Z11" s="7" t="s">
        <v>46</v>
      </c>
      <c r="AA11" s="7" t="s">
        <v>43</v>
      </c>
      <c r="AB11" s="7">
        <v>1</v>
      </c>
      <c r="AC11" s="12"/>
      <c r="AD11" s="13">
        <f t="shared" si="3"/>
        <v>0</v>
      </c>
      <c r="AE11" s="13">
        <f t="shared" si="4"/>
        <v>0</v>
      </c>
      <c r="AF11" s="13">
        <f t="shared" si="5"/>
        <v>0</v>
      </c>
      <c r="AG11" s="9" t="s">
        <v>98</v>
      </c>
      <c r="AH11" s="9"/>
      <c r="AI11" s="21" t="s">
        <v>101</v>
      </c>
      <c r="AJ11" s="19">
        <v>44299</v>
      </c>
      <c r="AK11" s="14" t="s">
        <v>41</v>
      </c>
      <c r="AL11" s="9">
        <v>45764.2</v>
      </c>
      <c r="AM11" s="18">
        <v>1091159</v>
      </c>
      <c r="AN11" s="18" t="s">
        <v>77</v>
      </c>
      <c r="AO11" s="27" t="s">
        <v>107</v>
      </c>
    </row>
    <row r="12" spans="1:41" x14ac:dyDescent="0.25">
      <c r="A12" s="15"/>
      <c r="B12" s="15"/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7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7"/>
      <c r="AD12" s="17"/>
      <c r="AE12" s="17"/>
      <c r="AF12" s="17"/>
      <c r="AG12" s="16"/>
      <c r="AH12" s="16"/>
      <c r="AI12" s="22"/>
      <c r="AJ12" s="16"/>
      <c r="AK12" s="15"/>
      <c r="AL12" s="17"/>
      <c r="AM12" s="23"/>
      <c r="AN12" s="23"/>
    </row>
    <row r="15" spans="1:41" ht="47.25" customHeight="1" x14ac:dyDescent="0.25">
      <c r="B15" s="43" t="s">
        <v>106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</row>
    <row r="16" spans="1:41" ht="66" customHeight="1" x14ac:dyDescent="0.25">
      <c r="B16" s="43" t="s">
        <v>103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</row>
    <row r="19" spans="35:35" x14ac:dyDescent="0.25">
      <c r="AI19" s="24" t="s">
        <v>104</v>
      </c>
    </row>
    <row r="23" spans="35:35" x14ac:dyDescent="0.25">
      <c r="AI23" s="25"/>
    </row>
  </sheetData>
  <mergeCells count="3">
    <mergeCell ref="A2:AK2"/>
    <mergeCell ref="B15:AE15"/>
    <mergeCell ref="B16:AE16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2018-07-11T15:51:31Z</dcterms:modified>
</cp:coreProperties>
</file>