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</sheets>
  <definedNames>
    <definedName name="_xlnm._FilterDatabase" localSheetId="0" hidden="1">Лист1!$A$4:$AO$24</definedName>
    <definedName name="DataRange">Лист1!#REF!</definedName>
    <definedName name="_xlnm.Print_Titles" localSheetId="0">Лист1!$3:$4</definedName>
    <definedName name="_xlnm.Print_Area" localSheetId="0">Лист1!$A$1:$AK$50</definedName>
  </definedNames>
  <calcPr calcId="162913" fullCalcOnLoad="1"/>
</workbook>
</file>

<file path=xl/calcChain.xml><?xml version="1.0" encoding="utf-8"?>
<calcChain xmlns="http://schemas.openxmlformats.org/spreadsheetml/2006/main">
  <c r="AD24" i="1" l="1"/>
  <c r="AE24" i="1"/>
  <c r="AF24" i="1"/>
  <c r="AD23" i="1"/>
  <c r="AE23" i="1"/>
  <c r="AF23" i="1"/>
  <c r="AD22" i="1"/>
  <c r="AE22" i="1"/>
  <c r="AF22" i="1"/>
  <c r="AD21" i="1"/>
  <c r="AE21" i="1"/>
  <c r="AF21" i="1"/>
  <c r="AD20" i="1"/>
  <c r="AE20" i="1"/>
  <c r="AF20" i="1"/>
  <c r="AD19" i="1"/>
  <c r="AE19" i="1"/>
  <c r="AF19" i="1"/>
  <c r="AD18" i="1"/>
  <c r="AE18" i="1"/>
  <c r="AF18" i="1"/>
  <c r="AD17" i="1"/>
  <c r="AE17" i="1"/>
  <c r="AF17" i="1"/>
  <c r="AD16" i="1"/>
  <c r="AE16" i="1"/>
  <c r="AF16" i="1"/>
  <c r="AD15" i="1"/>
  <c r="AE15" i="1"/>
  <c r="AF15" i="1"/>
  <c r="AD14" i="1"/>
  <c r="AE14" i="1"/>
  <c r="AF14" i="1"/>
  <c r="AD13" i="1"/>
  <c r="AE13" i="1"/>
  <c r="AF13" i="1"/>
  <c r="AD12" i="1"/>
  <c r="AE12" i="1"/>
  <c r="AF12" i="1"/>
  <c r="AD11" i="1"/>
  <c r="AE11" i="1"/>
  <c r="AF11" i="1"/>
  <c r="AD10" i="1"/>
  <c r="AE10" i="1"/>
  <c r="AF10" i="1"/>
  <c r="AD9" i="1"/>
  <c r="AE9" i="1"/>
  <c r="AF9" i="1"/>
  <c r="AD8" i="1"/>
  <c r="AE8" i="1"/>
  <c r="AF8" i="1"/>
  <c r="AD7" i="1"/>
  <c r="AE7" i="1"/>
  <c r="AF7" i="1"/>
  <c r="AD6" i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<sst xmlns="http://schemas.openxmlformats.org/spreadsheetml/2006/main" count="505" uniqueCount="143">
  <si>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</si>
  <si>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</si>
  <si>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</si>
  <si>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</si>
  <si>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</si>
  <si>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</si>
  <si>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</si>
  <si>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</si>
  <si>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</si>
  <si>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</si>
  <si>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</si>
  <si>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</si>
  <si>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</si>
  <si>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</si>
  <si>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</si>
  <si>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</si>
  <si>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</si>
  <si>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</si>
  <si>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</si>
  <si>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</si>
  <si>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</si>
  <si>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</si>
  <si>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</si>
  <si>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</si>
  <si>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</si>
  <si>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</si>
  <si>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</si>
  <si>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</si>
  <si>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</si>
  <si>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</si>
  <si>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</si>
  <si>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</si>
  <si>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</si>
  <si>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</si>
  <si>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</si>
  <si>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</si>
  <si>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</si>
  <si>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</si>
  <si>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</si>
  <si>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оборудование</t>
  </si>
  <si>
    <t>Под приварку</t>
  </si>
  <si>
    <t xml:space="preserve">KUR-РАА0001; KUR-PAA0001_B01_KZ_03 </t>
  </si>
  <si>
    <t>АЭП;БКП-1;Ооб</t>
  </si>
  <si>
    <t>QA3</t>
  </si>
  <si>
    <t>нж</t>
  </si>
  <si>
    <t>3Н</t>
  </si>
  <si>
    <t>II</t>
  </si>
  <si>
    <t>-</t>
  </si>
  <si>
    <t>QA4</t>
  </si>
  <si>
    <t>4Н</t>
  </si>
  <si>
    <t>3CIIIa</t>
  </si>
  <si>
    <t>Ручной привод</t>
  </si>
  <si>
    <t>Вспомогательное реакторное здание (10UKC)</t>
  </si>
  <si>
    <t>азот</t>
  </si>
  <si>
    <t>III</t>
  </si>
  <si>
    <t>АЭП;БКП-1;ООб</t>
  </si>
  <si>
    <t>KUR_1173124</t>
  </si>
  <si>
    <t xml:space="preserve">Вспомогательное реакторное здание (10UKC) ;  10UKC04R057; </t>
  </si>
  <si>
    <t>ЛСР 02-03.1-64Т</t>
  </si>
  <si>
    <t>2.ИСУП.5915120</t>
  </si>
  <si>
    <t>10KRA13AA105</t>
  </si>
  <si>
    <t>Редуктор азотный</t>
  </si>
  <si>
    <t>С.РА. 25-00-00</t>
  </si>
  <si>
    <t>7725/04158-2004 ТУ</t>
  </si>
  <si>
    <t>10UKC</t>
  </si>
  <si>
    <t>Редуктор азотный С.РА 25-00-00-01 08Х18Н10Т DN=25 P=18МПа РабСр=азот tрабСр=0...50 °С СпосПрисоед=ниппельный СпосУпр=автоматический tрасч=50 °С 4 Н IIб Т 3 III 7725/04158-2004 ТУ</t>
  </si>
  <si>
    <t>2.ИСУП.5915121</t>
  </si>
  <si>
    <t>10KRA13AA106</t>
  </si>
  <si>
    <t>2.ИСУП.5915122</t>
  </si>
  <si>
    <t>10KRA11AA106</t>
  </si>
  <si>
    <t>2.ИСУП.5915123</t>
  </si>
  <si>
    <t>10KRA11AA105</t>
  </si>
  <si>
    <t>2.ИСУП.5915114</t>
  </si>
  <si>
    <t>10KRA10AA107</t>
  </si>
  <si>
    <t>10UKC;  ;</t>
  </si>
  <si>
    <t>2.ИСУП.5915115</t>
  </si>
  <si>
    <t>10KRA12AA106</t>
  </si>
  <si>
    <t>2.ИСУП.5915116</t>
  </si>
  <si>
    <t>10KRA12AA107</t>
  </si>
  <si>
    <t>2.ИСУП.5915117</t>
  </si>
  <si>
    <t>10KRA10AA106</t>
  </si>
  <si>
    <t>2.ИСУП.5915118</t>
  </si>
  <si>
    <t>10KRA14AA105</t>
  </si>
  <si>
    <t>С.РА 32-00-00-01</t>
  </si>
  <si>
    <t xml:space="preserve">Редуктор азотный С.РА 32-00-00-01 08Х18Н10Т DN=32 P=18МПа РабСр=азот tрабСр=0...50 °С СпосПрисоед=ниппельный СпосУпр=автоматический tрасч=50 °С 4 Н IIб Т 3 III 7725/04158-2004 ТУ_x000D_
</t>
  </si>
  <si>
    <t>2.ИСУП.5915119</t>
  </si>
  <si>
    <t>10KRA14AA106</t>
  </si>
  <si>
    <t>KUR_1198834</t>
  </si>
  <si>
    <t>Вспомогательное реакторное здание (20UKC) ; 20UKC04R057</t>
  </si>
  <si>
    <t>ЛСР 02-03.2-64Т</t>
  </si>
  <si>
    <t>KUR_1165830</t>
  </si>
  <si>
    <t>2.ИСУП.5884097</t>
  </si>
  <si>
    <t>20KRA10AA107</t>
  </si>
  <si>
    <t>20UKC; Соответствует ПНСТ-166-2016;  1. 33.7х2,6 -типоразмер присоединяемой трубы;                                                                                        2. Др=28.5 мм;                                                                        3. патрубки соосны;      _x000D_
4. Материал корпуса - 08Х18Н10Т;                                              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300 мм;               _x000D_
9.  Тип разделки кромок- 1-22(С-22)</t>
  </si>
  <si>
    <t>2.ИСУП.5884098</t>
  </si>
  <si>
    <t>20KRA10AA106</t>
  </si>
  <si>
    <t>20UKC; Соответствует ПНСТ-166-2016; 1. 33.7х2,6 -типоразмер присоединяемой трубы;                                                                                        2. Др=28.5 мм;                                                                        3. патрубки соосны;      _x000D_
4. Материал корпуса - 08Х18Н10Т;                                              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300 мм;               _x000D_
9.  Тип разделки кромок- 1-22(С-22)</t>
  </si>
  <si>
    <t>2.ИСУП.5884099</t>
  </si>
  <si>
    <t>20KRA12AA106</t>
  </si>
  <si>
    <t>Вспомогательное реакторное здание (20UKC)</t>
  </si>
  <si>
    <t>20UKC;0;</t>
  </si>
  <si>
    <t>2.ИСУП.5884100</t>
  </si>
  <si>
    <t>20KRA12AA107</t>
  </si>
  <si>
    <t>2.ИСУП.5884101</t>
  </si>
  <si>
    <t>20KRA14AA106</t>
  </si>
  <si>
    <t>2.ИСУП.5884102</t>
  </si>
  <si>
    <t>20KRA14AA105</t>
  </si>
  <si>
    <t>2.ИСУП.5884103</t>
  </si>
  <si>
    <t>20KRA11AA105</t>
  </si>
  <si>
    <t>20UKC</t>
  </si>
  <si>
    <t>2.ИСУП.5884104</t>
  </si>
  <si>
    <t>20KRA11AA106</t>
  </si>
  <si>
    <t>2.ИСУП.5884105</t>
  </si>
  <si>
    <t>20KRA13AA105</t>
  </si>
  <si>
    <t>2.ИСУП.5884106</t>
  </si>
  <si>
    <t>20KRA13AA106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</si>
  <si>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</si>
  <si>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</si>
  <si>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</si>
  <si>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</si>
  <si>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</si>
  <si>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14. Редукторы</t>
  </si>
  <si>
    <t>Спецификация. Поставка редукторов для сооружения энергоблоков № 1,2 Курской АЭС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</si>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</sst>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 wrapText="1"/>
    </xf>
    <xf numFmtId="1" fontId="22" fillId="0" borderId="11" xfId="0" applyNumberFormat="1" applyFont="1" applyBorder="1" applyAlignment="1">
      <alignment horizontal="center" vertical="center" wrapText="1"/>
    </xf>
    <xf numFmtId="174" fontId="22" fillId="0" borderId="11" xfId="0" applyNumberFormat="1" applyFont="1" applyBorder="1" applyAlignment="1">
      <alignment horizontal="center" vertical="center" wrapText="1"/>
    </xf>
    <xf numFmtId="2" fontId="22" fillId="0" borderId="11" xfId="0" applyNumberFormat="1" applyFont="1" applyBorder="1" applyAlignment="1">
      <alignment horizontal="center" vertical="center" wrapText="1"/>
    </xf>
    <xf numFmtId="173" fontId="22" fillId="0" borderId="11" xfId="0" applyNumberFormat="1" applyFont="1" applyBorder="1" applyAlignment="1">
      <alignment horizontal="center" vertical="center" wrapText="1"/>
    </xf>
    <xf numFmtId="1" fontId="22" fillId="0" borderId="11" xfId="0" applyNumberFormat="1" applyFont="1" applyFill="1" applyBorder="1" applyAlignment="1">
      <alignment horizontal="center" vertical="center" wrapText="1"/>
    </xf>
    <xf numFmtId="4" fontId="22" fillId="0" borderId="11" xfId="0" applyNumberFormat="1" applyFont="1" applyBorder="1" applyAlignment="1">
      <alignment horizontal="center" vertical="center" wrapText="1"/>
    </xf>
    <xf numFmtId="4" fontId="22" fillId="0" borderId="11" xfId="0" applyNumberFormat="1" applyFont="1" applyFill="1" applyBorder="1" applyAlignment="1">
      <alignment horizontal="center" vertical="center" wrapText="1"/>
    </xf>
    <xf numFmtId="49" fontId="22" fillId="0" borderId="11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22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49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4" xfId="19" applyFont="1" applyFill="1" applyBorder="1" applyAlignment="1">
      <alignment horizontal="center" vertical="center" textRotation="90" wrapText="1"/>
    </xf>
    <xf numFmtId="2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4" xfId="20" applyNumberFormat="1" applyFont="1" applyFill="1" applyBorder="1" applyAlignment="1">
      <alignment horizontal="center" vertical="center" textRotation="90" wrapText="1"/>
    </xf>
    <xf numFmtId="0" fontId="2" fillId="0" borderId="14" xfId="0" applyNumberFormat="1" applyFont="1" applyFill="1" applyBorder="1" applyAlignment="1">
      <alignment horizontal="center" vertical="center" textRotation="90" wrapText="1"/>
    </xf>
    <xf numFmtId="172" fontId="21" fillId="0" borderId="14" xfId="0" applyNumberFormat="1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3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4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24" totalsRowShown="0" headerRowDxfId="1" tableBorderDxfId="0">
  <autoFilter ref="A3:AO24"/>
  <tableColumns count="41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ификационное обозначение арматуры по НП-0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Объект проектирования" dataDxfId="10"/>
    <tableColumn id="34" name="Завод-изготовитель" dataDxfId="9"/>
    <tableColumn id="35" name="Примечание" dataDxfId="8"/>
    <tableColumn id="36" name="Срок поставки" dataDxfId="7"/>
    <tableColumn id="37" name="Разработчик РД" dataDxfId="6"/>
    <tableColumn id="38" name="Стоимость изделия в ценах 2000 года, руб." dataDxfId="5"/>
    <tableColumn id="39" name="Код ЕОС НСИ (GID)" dataDxfId="4"/>
    <tableColumn id="40" name="Имя ЕОС НСИ" dataDxfId="3"/>
    <tableColumn id="41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36"/>
  <sheetViews>
    <sheetView tabSelected="1" view="pageBreakPreview" topLeftCell="A3" zoomScale="75" zoomScaleNormal="100" zoomScaleSheetLayoutView="75" workbookViewId="0">
      <selection activeCell="A3" sqref="A3:AO24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20" customWidth="1"/>
    <col min="40" max="40" width="44.6640625" style="20" customWidth="1"/>
    <col min="41" max="41" width="27.6640625" style="27" customWidth="1"/>
    <col min="42" max="16384" width="9.109375" style="20"/>
  </cols>
  <sheetData>
    <row r="2" spans="1:41" ht="17.399999999999999" x14ac:dyDescent="0.25">
      <c r="A2" s="42" t="s">
        <v>122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5"/>
    </row>
    <row r="3" spans="1:41" ht="159" customHeight="1" x14ac:dyDescent="0.25">
      <c r="A3" s="31" t="s">
        <v>26</v>
      </c>
      <c r="B3" s="32" t="s">
        <v>0</v>
      </c>
      <c r="C3" s="33" t="s">
        <v>1</v>
      </c>
      <c r="D3" s="33" t="s">
        <v>2</v>
      </c>
      <c r="E3" s="33" t="s">
        <v>3</v>
      </c>
      <c r="F3" s="33" t="s">
        <v>38</v>
      </c>
      <c r="G3" s="33" t="s">
        <v>35</v>
      </c>
      <c r="H3" s="33" t="s">
        <v>4</v>
      </c>
      <c r="I3" s="32" t="s">
        <v>5</v>
      </c>
      <c r="J3" s="32" t="s">
        <v>6</v>
      </c>
      <c r="K3" s="33" t="s">
        <v>7</v>
      </c>
      <c r="L3" s="33" t="s">
        <v>8</v>
      </c>
      <c r="M3" s="34" t="s">
        <v>31</v>
      </c>
      <c r="N3" s="35" t="s">
        <v>9</v>
      </c>
      <c r="O3" s="33" t="s">
        <v>10</v>
      </c>
      <c r="P3" s="33" t="s">
        <v>30</v>
      </c>
      <c r="Q3" s="36" t="s">
        <v>11</v>
      </c>
      <c r="R3" s="33" t="s">
        <v>12</v>
      </c>
      <c r="S3" s="37" t="s">
        <v>13</v>
      </c>
      <c r="T3" s="37" t="s">
        <v>14</v>
      </c>
      <c r="U3" s="32" t="s">
        <v>36</v>
      </c>
      <c r="V3" s="33" t="s">
        <v>15</v>
      </c>
      <c r="W3" s="33" t="s">
        <v>16</v>
      </c>
      <c r="X3" s="33" t="s">
        <v>17</v>
      </c>
      <c r="Y3" s="33" t="s">
        <v>18</v>
      </c>
      <c r="Z3" s="33" t="s">
        <v>19</v>
      </c>
      <c r="AA3" s="33" t="s">
        <v>20</v>
      </c>
      <c r="AB3" s="33" t="s">
        <v>21</v>
      </c>
      <c r="AC3" s="38" t="s">
        <v>27</v>
      </c>
      <c r="AD3" s="38" t="s">
        <v>28</v>
      </c>
      <c r="AE3" s="38" t="s">
        <v>116</v>
      </c>
      <c r="AF3" s="38" t="s">
        <v>29</v>
      </c>
      <c r="AG3" s="32" t="s">
        <v>22</v>
      </c>
      <c r="AH3" s="33" t="s">
        <v>23</v>
      </c>
      <c r="AI3" s="39" t="s">
        <v>24</v>
      </c>
      <c r="AJ3" s="40" t="s">
        <v>32</v>
      </c>
      <c r="AK3" s="32" t="s">
        <v>25</v>
      </c>
      <c r="AL3" s="32" t="s">
        <v>33</v>
      </c>
      <c r="AM3" s="32" t="s">
        <v>34</v>
      </c>
      <c r="AN3" s="32" t="s">
        <v>37</v>
      </c>
      <c r="AO3" s="41" t="s">
        <v>119</v>
      </c>
    </row>
    <row r="4" spans="1:41" ht="14.25" customHeight="1" x14ac:dyDescent="0.25">
      <c r="A4" s="29">
        <v>1</v>
      </c>
      <c r="B4" s="6">
        <f>A4+1</f>
        <v>2</v>
      </c>
      <c r="C4" s="6">
        <f t="shared" ref="C4:J4" si="0">B4+1</f>
        <v>3</v>
      </c>
      <c r="D4" s="6">
        <f t="shared" si="0"/>
        <v>4</v>
      </c>
      <c r="E4" s="6">
        <f t="shared" si="0"/>
        <v>5</v>
      </c>
      <c r="F4" s="6">
        <f t="shared" si="0"/>
        <v>6</v>
      </c>
      <c r="G4" s="6">
        <f t="shared" si="0"/>
        <v>7</v>
      </c>
      <c r="H4" s="6">
        <f t="shared" si="0"/>
        <v>8</v>
      </c>
      <c r="I4" s="6">
        <f t="shared" si="0"/>
        <v>9</v>
      </c>
      <c r="J4" s="6">
        <f t="shared" si="0"/>
        <v>10</v>
      </c>
      <c r="K4" s="6">
        <f t="shared" ref="K4:AB4" si="1">J4+1</f>
        <v>11</v>
      </c>
      <c r="L4" s="6">
        <f t="shared" si="1"/>
        <v>12</v>
      </c>
      <c r="M4" s="6">
        <f t="shared" si="1"/>
        <v>13</v>
      </c>
      <c r="N4" s="6">
        <f t="shared" si="1"/>
        <v>14</v>
      </c>
      <c r="O4" s="6">
        <f t="shared" si="1"/>
        <v>15</v>
      </c>
      <c r="P4" s="6">
        <f t="shared" si="1"/>
        <v>16</v>
      </c>
      <c r="Q4" s="6">
        <f t="shared" si="1"/>
        <v>17</v>
      </c>
      <c r="R4" s="6">
        <f t="shared" si="1"/>
        <v>18</v>
      </c>
      <c r="S4" s="6">
        <f t="shared" si="1"/>
        <v>19</v>
      </c>
      <c r="T4" s="6">
        <f t="shared" si="1"/>
        <v>20</v>
      </c>
      <c r="U4" s="6">
        <f t="shared" si="1"/>
        <v>21</v>
      </c>
      <c r="V4" s="6">
        <f t="shared" si="1"/>
        <v>22</v>
      </c>
      <c r="W4" s="6">
        <f t="shared" si="1"/>
        <v>23</v>
      </c>
      <c r="X4" s="6">
        <f t="shared" si="1"/>
        <v>24</v>
      </c>
      <c r="Y4" s="6">
        <f t="shared" si="1"/>
        <v>25</v>
      </c>
      <c r="Z4" s="6">
        <f t="shared" si="1"/>
        <v>26</v>
      </c>
      <c r="AA4" s="6">
        <f t="shared" si="1"/>
        <v>27</v>
      </c>
      <c r="AB4" s="6">
        <f t="shared" si="1"/>
        <v>28</v>
      </c>
      <c r="AC4" s="6">
        <f t="shared" ref="AC4:AN4" si="2">AB4+1</f>
        <v>29</v>
      </c>
      <c r="AD4" s="6">
        <f t="shared" si="2"/>
        <v>30</v>
      </c>
      <c r="AE4" s="6">
        <f t="shared" si="2"/>
        <v>31</v>
      </c>
      <c r="AF4" s="6">
        <f t="shared" si="2"/>
        <v>32</v>
      </c>
      <c r="AG4" s="6">
        <f t="shared" si="2"/>
        <v>33</v>
      </c>
      <c r="AH4" s="6">
        <f t="shared" si="2"/>
        <v>34</v>
      </c>
      <c r="AI4" s="6">
        <f t="shared" si="2"/>
        <v>35</v>
      </c>
      <c r="AJ4" s="6">
        <f t="shared" si="2"/>
        <v>36</v>
      </c>
      <c r="AK4" s="6">
        <f t="shared" si="2"/>
        <v>37</v>
      </c>
      <c r="AL4" s="6">
        <f t="shared" si="2"/>
        <v>38</v>
      </c>
      <c r="AM4" s="6">
        <f t="shared" si="2"/>
        <v>39</v>
      </c>
      <c r="AN4" s="6">
        <f t="shared" si="2"/>
        <v>40</v>
      </c>
      <c r="AO4" s="28"/>
    </row>
    <row r="5" spans="1:41" ht="66" x14ac:dyDescent="0.25">
      <c r="A5" s="30" t="s">
        <v>123</v>
      </c>
      <c r="B5" s="26" t="s">
        <v>59</v>
      </c>
      <c r="C5" s="7" t="s">
        <v>60</v>
      </c>
      <c r="D5" s="7" t="s">
        <v>61</v>
      </c>
      <c r="E5" s="7" t="s">
        <v>62</v>
      </c>
      <c r="F5" s="7" t="s">
        <v>50</v>
      </c>
      <c r="G5" s="7" t="s">
        <v>43</v>
      </c>
      <c r="H5" s="7" t="s">
        <v>39</v>
      </c>
      <c r="I5" s="7">
        <v>25</v>
      </c>
      <c r="J5" s="8">
        <v>5</v>
      </c>
      <c r="K5" s="7">
        <v>40</v>
      </c>
      <c r="L5" s="7" t="s">
        <v>53</v>
      </c>
      <c r="M5" s="7"/>
      <c r="N5" s="9">
        <v>4</v>
      </c>
      <c r="O5" s="7" t="s">
        <v>51</v>
      </c>
      <c r="P5" s="7"/>
      <c r="Q5" s="10"/>
      <c r="R5" s="7" t="s">
        <v>44</v>
      </c>
      <c r="S5" s="7" t="s">
        <v>40</v>
      </c>
      <c r="T5" s="7" t="s">
        <v>63</v>
      </c>
      <c r="U5" s="18" t="s">
        <v>41</v>
      </c>
      <c r="V5" s="7" t="s">
        <v>58</v>
      </c>
      <c r="W5" s="11"/>
      <c r="X5" s="7"/>
      <c r="Y5" s="7" t="s">
        <v>56</v>
      </c>
      <c r="Z5" s="7" t="s">
        <v>45</v>
      </c>
      <c r="AA5" s="7" t="s">
        <v>46</v>
      </c>
      <c r="AB5" s="7">
        <v>1</v>
      </c>
      <c r="AC5" s="12"/>
      <c r="AD5" s="13">
        <f>AC5*AB5</f>
        <v>0</v>
      </c>
      <c r="AE5" s="13">
        <f>AD5*0.18</f>
        <v>0</v>
      </c>
      <c r="AF5" s="13">
        <f>AE5+AD5</f>
        <v>0</v>
      </c>
      <c r="AG5" s="9" t="s">
        <v>57</v>
      </c>
      <c r="AH5" s="9"/>
      <c r="AI5" s="21" t="s">
        <v>64</v>
      </c>
      <c r="AJ5" s="19">
        <v>44099</v>
      </c>
      <c r="AK5" s="14" t="s">
        <v>55</v>
      </c>
      <c r="AL5" s="9">
        <v>102054</v>
      </c>
      <c r="AM5" s="18">
        <v>1095740</v>
      </c>
      <c r="AN5" s="18" t="s">
        <v>65</v>
      </c>
      <c r="AO5" s="27" t="s">
        <v>121</v>
      </c>
    </row>
    <row r="6" spans="1:41" ht="66" x14ac:dyDescent="0.25">
      <c r="A6" s="30" t="s">
        <v>124</v>
      </c>
      <c r="B6" s="26" t="s">
        <v>66</v>
      </c>
      <c r="C6" s="7" t="s">
        <v>67</v>
      </c>
      <c r="D6" s="7" t="s">
        <v>61</v>
      </c>
      <c r="E6" s="7" t="s">
        <v>62</v>
      </c>
      <c r="F6" s="7" t="s">
        <v>50</v>
      </c>
      <c r="G6" s="7" t="s">
        <v>43</v>
      </c>
      <c r="H6" s="7" t="s">
        <v>39</v>
      </c>
      <c r="I6" s="7">
        <v>25</v>
      </c>
      <c r="J6" s="8">
        <v>5</v>
      </c>
      <c r="K6" s="7">
        <v>40</v>
      </c>
      <c r="L6" s="7" t="s">
        <v>53</v>
      </c>
      <c r="M6" s="7"/>
      <c r="N6" s="9">
        <v>4</v>
      </c>
      <c r="O6" s="7" t="s">
        <v>51</v>
      </c>
      <c r="P6" s="7"/>
      <c r="Q6" s="10"/>
      <c r="R6" s="7" t="s">
        <v>44</v>
      </c>
      <c r="S6" s="7" t="s">
        <v>40</v>
      </c>
      <c r="T6" s="7" t="s">
        <v>63</v>
      </c>
      <c r="U6" s="18" t="s">
        <v>41</v>
      </c>
      <c r="V6" s="7" t="s">
        <v>58</v>
      </c>
      <c r="W6" s="11"/>
      <c r="X6" s="7"/>
      <c r="Y6" s="7" t="s">
        <v>56</v>
      </c>
      <c r="Z6" s="7" t="s">
        <v>45</v>
      </c>
      <c r="AA6" s="7" t="s">
        <v>46</v>
      </c>
      <c r="AB6" s="7">
        <v>1</v>
      </c>
      <c r="AC6" s="12"/>
      <c r="AD6" s="13">
        <f>AC6*AB6</f>
        <v>0</v>
      </c>
      <c r="AE6" s="13">
        <f>AD6*0.18</f>
        <v>0</v>
      </c>
      <c r="AF6" s="13">
        <f>AE6+AD6</f>
        <v>0</v>
      </c>
      <c r="AG6" s="9" t="s">
        <v>57</v>
      </c>
      <c r="AH6" s="9"/>
      <c r="AI6" s="21" t="s">
        <v>64</v>
      </c>
      <c r="AJ6" s="19">
        <v>44099</v>
      </c>
      <c r="AK6" s="14" t="s">
        <v>55</v>
      </c>
      <c r="AL6" s="9">
        <v>102054</v>
      </c>
      <c r="AM6" s="18">
        <v>1095740</v>
      </c>
      <c r="AN6" s="18" t="s">
        <v>65</v>
      </c>
      <c r="AO6" s="27" t="s">
        <v>121</v>
      </c>
    </row>
    <row r="7" spans="1:41" ht="66" x14ac:dyDescent="0.25">
      <c r="A7" s="30" t="s">
        <v>125</v>
      </c>
      <c r="B7" s="26" t="s">
        <v>68</v>
      </c>
      <c r="C7" s="7" t="s">
        <v>69</v>
      </c>
      <c r="D7" s="7" t="s">
        <v>61</v>
      </c>
      <c r="E7" s="7" t="s">
        <v>62</v>
      </c>
      <c r="F7" s="7" t="s">
        <v>50</v>
      </c>
      <c r="G7" s="7" t="s">
        <v>43</v>
      </c>
      <c r="H7" s="7" t="s">
        <v>39</v>
      </c>
      <c r="I7" s="7">
        <v>25</v>
      </c>
      <c r="J7" s="8">
        <v>5</v>
      </c>
      <c r="K7" s="7">
        <v>40</v>
      </c>
      <c r="L7" s="7" t="s">
        <v>53</v>
      </c>
      <c r="M7" s="7"/>
      <c r="N7" s="9">
        <v>4</v>
      </c>
      <c r="O7" s="7" t="s">
        <v>51</v>
      </c>
      <c r="P7" s="7"/>
      <c r="Q7" s="10"/>
      <c r="R7" s="7" t="s">
        <v>44</v>
      </c>
      <c r="S7" s="7" t="s">
        <v>40</v>
      </c>
      <c r="T7" s="7" t="s">
        <v>63</v>
      </c>
      <c r="U7" s="18" t="s">
        <v>41</v>
      </c>
      <c r="V7" s="7" t="s">
        <v>58</v>
      </c>
      <c r="W7" s="11"/>
      <c r="X7" s="7"/>
      <c r="Y7" s="7" t="s">
        <v>56</v>
      </c>
      <c r="Z7" s="7" t="s">
        <v>45</v>
      </c>
      <c r="AA7" s="7" t="s">
        <v>46</v>
      </c>
      <c r="AB7" s="7">
        <v>1</v>
      </c>
      <c r="AC7" s="12"/>
      <c r="AD7" s="13">
        <f>AC7*AB7</f>
        <v>0</v>
      </c>
      <c r="AE7" s="13">
        <f>AD7*0.18</f>
        <v>0</v>
      </c>
      <c r="AF7" s="13">
        <f>AE7+AD7</f>
        <v>0</v>
      </c>
      <c r="AG7" s="9" t="s">
        <v>57</v>
      </c>
      <c r="AH7" s="9"/>
      <c r="AI7" s="21" t="s">
        <v>64</v>
      </c>
      <c r="AJ7" s="19">
        <v>44099</v>
      </c>
      <c r="AK7" s="14" t="s">
        <v>55</v>
      </c>
      <c r="AL7" s="9">
        <v>102054</v>
      </c>
      <c r="AM7" s="18">
        <v>1095740</v>
      </c>
      <c r="AN7" s="18" t="s">
        <v>65</v>
      </c>
      <c r="AO7" s="27" t="s">
        <v>121</v>
      </c>
    </row>
    <row r="8" spans="1:41" ht="66" x14ac:dyDescent="0.25">
      <c r="A8" s="30" t="s">
        <v>126</v>
      </c>
      <c r="B8" s="26" t="s">
        <v>70</v>
      </c>
      <c r="C8" s="7" t="s">
        <v>71</v>
      </c>
      <c r="D8" s="7" t="s">
        <v>61</v>
      </c>
      <c r="E8" s="7" t="s">
        <v>62</v>
      </c>
      <c r="F8" s="7" t="s">
        <v>50</v>
      </c>
      <c r="G8" s="7" t="s">
        <v>43</v>
      </c>
      <c r="H8" s="7" t="s">
        <v>39</v>
      </c>
      <c r="I8" s="7">
        <v>25</v>
      </c>
      <c r="J8" s="8">
        <v>5</v>
      </c>
      <c r="K8" s="7">
        <v>40</v>
      </c>
      <c r="L8" s="7" t="s">
        <v>53</v>
      </c>
      <c r="M8" s="7"/>
      <c r="N8" s="9">
        <v>4</v>
      </c>
      <c r="O8" s="7" t="s">
        <v>51</v>
      </c>
      <c r="P8" s="7"/>
      <c r="Q8" s="10"/>
      <c r="R8" s="7" t="s">
        <v>44</v>
      </c>
      <c r="S8" s="7" t="s">
        <v>40</v>
      </c>
      <c r="T8" s="7" t="s">
        <v>63</v>
      </c>
      <c r="U8" s="18" t="s">
        <v>41</v>
      </c>
      <c r="V8" s="7" t="s">
        <v>58</v>
      </c>
      <c r="W8" s="11"/>
      <c r="X8" s="7"/>
      <c r="Y8" s="7" t="s">
        <v>56</v>
      </c>
      <c r="Z8" s="7" t="s">
        <v>45</v>
      </c>
      <c r="AA8" s="7" t="s">
        <v>46</v>
      </c>
      <c r="AB8" s="7">
        <v>1</v>
      </c>
      <c r="AC8" s="12"/>
      <c r="AD8" s="13">
        <f>AC8*AB8</f>
        <v>0</v>
      </c>
      <c r="AE8" s="13">
        <f>AD8*0.18</f>
        <v>0</v>
      </c>
      <c r="AF8" s="13">
        <f>AE8+AD8</f>
        <v>0</v>
      </c>
      <c r="AG8" s="9" t="s">
        <v>57</v>
      </c>
      <c r="AH8" s="9"/>
      <c r="AI8" s="21" t="s">
        <v>64</v>
      </c>
      <c r="AJ8" s="19">
        <v>44099</v>
      </c>
      <c r="AK8" s="14" t="s">
        <v>55</v>
      </c>
      <c r="AL8" s="9">
        <v>102054</v>
      </c>
      <c r="AM8" s="18">
        <v>1095740</v>
      </c>
      <c r="AN8" s="18" t="s">
        <v>65</v>
      </c>
      <c r="AO8" s="27" t="s">
        <v>121</v>
      </c>
    </row>
    <row r="9" spans="1:41" ht="66" x14ac:dyDescent="0.25">
      <c r="A9" s="30" t="s">
        <v>127</v>
      </c>
      <c r="B9" s="26" t="s">
        <v>72</v>
      </c>
      <c r="C9" s="7" t="s">
        <v>73</v>
      </c>
      <c r="D9" s="7" t="s">
        <v>61</v>
      </c>
      <c r="E9" s="7" t="s">
        <v>62</v>
      </c>
      <c r="F9" s="7" t="s">
        <v>47</v>
      </c>
      <c r="G9" s="7" t="s">
        <v>48</v>
      </c>
      <c r="H9" s="7" t="s">
        <v>39</v>
      </c>
      <c r="I9" s="7">
        <v>25</v>
      </c>
      <c r="J9" s="8">
        <v>5.8</v>
      </c>
      <c r="K9" s="7">
        <v>40</v>
      </c>
      <c r="L9" s="7" t="s">
        <v>53</v>
      </c>
      <c r="M9" s="7"/>
      <c r="N9" s="9">
        <v>1.5</v>
      </c>
      <c r="O9" s="7" t="s">
        <v>51</v>
      </c>
      <c r="P9" s="7"/>
      <c r="Q9" s="10"/>
      <c r="R9" s="7" t="s">
        <v>44</v>
      </c>
      <c r="S9" s="7" t="s">
        <v>40</v>
      </c>
      <c r="T9" s="7" t="s">
        <v>63</v>
      </c>
      <c r="U9" s="18" t="s">
        <v>41</v>
      </c>
      <c r="V9" s="7" t="s">
        <v>58</v>
      </c>
      <c r="W9" s="11"/>
      <c r="X9" s="7"/>
      <c r="Y9" s="7" t="s">
        <v>56</v>
      </c>
      <c r="Z9" s="7" t="s">
        <v>49</v>
      </c>
      <c r="AA9" s="7" t="s">
        <v>54</v>
      </c>
      <c r="AB9" s="7">
        <v>1</v>
      </c>
      <c r="AC9" s="12"/>
      <c r="AD9" s="13">
        <f t="shared" ref="AD9:AD14" si="3">AC9*AB9</f>
        <v>0</v>
      </c>
      <c r="AE9" s="13">
        <f t="shared" ref="AE9:AE14" si="4">AD9*0.18</f>
        <v>0</v>
      </c>
      <c r="AF9" s="13">
        <f t="shared" ref="AF9:AF14" si="5">AE9+AD9</f>
        <v>0</v>
      </c>
      <c r="AG9" s="9" t="s">
        <v>57</v>
      </c>
      <c r="AH9" s="9"/>
      <c r="AI9" s="21" t="s">
        <v>74</v>
      </c>
      <c r="AJ9" s="19">
        <v>44069</v>
      </c>
      <c r="AK9" s="14" t="s">
        <v>55</v>
      </c>
      <c r="AL9" s="9">
        <v>102054</v>
      </c>
      <c r="AM9" s="18">
        <v>1095740</v>
      </c>
      <c r="AN9" s="18" t="s">
        <v>65</v>
      </c>
      <c r="AO9" s="27" t="s">
        <v>121</v>
      </c>
    </row>
    <row r="10" spans="1:41" ht="66" x14ac:dyDescent="0.25">
      <c r="A10" s="30" t="s">
        <v>128</v>
      </c>
      <c r="B10" s="26" t="s">
        <v>75</v>
      </c>
      <c r="C10" s="7" t="s">
        <v>76</v>
      </c>
      <c r="D10" s="7" t="s">
        <v>61</v>
      </c>
      <c r="E10" s="7" t="s">
        <v>62</v>
      </c>
      <c r="F10" s="7" t="s">
        <v>47</v>
      </c>
      <c r="G10" s="7" t="s">
        <v>48</v>
      </c>
      <c r="H10" s="7" t="s">
        <v>39</v>
      </c>
      <c r="I10" s="7">
        <v>25</v>
      </c>
      <c r="J10" s="8">
        <v>5.8</v>
      </c>
      <c r="K10" s="7">
        <v>40</v>
      </c>
      <c r="L10" s="7" t="s">
        <v>53</v>
      </c>
      <c r="M10" s="7"/>
      <c r="N10" s="9">
        <v>1.5</v>
      </c>
      <c r="O10" s="7" t="s">
        <v>51</v>
      </c>
      <c r="P10" s="7"/>
      <c r="Q10" s="10"/>
      <c r="R10" s="7" t="s">
        <v>44</v>
      </c>
      <c r="S10" s="7" t="s">
        <v>40</v>
      </c>
      <c r="T10" s="7" t="s">
        <v>63</v>
      </c>
      <c r="U10" s="18" t="s">
        <v>41</v>
      </c>
      <c r="V10" s="7" t="s">
        <v>58</v>
      </c>
      <c r="W10" s="11"/>
      <c r="X10" s="7"/>
      <c r="Y10" s="7" t="s">
        <v>56</v>
      </c>
      <c r="Z10" s="7" t="s">
        <v>49</v>
      </c>
      <c r="AA10" s="7" t="s">
        <v>54</v>
      </c>
      <c r="AB10" s="7">
        <v>1</v>
      </c>
      <c r="AC10" s="12"/>
      <c r="AD10" s="13">
        <f t="shared" si="3"/>
        <v>0</v>
      </c>
      <c r="AE10" s="13">
        <f t="shared" si="4"/>
        <v>0</v>
      </c>
      <c r="AF10" s="13">
        <f t="shared" si="5"/>
        <v>0</v>
      </c>
      <c r="AG10" s="9" t="s">
        <v>57</v>
      </c>
      <c r="AH10" s="9"/>
      <c r="AI10" s="21" t="s">
        <v>74</v>
      </c>
      <c r="AJ10" s="19">
        <v>44069</v>
      </c>
      <c r="AK10" s="14" t="s">
        <v>55</v>
      </c>
      <c r="AL10" s="9">
        <v>102054</v>
      </c>
      <c r="AM10" s="18">
        <v>1095740</v>
      </c>
      <c r="AN10" s="18" t="s">
        <v>65</v>
      </c>
      <c r="AO10" s="27" t="s">
        <v>121</v>
      </c>
    </row>
    <row r="11" spans="1:41" ht="66" x14ac:dyDescent="0.25">
      <c r="A11" s="30" t="s">
        <v>129</v>
      </c>
      <c r="B11" s="26" t="s">
        <v>77</v>
      </c>
      <c r="C11" s="7" t="s">
        <v>78</v>
      </c>
      <c r="D11" s="7" t="s">
        <v>61</v>
      </c>
      <c r="E11" s="7" t="s">
        <v>62</v>
      </c>
      <c r="F11" s="7" t="s">
        <v>47</v>
      </c>
      <c r="G11" s="7" t="s">
        <v>48</v>
      </c>
      <c r="H11" s="7" t="s">
        <v>39</v>
      </c>
      <c r="I11" s="7">
        <v>25</v>
      </c>
      <c r="J11" s="8">
        <v>5.8</v>
      </c>
      <c r="K11" s="7">
        <v>40</v>
      </c>
      <c r="L11" s="7" t="s">
        <v>53</v>
      </c>
      <c r="M11" s="7"/>
      <c r="N11" s="9">
        <v>1.5</v>
      </c>
      <c r="O11" s="7" t="s">
        <v>51</v>
      </c>
      <c r="P11" s="7"/>
      <c r="Q11" s="10"/>
      <c r="R11" s="7" t="s">
        <v>44</v>
      </c>
      <c r="S11" s="7" t="s">
        <v>40</v>
      </c>
      <c r="T11" s="7" t="s">
        <v>63</v>
      </c>
      <c r="U11" s="18" t="s">
        <v>41</v>
      </c>
      <c r="V11" s="7" t="s">
        <v>58</v>
      </c>
      <c r="W11" s="11"/>
      <c r="X11" s="7"/>
      <c r="Y11" s="7" t="s">
        <v>56</v>
      </c>
      <c r="Z11" s="7" t="s">
        <v>49</v>
      </c>
      <c r="AA11" s="7" t="s">
        <v>54</v>
      </c>
      <c r="AB11" s="7">
        <v>1</v>
      </c>
      <c r="AC11" s="12"/>
      <c r="AD11" s="13">
        <f t="shared" si="3"/>
        <v>0</v>
      </c>
      <c r="AE11" s="13">
        <f t="shared" si="4"/>
        <v>0</v>
      </c>
      <c r="AF11" s="13">
        <f t="shared" si="5"/>
        <v>0</v>
      </c>
      <c r="AG11" s="9" t="s">
        <v>57</v>
      </c>
      <c r="AH11" s="9"/>
      <c r="AI11" s="21" t="s">
        <v>74</v>
      </c>
      <c r="AJ11" s="19">
        <v>44069</v>
      </c>
      <c r="AK11" s="14" t="s">
        <v>55</v>
      </c>
      <c r="AL11" s="9">
        <v>102054</v>
      </c>
      <c r="AM11" s="18">
        <v>1095740</v>
      </c>
      <c r="AN11" s="18" t="s">
        <v>65</v>
      </c>
      <c r="AO11" s="27" t="s">
        <v>121</v>
      </c>
    </row>
    <row r="12" spans="1:41" ht="66" x14ac:dyDescent="0.25">
      <c r="A12" s="30" t="s">
        <v>130</v>
      </c>
      <c r="B12" s="26" t="s">
        <v>79</v>
      </c>
      <c r="C12" s="7" t="s">
        <v>80</v>
      </c>
      <c r="D12" s="7" t="s">
        <v>61</v>
      </c>
      <c r="E12" s="7" t="s">
        <v>62</v>
      </c>
      <c r="F12" s="7" t="s">
        <v>47</v>
      </c>
      <c r="G12" s="7" t="s">
        <v>48</v>
      </c>
      <c r="H12" s="7" t="s">
        <v>39</v>
      </c>
      <c r="I12" s="7">
        <v>25</v>
      </c>
      <c r="J12" s="8">
        <v>5.8</v>
      </c>
      <c r="K12" s="7">
        <v>40</v>
      </c>
      <c r="L12" s="7" t="s">
        <v>53</v>
      </c>
      <c r="M12" s="7"/>
      <c r="N12" s="9">
        <v>1.5</v>
      </c>
      <c r="O12" s="7" t="s">
        <v>51</v>
      </c>
      <c r="P12" s="7"/>
      <c r="Q12" s="10"/>
      <c r="R12" s="7" t="s">
        <v>44</v>
      </c>
      <c r="S12" s="7" t="s">
        <v>40</v>
      </c>
      <c r="T12" s="7" t="s">
        <v>63</v>
      </c>
      <c r="U12" s="18" t="s">
        <v>41</v>
      </c>
      <c r="V12" s="7" t="s">
        <v>58</v>
      </c>
      <c r="W12" s="11"/>
      <c r="X12" s="7"/>
      <c r="Y12" s="7" t="s">
        <v>56</v>
      </c>
      <c r="Z12" s="7" t="s">
        <v>49</v>
      </c>
      <c r="AA12" s="7" t="s">
        <v>54</v>
      </c>
      <c r="AB12" s="7">
        <v>1</v>
      </c>
      <c r="AC12" s="12"/>
      <c r="AD12" s="13">
        <f t="shared" si="3"/>
        <v>0</v>
      </c>
      <c r="AE12" s="13">
        <f t="shared" si="4"/>
        <v>0</v>
      </c>
      <c r="AF12" s="13">
        <f t="shared" si="5"/>
        <v>0</v>
      </c>
      <c r="AG12" s="9" t="s">
        <v>57</v>
      </c>
      <c r="AH12" s="9"/>
      <c r="AI12" s="21" t="s">
        <v>74</v>
      </c>
      <c r="AJ12" s="19">
        <v>44069</v>
      </c>
      <c r="AK12" s="14" t="s">
        <v>55</v>
      </c>
      <c r="AL12" s="9">
        <v>102054</v>
      </c>
      <c r="AM12" s="18">
        <v>1095740</v>
      </c>
      <c r="AN12" s="18" t="s">
        <v>65</v>
      </c>
      <c r="AO12" s="27" t="s">
        <v>121</v>
      </c>
    </row>
    <row r="13" spans="1:41" ht="79.2" x14ac:dyDescent="0.25">
      <c r="A13" s="30" t="s">
        <v>131</v>
      </c>
      <c r="B13" s="26" t="s">
        <v>81</v>
      </c>
      <c r="C13" s="7" t="s">
        <v>82</v>
      </c>
      <c r="D13" s="7" t="s">
        <v>61</v>
      </c>
      <c r="E13" s="7" t="s">
        <v>83</v>
      </c>
      <c r="F13" s="7" t="s">
        <v>47</v>
      </c>
      <c r="G13" s="7" t="s">
        <v>48</v>
      </c>
      <c r="H13" s="7" t="s">
        <v>39</v>
      </c>
      <c r="I13" s="7">
        <v>32</v>
      </c>
      <c r="J13" s="8">
        <v>5.8</v>
      </c>
      <c r="K13" s="7">
        <v>40</v>
      </c>
      <c r="L13" s="7" t="s">
        <v>53</v>
      </c>
      <c r="M13" s="7"/>
      <c r="N13" s="9">
        <v>8</v>
      </c>
      <c r="O13" s="7" t="s">
        <v>51</v>
      </c>
      <c r="P13" s="7"/>
      <c r="Q13" s="10"/>
      <c r="R13" s="7" t="s">
        <v>44</v>
      </c>
      <c r="S13" s="7" t="s">
        <v>40</v>
      </c>
      <c r="T13" s="7" t="s">
        <v>63</v>
      </c>
      <c r="U13" s="18" t="s">
        <v>41</v>
      </c>
      <c r="V13" s="7" t="s">
        <v>58</v>
      </c>
      <c r="W13" s="11"/>
      <c r="X13" s="7"/>
      <c r="Y13" s="7" t="s">
        <v>56</v>
      </c>
      <c r="Z13" s="7" t="s">
        <v>49</v>
      </c>
      <c r="AA13" s="7" t="s">
        <v>54</v>
      </c>
      <c r="AB13" s="7">
        <v>1</v>
      </c>
      <c r="AC13" s="12"/>
      <c r="AD13" s="13">
        <f t="shared" si="3"/>
        <v>0</v>
      </c>
      <c r="AE13" s="13">
        <f t="shared" si="4"/>
        <v>0</v>
      </c>
      <c r="AF13" s="13">
        <f t="shared" si="5"/>
        <v>0</v>
      </c>
      <c r="AG13" s="9" t="s">
        <v>52</v>
      </c>
      <c r="AH13" s="9"/>
      <c r="AI13" s="21" t="s">
        <v>74</v>
      </c>
      <c r="AJ13" s="19">
        <v>44069</v>
      </c>
      <c r="AK13" s="14" t="s">
        <v>55</v>
      </c>
      <c r="AL13" s="9">
        <v>203381.12</v>
      </c>
      <c r="AM13" s="18">
        <v>1095297</v>
      </c>
      <c r="AN13" s="18" t="s">
        <v>84</v>
      </c>
      <c r="AO13" s="27" t="s">
        <v>121</v>
      </c>
    </row>
    <row r="14" spans="1:41" ht="79.2" x14ac:dyDescent="0.25">
      <c r="A14" s="30" t="s">
        <v>132</v>
      </c>
      <c r="B14" s="26" t="s">
        <v>85</v>
      </c>
      <c r="C14" s="7" t="s">
        <v>86</v>
      </c>
      <c r="D14" s="7" t="s">
        <v>61</v>
      </c>
      <c r="E14" s="7" t="s">
        <v>83</v>
      </c>
      <c r="F14" s="7" t="s">
        <v>47</v>
      </c>
      <c r="G14" s="7" t="s">
        <v>48</v>
      </c>
      <c r="H14" s="7" t="s">
        <v>39</v>
      </c>
      <c r="I14" s="7">
        <v>32</v>
      </c>
      <c r="J14" s="8">
        <v>5.8</v>
      </c>
      <c r="K14" s="7">
        <v>40</v>
      </c>
      <c r="L14" s="7" t="s">
        <v>53</v>
      </c>
      <c r="M14" s="7"/>
      <c r="N14" s="9">
        <v>8</v>
      </c>
      <c r="O14" s="7" t="s">
        <v>51</v>
      </c>
      <c r="P14" s="7"/>
      <c r="Q14" s="10"/>
      <c r="R14" s="7" t="s">
        <v>44</v>
      </c>
      <c r="S14" s="7" t="s">
        <v>40</v>
      </c>
      <c r="T14" s="7" t="s">
        <v>63</v>
      </c>
      <c r="U14" s="18" t="s">
        <v>41</v>
      </c>
      <c r="V14" s="7" t="s">
        <v>58</v>
      </c>
      <c r="W14" s="11"/>
      <c r="X14" s="7"/>
      <c r="Y14" s="7" t="s">
        <v>56</v>
      </c>
      <c r="Z14" s="7" t="s">
        <v>49</v>
      </c>
      <c r="AA14" s="7" t="s">
        <v>54</v>
      </c>
      <c r="AB14" s="7">
        <v>1</v>
      </c>
      <c r="AC14" s="12"/>
      <c r="AD14" s="13">
        <f t="shared" si="3"/>
        <v>0</v>
      </c>
      <c r="AE14" s="13">
        <f t="shared" si="4"/>
        <v>0</v>
      </c>
      <c r="AF14" s="13">
        <f t="shared" si="5"/>
        <v>0</v>
      </c>
      <c r="AG14" s="9" t="s">
        <v>52</v>
      </c>
      <c r="AH14" s="9"/>
      <c r="AI14" s="21" t="s">
        <v>74</v>
      </c>
      <c r="AJ14" s="19">
        <v>44069</v>
      </c>
      <c r="AK14" s="14" t="s">
        <v>55</v>
      </c>
      <c r="AL14" s="9">
        <v>203381.12</v>
      </c>
      <c r="AM14" s="18">
        <v>1095297</v>
      </c>
      <c r="AN14" s="18" t="s">
        <v>84</v>
      </c>
      <c r="AO14" s="27" t="s">
        <v>121</v>
      </c>
    </row>
    <row r="15" spans="1:41" ht="145.19999999999999" x14ac:dyDescent="0.25">
      <c r="A15" s="30" t="s">
        <v>133</v>
      </c>
      <c r="B15" s="26" t="s">
        <v>91</v>
      </c>
      <c r="C15" s="7" t="s">
        <v>92</v>
      </c>
      <c r="D15" s="7" t="s">
        <v>61</v>
      </c>
      <c r="E15" s="7" t="s">
        <v>62</v>
      </c>
      <c r="F15" s="7" t="s">
        <v>47</v>
      </c>
      <c r="G15" s="7" t="s">
        <v>48</v>
      </c>
      <c r="H15" s="7" t="s">
        <v>39</v>
      </c>
      <c r="I15" s="7">
        <v>25</v>
      </c>
      <c r="J15" s="8">
        <v>5.8</v>
      </c>
      <c r="K15" s="7">
        <v>40</v>
      </c>
      <c r="L15" s="7" t="s">
        <v>53</v>
      </c>
      <c r="M15" s="7"/>
      <c r="N15" s="9">
        <v>1.5</v>
      </c>
      <c r="O15" s="7" t="s">
        <v>51</v>
      </c>
      <c r="P15" s="7"/>
      <c r="Q15" s="10"/>
      <c r="R15" s="7" t="s">
        <v>44</v>
      </c>
      <c r="S15" s="7" t="s">
        <v>40</v>
      </c>
      <c r="T15" s="7" t="s">
        <v>63</v>
      </c>
      <c r="U15" s="18" t="s">
        <v>41</v>
      </c>
      <c r="V15" s="7" t="s">
        <v>89</v>
      </c>
      <c r="W15" s="11"/>
      <c r="X15" s="7"/>
      <c r="Y15" s="7" t="s">
        <v>90</v>
      </c>
      <c r="Z15" s="7" t="s">
        <v>49</v>
      </c>
      <c r="AA15" s="7" t="s">
        <v>54</v>
      </c>
      <c r="AB15" s="7">
        <v>1</v>
      </c>
      <c r="AC15" s="12"/>
      <c r="AD15" s="13">
        <f t="shared" ref="AD15:AD24" si="6">AC15*AB15</f>
        <v>0</v>
      </c>
      <c r="AE15" s="13">
        <f t="shared" ref="AE15:AE24" si="7">AD15*0.18</f>
        <v>0</v>
      </c>
      <c r="AF15" s="13">
        <f t="shared" ref="AF15:AF24" si="8">AE15+AD15</f>
        <v>0</v>
      </c>
      <c r="AG15" s="9" t="s">
        <v>88</v>
      </c>
      <c r="AH15" s="9"/>
      <c r="AI15" s="21" t="s">
        <v>93</v>
      </c>
      <c r="AJ15" s="19">
        <v>44449</v>
      </c>
      <c r="AK15" s="14" t="s">
        <v>42</v>
      </c>
      <c r="AL15" s="9">
        <v>102054</v>
      </c>
      <c r="AM15" s="18">
        <v>1095740</v>
      </c>
      <c r="AN15" s="18" t="s">
        <v>65</v>
      </c>
      <c r="AO15" s="27" t="s">
        <v>121</v>
      </c>
    </row>
    <row r="16" spans="1:41" ht="145.19999999999999" x14ac:dyDescent="0.25">
      <c r="A16" s="30" t="s">
        <v>134</v>
      </c>
      <c r="B16" s="26" t="s">
        <v>94</v>
      </c>
      <c r="C16" s="7" t="s">
        <v>95</v>
      </c>
      <c r="D16" s="7" t="s">
        <v>61</v>
      </c>
      <c r="E16" s="7" t="s">
        <v>62</v>
      </c>
      <c r="F16" s="7" t="s">
        <v>47</v>
      </c>
      <c r="G16" s="7" t="s">
        <v>48</v>
      </c>
      <c r="H16" s="7" t="s">
        <v>39</v>
      </c>
      <c r="I16" s="7">
        <v>25</v>
      </c>
      <c r="J16" s="8">
        <v>5.8</v>
      </c>
      <c r="K16" s="7">
        <v>40</v>
      </c>
      <c r="L16" s="7" t="s">
        <v>53</v>
      </c>
      <c r="M16" s="7"/>
      <c r="N16" s="9">
        <v>1.5</v>
      </c>
      <c r="O16" s="7" t="s">
        <v>51</v>
      </c>
      <c r="P16" s="7"/>
      <c r="Q16" s="10"/>
      <c r="R16" s="7" t="s">
        <v>44</v>
      </c>
      <c r="S16" s="7" t="s">
        <v>40</v>
      </c>
      <c r="T16" s="7" t="s">
        <v>63</v>
      </c>
      <c r="U16" s="18" t="s">
        <v>41</v>
      </c>
      <c r="V16" s="7" t="s">
        <v>89</v>
      </c>
      <c r="W16" s="11"/>
      <c r="X16" s="7"/>
      <c r="Y16" s="7" t="s">
        <v>90</v>
      </c>
      <c r="Z16" s="7" t="s">
        <v>49</v>
      </c>
      <c r="AA16" s="7" t="s">
        <v>54</v>
      </c>
      <c r="AB16" s="7">
        <v>1</v>
      </c>
      <c r="AC16" s="12"/>
      <c r="AD16" s="13">
        <f t="shared" si="6"/>
        <v>0</v>
      </c>
      <c r="AE16" s="13">
        <f t="shared" si="7"/>
        <v>0</v>
      </c>
      <c r="AF16" s="13">
        <f t="shared" si="8"/>
        <v>0</v>
      </c>
      <c r="AG16" s="9" t="s">
        <v>88</v>
      </c>
      <c r="AH16" s="9"/>
      <c r="AI16" s="21" t="s">
        <v>96</v>
      </c>
      <c r="AJ16" s="19">
        <v>44449</v>
      </c>
      <c r="AK16" s="14" t="s">
        <v>42</v>
      </c>
      <c r="AL16" s="9">
        <v>102054</v>
      </c>
      <c r="AM16" s="18">
        <v>1095740</v>
      </c>
      <c r="AN16" s="18" t="s">
        <v>65</v>
      </c>
      <c r="AO16" s="27" t="s">
        <v>121</v>
      </c>
    </row>
    <row r="17" spans="1:41" ht="66" x14ac:dyDescent="0.25">
      <c r="A17" s="30" t="s">
        <v>135</v>
      </c>
      <c r="B17" s="26" t="s">
        <v>97</v>
      </c>
      <c r="C17" s="7" t="s">
        <v>98</v>
      </c>
      <c r="D17" s="7" t="s">
        <v>61</v>
      </c>
      <c r="E17" s="7" t="s">
        <v>62</v>
      </c>
      <c r="F17" s="7" t="s">
        <v>47</v>
      </c>
      <c r="G17" s="7" t="s">
        <v>48</v>
      </c>
      <c r="H17" s="7" t="s">
        <v>39</v>
      </c>
      <c r="I17" s="7">
        <v>25</v>
      </c>
      <c r="J17" s="8">
        <v>5.8</v>
      </c>
      <c r="K17" s="7">
        <v>40</v>
      </c>
      <c r="L17" s="7" t="s">
        <v>53</v>
      </c>
      <c r="M17" s="7"/>
      <c r="N17" s="9">
        <v>1.5</v>
      </c>
      <c r="O17" s="7" t="s">
        <v>51</v>
      </c>
      <c r="P17" s="7"/>
      <c r="Q17" s="10"/>
      <c r="R17" s="7" t="s">
        <v>44</v>
      </c>
      <c r="S17" s="7" t="s">
        <v>40</v>
      </c>
      <c r="T17" s="7" t="s">
        <v>63</v>
      </c>
      <c r="U17" s="18" t="s">
        <v>41</v>
      </c>
      <c r="V17" s="7" t="s">
        <v>89</v>
      </c>
      <c r="W17" s="11"/>
      <c r="X17" s="7"/>
      <c r="Y17" s="7" t="s">
        <v>87</v>
      </c>
      <c r="Z17" s="7" t="s">
        <v>49</v>
      </c>
      <c r="AA17" s="7" t="s">
        <v>54</v>
      </c>
      <c r="AB17" s="7">
        <v>1</v>
      </c>
      <c r="AC17" s="12"/>
      <c r="AD17" s="13">
        <f t="shared" si="6"/>
        <v>0</v>
      </c>
      <c r="AE17" s="13">
        <f t="shared" si="7"/>
        <v>0</v>
      </c>
      <c r="AF17" s="13">
        <f t="shared" si="8"/>
        <v>0</v>
      </c>
      <c r="AG17" s="9" t="s">
        <v>99</v>
      </c>
      <c r="AH17" s="9"/>
      <c r="AI17" s="21" t="s">
        <v>100</v>
      </c>
      <c r="AJ17" s="19">
        <v>44449</v>
      </c>
      <c r="AK17" s="14" t="s">
        <v>42</v>
      </c>
      <c r="AL17" s="9">
        <v>102054</v>
      </c>
      <c r="AM17" s="18">
        <v>1095740</v>
      </c>
      <c r="AN17" s="18" t="s">
        <v>65</v>
      </c>
      <c r="AO17" s="27" t="s">
        <v>121</v>
      </c>
    </row>
    <row r="18" spans="1:41" ht="66" x14ac:dyDescent="0.25">
      <c r="A18" s="30" t="s">
        <v>136</v>
      </c>
      <c r="B18" s="26" t="s">
        <v>101</v>
      </c>
      <c r="C18" s="7" t="s">
        <v>102</v>
      </c>
      <c r="D18" s="7" t="s">
        <v>61</v>
      </c>
      <c r="E18" s="7" t="s">
        <v>62</v>
      </c>
      <c r="F18" s="7" t="s">
        <v>47</v>
      </c>
      <c r="G18" s="7" t="s">
        <v>48</v>
      </c>
      <c r="H18" s="7" t="s">
        <v>39</v>
      </c>
      <c r="I18" s="7">
        <v>25</v>
      </c>
      <c r="J18" s="8">
        <v>5.8</v>
      </c>
      <c r="K18" s="7">
        <v>40</v>
      </c>
      <c r="L18" s="7" t="s">
        <v>53</v>
      </c>
      <c r="M18" s="7"/>
      <c r="N18" s="9">
        <v>1.5</v>
      </c>
      <c r="O18" s="7" t="s">
        <v>51</v>
      </c>
      <c r="P18" s="7"/>
      <c r="Q18" s="10"/>
      <c r="R18" s="7" t="s">
        <v>44</v>
      </c>
      <c r="S18" s="7" t="s">
        <v>40</v>
      </c>
      <c r="T18" s="7" t="s">
        <v>63</v>
      </c>
      <c r="U18" s="18" t="s">
        <v>41</v>
      </c>
      <c r="V18" s="7" t="s">
        <v>89</v>
      </c>
      <c r="W18" s="11"/>
      <c r="X18" s="7"/>
      <c r="Y18" s="7" t="s">
        <v>87</v>
      </c>
      <c r="Z18" s="7" t="s">
        <v>49</v>
      </c>
      <c r="AA18" s="7" t="s">
        <v>54</v>
      </c>
      <c r="AB18" s="7">
        <v>1</v>
      </c>
      <c r="AC18" s="12"/>
      <c r="AD18" s="13">
        <f t="shared" si="6"/>
        <v>0</v>
      </c>
      <c r="AE18" s="13">
        <f t="shared" si="7"/>
        <v>0</v>
      </c>
      <c r="AF18" s="13">
        <f t="shared" si="8"/>
        <v>0</v>
      </c>
      <c r="AG18" s="9" t="s">
        <v>99</v>
      </c>
      <c r="AH18" s="9"/>
      <c r="AI18" s="21" t="s">
        <v>100</v>
      </c>
      <c r="AJ18" s="19">
        <v>44449</v>
      </c>
      <c r="AK18" s="14" t="s">
        <v>42</v>
      </c>
      <c r="AL18" s="9">
        <v>102054</v>
      </c>
      <c r="AM18" s="18">
        <v>1095740</v>
      </c>
      <c r="AN18" s="18" t="s">
        <v>65</v>
      </c>
      <c r="AO18" s="27" t="s">
        <v>121</v>
      </c>
    </row>
    <row r="19" spans="1:41" ht="79.2" x14ac:dyDescent="0.25">
      <c r="A19" s="30" t="s">
        <v>137</v>
      </c>
      <c r="B19" s="26" t="s">
        <v>103</v>
      </c>
      <c r="C19" s="7" t="s">
        <v>104</v>
      </c>
      <c r="D19" s="7" t="s">
        <v>61</v>
      </c>
      <c r="E19" s="7" t="s">
        <v>83</v>
      </c>
      <c r="F19" s="7" t="s">
        <v>47</v>
      </c>
      <c r="G19" s="7" t="s">
        <v>48</v>
      </c>
      <c r="H19" s="7" t="s">
        <v>39</v>
      </c>
      <c r="I19" s="7">
        <v>32</v>
      </c>
      <c r="J19" s="8">
        <v>5.8</v>
      </c>
      <c r="K19" s="7">
        <v>40</v>
      </c>
      <c r="L19" s="7" t="s">
        <v>53</v>
      </c>
      <c r="M19" s="7"/>
      <c r="N19" s="9">
        <v>8</v>
      </c>
      <c r="O19" s="7" t="s">
        <v>51</v>
      </c>
      <c r="P19" s="7"/>
      <c r="Q19" s="10"/>
      <c r="R19" s="7" t="s">
        <v>44</v>
      </c>
      <c r="S19" s="7" t="s">
        <v>40</v>
      </c>
      <c r="T19" s="7" t="s">
        <v>63</v>
      </c>
      <c r="U19" s="18" t="s">
        <v>41</v>
      </c>
      <c r="V19" s="7" t="s">
        <v>89</v>
      </c>
      <c r="W19" s="11"/>
      <c r="X19" s="7"/>
      <c r="Y19" s="7" t="s">
        <v>87</v>
      </c>
      <c r="Z19" s="7" t="s">
        <v>49</v>
      </c>
      <c r="AA19" s="7" t="s">
        <v>54</v>
      </c>
      <c r="AB19" s="7">
        <v>1</v>
      </c>
      <c r="AC19" s="12"/>
      <c r="AD19" s="13">
        <f t="shared" si="6"/>
        <v>0</v>
      </c>
      <c r="AE19" s="13">
        <f t="shared" si="7"/>
        <v>0</v>
      </c>
      <c r="AF19" s="13">
        <f t="shared" si="8"/>
        <v>0</v>
      </c>
      <c r="AG19" s="9" t="s">
        <v>99</v>
      </c>
      <c r="AH19" s="9"/>
      <c r="AI19" s="21" t="s">
        <v>100</v>
      </c>
      <c r="AJ19" s="19">
        <v>44449</v>
      </c>
      <c r="AK19" s="14" t="s">
        <v>42</v>
      </c>
      <c r="AL19" s="9">
        <v>203381.12</v>
      </c>
      <c r="AM19" s="18">
        <v>1095297</v>
      </c>
      <c r="AN19" s="18" t="s">
        <v>84</v>
      </c>
      <c r="AO19" s="27" t="s">
        <v>121</v>
      </c>
    </row>
    <row r="20" spans="1:41" ht="79.2" x14ac:dyDescent="0.25">
      <c r="A20" s="30" t="s">
        <v>138</v>
      </c>
      <c r="B20" s="26" t="s">
        <v>105</v>
      </c>
      <c r="C20" s="7" t="s">
        <v>106</v>
      </c>
      <c r="D20" s="7" t="s">
        <v>61</v>
      </c>
      <c r="E20" s="7" t="s">
        <v>83</v>
      </c>
      <c r="F20" s="7" t="s">
        <v>47</v>
      </c>
      <c r="G20" s="7" t="s">
        <v>48</v>
      </c>
      <c r="H20" s="7" t="s">
        <v>39</v>
      </c>
      <c r="I20" s="7">
        <v>32</v>
      </c>
      <c r="J20" s="8">
        <v>5.8</v>
      </c>
      <c r="K20" s="7">
        <v>40</v>
      </c>
      <c r="L20" s="7" t="s">
        <v>53</v>
      </c>
      <c r="M20" s="7"/>
      <c r="N20" s="9">
        <v>8</v>
      </c>
      <c r="O20" s="7" t="s">
        <v>51</v>
      </c>
      <c r="P20" s="7"/>
      <c r="Q20" s="10"/>
      <c r="R20" s="7" t="s">
        <v>44</v>
      </c>
      <c r="S20" s="7" t="s">
        <v>40</v>
      </c>
      <c r="T20" s="7" t="s">
        <v>63</v>
      </c>
      <c r="U20" s="18" t="s">
        <v>41</v>
      </c>
      <c r="V20" s="7" t="s">
        <v>89</v>
      </c>
      <c r="W20" s="11"/>
      <c r="X20" s="7"/>
      <c r="Y20" s="7" t="s">
        <v>87</v>
      </c>
      <c r="Z20" s="7" t="s">
        <v>49</v>
      </c>
      <c r="AA20" s="7" t="s">
        <v>54</v>
      </c>
      <c r="AB20" s="7">
        <v>1</v>
      </c>
      <c r="AC20" s="12"/>
      <c r="AD20" s="13">
        <f t="shared" si="6"/>
        <v>0</v>
      </c>
      <c r="AE20" s="13">
        <f t="shared" si="7"/>
        <v>0</v>
      </c>
      <c r="AF20" s="13">
        <f t="shared" si="8"/>
        <v>0</v>
      </c>
      <c r="AG20" s="9" t="s">
        <v>99</v>
      </c>
      <c r="AH20" s="9"/>
      <c r="AI20" s="21" t="s">
        <v>100</v>
      </c>
      <c r="AJ20" s="19">
        <v>44449</v>
      </c>
      <c r="AK20" s="14" t="s">
        <v>42</v>
      </c>
      <c r="AL20" s="9">
        <v>203381.12</v>
      </c>
      <c r="AM20" s="18">
        <v>1095297</v>
      </c>
      <c r="AN20" s="18" t="s">
        <v>84</v>
      </c>
      <c r="AO20" s="27" t="s">
        <v>121</v>
      </c>
    </row>
    <row r="21" spans="1:41" ht="66" x14ac:dyDescent="0.25">
      <c r="A21" s="30" t="s">
        <v>139</v>
      </c>
      <c r="B21" s="26" t="s">
        <v>107</v>
      </c>
      <c r="C21" s="7" t="s">
        <v>108</v>
      </c>
      <c r="D21" s="7" t="s">
        <v>61</v>
      </c>
      <c r="E21" s="7" t="s">
        <v>62</v>
      </c>
      <c r="F21" s="7" t="s">
        <v>50</v>
      </c>
      <c r="G21" s="7" t="s">
        <v>43</v>
      </c>
      <c r="H21" s="7" t="s">
        <v>39</v>
      </c>
      <c r="I21" s="7">
        <v>25</v>
      </c>
      <c r="J21" s="8">
        <v>5</v>
      </c>
      <c r="K21" s="7">
        <v>40</v>
      </c>
      <c r="L21" s="7" t="s">
        <v>53</v>
      </c>
      <c r="M21" s="7"/>
      <c r="N21" s="9">
        <v>4</v>
      </c>
      <c r="O21" s="7" t="s">
        <v>51</v>
      </c>
      <c r="P21" s="7"/>
      <c r="Q21" s="10"/>
      <c r="R21" s="7" t="s">
        <v>44</v>
      </c>
      <c r="S21" s="7" t="s">
        <v>40</v>
      </c>
      <c r="T21" s="7" t="s">
        <v>63</v>
      </c>
      <c r="U21" s="18" t="s">
        <v>41</v>
      </c>
      <c r="V21" s="7" t="s">
        <v>89</v>
      </c>
      <c r="W21" s="11"/>
      <c r="X21" s="7"/>
      <c r="Y21" s="7" t="s">
        <v>87</v>
      </c>
      <c r="Z21" s="7" t="s">
        <v>45</v>
      </c>
      <c r="AA21" s="7" t="s">
        <v>46</v>
      </c>
      <c r="AB21" s="7">
        <v>1</v>
      </c>
      <c r="AC21" s="12"/>
      <c r="AD21" s="13">
        <f t="shared" si="6"/>
        <v>0</v>
      </c>
      <c r="AE21" s="13">
        <f t="shared" si="7"/>
        <v>0</v>
      </c>
      <c r="AF21" s="13">
        <f t="shared" si="8"/>
        <v>0</v>
      </c>
      <c r="AG21" s="9" t="s">
        <v>99</v>
      </c>
      <c r="AH21" s="9"/>
      <c r="AI21" s="21" t="s">
        <v>109</v>
      </c>
      <c r="AJ21" s="19">
        <v>44479</v>
      </c>
      <c r="AK21" s="14" t="s">
        <v>42</v>
      </c>
      <c r="AL21" s="9">
        <v>102054</v>
      </c>
      <c r="AM21" s="18">
        <v>1095740</v>
      </c>
      <c r="AN21" s="18" t="s">
        <v>65</v>
      </c>
      <c r="AO21" s="27" t="s">
        <v>121</v>
      </c>
    </row>
    <row r="22" spans="1:41" ht="66" x14ac:dyDescent="0.25">
      <c r="A22" s="30" t="s">
        <v>140</v>
      </c>
      <c r="B22" s="26" t="s">
        <v>110</v>
      </c>
      <c r="C22" s="7" t="s">
        <v>111</v>
      </c>
      <c r="D22" s="7" t="s">
        <v>61</v>
      </c>
      <c r="E22" s="7" t="s">
        <v>62</v>
      </c>
      <c r="F22" s="7" t="s">
        <v>50</v>
      </c>
      <c r="G22" s="7" t="s">
        <v>43</v>
      </c>
      <c r="H22" s="7" t="s">
        <v>39</v>
      </c>
      <c r="I22" s="7">
        <v>25</v>
      </c>
      <c r="J22" s="8">
        <v>5</v>
      </c>
      <c r="K22" s="7">
        <v>40</v>
      </c>
      <c r="L22" s="7" t="s">
        <v>53</v>
      </c>
      <c r="M22" s="7"/>
      <c r="N22" s="9">
        <v>4</v>
      </c>
      <c r="O22" s="7" t="s">
        <v>51</v>
      </c>
      <c r="P22" s="7"/>
      <c r="Q22" s="10"/>
      <c r="R22" s="7" t="s">
        <v>44</v>
      </c>
      <c r="S22" s="7" t="s">
        <v>40</v>
      </c>
      <c r="T22" s="7" t="s">
        <v>63</v>
      </c>
      <c r="U22" s="18" t="s">
        <v>41</v>
      </c>
      <c r="V22" s="7" t="s">
        <v>89</v>
      </c>
      <c r="W22" s="11"/>
      <c r="X22" s="7"/>
      <c r="Y22" s="7" t="s">
        <v>87</v>
      </c>
      <c r="Z22" s="7" t="s">
        <v>45</v>
      </c>
      <c r="AA22" s="7" t="s">
        <v>46</v>
      </c>
      <c r="AB22" s="7">
        <v>1</v>
      </c>
      <c r="AC22" s="12"/>
      <c r="AD22" s="13">
        <f t="shared" si="6"/>
        <v>0</v>
      </c>
      <c r="AE22" s="13">
        <f t="shared" si="7"/>
        <v>0</v>
      </c>
      <c r="AF22" s="13">
        <f t="shared" si="8"/>
        <v>0</v>
      </c>
      <c r="AG22" s="9" t="s">
        <v>99</v>
      </c>
      <c r="AH22" s="9"/>
      <c r="AI22" s="21" t="s">
        <v>109</v>
      </c>
      <c r="AJ22" s="19">
        <v>44479</v>
      </c>
      <c r="AK22" s="14" t="s">
        <v>42</v>
      </c>
      <c r="AL22" s="9">
        <v>102054</v>
      </c>
      <c r="AM22" s="18">
        <v>1095740</v>
      </c>
      <c r="AN22" s="18" t="s">
        <v>65</v>
      </c>
      <c r="AO22" s="27" t="s">
        <v>121</v>
      </c>
    </row>
    <row r="23" spans="1:41" ht="66" x14ac:dyDescent="0.25">
      <c r="A23" s="30" t="s">
        <v>141</v>
      </c>
      <c r="B23" s="26" t="s">
        <v>112</v>
      </c>
      <c r="C23" s="7" t="s">
        <v>113</v>
      </c>
      <c r="D23" s="7" t="s">
        <v>61</v>
      </c>
      <c r="E23" s="7" t="s">
        <v>62</v>
      </c>
      <c r="F23" s="7" t="s">
        <v>50</v>
      </c>
      <c r="G23" s="7" t="s">
        <v>43</v>
      </c>
      <c r="H23" s="7" t="s">
        <v>39</v>
      </c>
      <c r="I23" s="7">
        <v>25</v>
      </c>
      <c r="J23" s="8">
        <v>5</v>
      </c>
      <c r="K23" s="7">
        <v>40</v>
      </c>
      <c r="L23" s="7" t="s">
        <v>53</v>
      </c>
      <c r="M23" s="7"/>
      <c r="N23" s="9">
        <v>4</v>
      </c>
      <c r="O23" s="7" t="s">
        <v>51</v>
      </c>
      <c r="P23" s="7"/>
      <c r="Q23" s="10"/>
      <c r="R23" s="7" t="s">
        <v>44</v>
      </c>
      <c r="S23" s="7" t="s">
        <v>40</v>
      </c>
      <c r="T23" s="7" t="s">
        <v>63</v>
      </c>
      <c r="U23" s="18" t="s">
        <v>41</v>
      </c>
      <c r="V23" s="7" t="s">
        <v>89</v>
      </c>
      <c r="W23" s="11"/>
      <c r="X23" s="7"/>
      <c r="Y23" s="7" t="s">
        <v>87</v>
      </c>
      <c r="Z23" s="7" t="s">
        <v>45</v>
      </c>
      <c r="AA23" s="7" t="s">
        <v>46</v>
      </c>
      <c r="AB23" s="7">
        <v>1</v>
      </c>
      <c r="AC23" s="12"/>
      <c r="AD23" s="13">
        <f t="shared" si="6"/>
        <v>0</v>
      </c>
      <c r="AE23" s="13">
        <f t="shared" si="7"/>
        <v>0</v>
      </c>
      <c r="AF23" s="13">
        <f t="shared" si="8"/>
        <v>0</v>
      </c>
      <c r="AG23" s="9" t="s">
        <v>99</v>
      </c>
      <c r="AH23" s="9"/>
      <c r="AI23" s="21" t="s">
        <v>109</v>
      </c>
      <c r="AJ23" s="19">
        <v>44479</v>
      </c>
      <c r="AK23" s="14" t="s">
        <v>42</v>
      </c>
      <c r="AL23" s="9">
        <v>102054</v>
      </c>
      <c r="AM23" s="18">
        <v>1095740</v>
      </c>
      <c r="AN23" s="18" t="s">
        <v>65</v>
      </c>
      <c r="AO23" s="27" t="s">
        <v>121</v>
      </c>
    </row>
    <row r="24" spans="1:41" ht="66" x14ac:dyDescent="0.25">
      <c r="A24" s="30" t="s">
        <v>142</v>
      </c>
      <c r="B24" s="26" t="s">
        <v>114</v>
      </c>
      <c r="C24" s="7" t="s">
        <v>115</v>
      </c>
      <c r="D24" s="7" t="s">
        <v>61</v>
      </c>
      <c r="E24" s="7" t="s">
        <v>62</v>
      </c>
      <c r="F24" s="7" t="s">
        <v>50</v>
      </c>
      <c r="G24" s="7" t="s">
        <v>43</v>
      </c>
      <c r="H24" s="7" t="s">
        <v>39</v>
      </c>
      <c r="I24" s="7">
        <v>25</v>
      </c>
      <c r="J24" s="8">
        <v>5</v>
      </c>
      <c r="K24" s="7">
        <v>40</v>
      </c>
      <c r="L24" s="7" t="s">
        <v>53</v>
      </c>
      <c r="M24" s="7"/>
      <c r="N24" s="9">
        <v>4</v>
      </c>
      <c r="O24" s="7" t="s">
        <v>51</v>
      </c>
      <c r="P24" s="7"/>
      <c r="Q24" s="10"/>
      <c r="R24" s="7" t="s">
        <v>44</v>
      </c>
      <c r="S24" s="7" t="s">
        <v>40</v>
      </c>
      <c r="T24" s="7" t="s">
        <v>63</v>
      </c>
      <c r="U24" s="18" t="s">
        <v>41</v>
      </c>
      <c r="V24" s="7" t="s">
        <v>89</v>
      </c>
      <c r="W24" s="11"/>
      <c r="X24" s="7"/>
      <c r="Y24" s="7" t="s">
        <v>87</v>
      </c>
      <c r="Z24" s="7" t="s">
        <v>45</v>
      </c>
      <c r="AA24" s="7" t="s">
        <v>46</v>
      </c>
      <c r="AB24" s="7">
        <v>1</v>
      </c>
      <c r="AC24" s="12"/>
      <c r="AD24" s="13">
        <f t="shared" si="6"/>
        <v>0</v>
      </c>
      <c r="AE24" s="13">
        <f t="shared" si="7"/>
        <v>0</v>
      </c>
      <c r="AF24" s="13">
        <f t="shared" si="8"/>
        <v>0</v>
      </c>
      <c r="AG24" s="9" t="s">
        <v>99</v>
      </c>
      <c r="AH24" s="9"/>
      <c r="AI24" s="21" t="s">
        <v>109</v>
      </c>
      <c r="AJ24" s="19">
        <v>44479</v>
      </c>
      <c r="AK24" s="14" t="s">
        <v>42</v>
      </c>
      <c r="AL24" s="9">
        <v>102054</v>
      </c>
      <c r="AM24" s="18">
        <v>1095740</v>
      </c>
      <c r="AN24" s="18" t="s">
        <v>65</v>
      </c>
      <c r="AO24" s="27" t="s">
        <v>121</v>
      </c>
    </row>
    <row r="25" spans="1:41" x14ac:dyDescent="0.25">
      <c r="A25" s="15"/>
      <c r="B25" s="15"/>
      <c r="C25" s="15"/>
      <c r="D25" s="15"/>
      <c r="E25" s="15"/>
      <c r="F25" s="16"/>
      <c r="G25" s="16"/>
      <c r="H25" s="16"/>
      <c r="I25" s="16"/>
      <c r="J25" s="16"/>
      <c r="K25" s="16"/>
      <c r="L25" s="16"/>
      <c r="M25" s="16"/>
      <c r="N25" s="17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7"/>
      <c r="AE25" s="17"/>
      <c r="AF25" s="17"/>
      <c r="AG25" s="16"/>
      <c r="AH25" s="16"/>
      <c r="AI25" s="22"/>
      <c r="AJ25" s="16"/>
      <c r="AK25" s="15"/>
      <c r="AL25" s="17"/>
      <c r="AM25" s="23"/>
      <c r="AN25" s="23"/>
    </row>
    <row r="28" spans="1:41" ht="47.25" customHeight="1" x14ac:dyDescent="0.25">
      <c r="B28" s="43" t="s">
        <v>120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1" ht="66" customHeight="1" x14ac:dyDescent="0.25">
      <c r="B29" s="43" t="s">
        <v>117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2" spans="1:41" x14ac:dyDescent="0.25">
      <c r="AI32" s="24" t="s">
        <v>118</v>
      </c>
    </row>
    <row r="36" spans="35:35" x14ac:dyDescent="0.25">
      <c r="AI36" s="25"/>
    </row>
  </sheetData>
  <mergeCells count="3">
    <mergeCell ref="A2:AK2"/>
    <mergeCell ref="B28:AE28"/>
    <mergeCell ref="B29:AE29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2018-07-11T15:50:07Z</dcterms:modified>
</cp:coreProperties>
</file>