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Васильев Антон\Desktop\Новая папка (4)\"/>
    </mc:Choice>
  </mc:AlternateContent>
  <bookViews>
    <workbookView xWindow="0" yWindow="0" windowWidth="23040" windowHeight="9192"/>
  </bookViews>
  <sheets>
    <sheet name="Лист1" sheetId="1" r:id="rId1"/>
  </sheets>
  <definedNames>
    <definedName name="_xlnm._FilterDatabase" localSheetId="0" hidden="1">Лист1!$A$3:$AQ$3</definedName>
    <definedName name="DataRange">Лист1!$A$4:$AQ$4</definedName>
    <definedName name="_xlnm.Print_Titles" localSheetId="0">Лист1!$2:$3</definedName>
    <definedName name="_xlnm.Print_Area" localSheetId="0">Лист1!$A$1:$AP$22</definedName>
  </definedNames>
  <calcPr calcId="162913" fullCalcOnLoad="1"/>
</workbook>
</file>

<file path=xl/calcChain.xml><?xml version="1.0" encoding="utf-8"?>
<calcChain xmlns="http://schemas.openxmlformats.org/spreadsheetml/2006/main">
  <c r="AF8" i="1" l="1"/>
  <c r="AB8" i="1"/>
  <c r="AG5" i="1"/>
  <c r="AI5" i="1"/>
  <c r="AH5" i="1"/>
  <c r="AG6" i="1"/>
  <c r="AG7" i="1"/>
  <c r="AH7" i="1"/>
  <c r="AI7" i="1"/>
  <c r="AG4" i="1"/>
  <c r="AG8" i="1"/>
  <c r="B3" i="1"/>
  <c r="C3" i="1"/>
  <c r="D3" i="1"/>
  <c r="E3" i="1"/>
  <c r="F3" i="1"/>
  <c r="G3" i="1"/>
  <c r="H3" i="1"/>
  <c r="I3" i="1"/>
  <c r="J3" i="1"/>
  <c r="K3" i="1"/>
  <c r="L3" i="1"/>
  <c r="M3" i="1"/>
  <c r="N3" i="1"/>
  <c r="O3" i="1"/>
  <c r="P3" i="1"/>
  <c r="Q3" i="1"/>
  <c r="R3" i="1"/>
  <c r="S3" i="1"/>
  <c r="T3" i="1"/>
  <c r="U3" i="1"/>
  <c r="V3" i="1"/>
  <c r="W3" i="1"/>
  <c r="X3" i="1"/>
  <c r="Y3" i="1"/>
  <c r="Z3" i="1"/>
  <c r="AA3" i="1"/>
  <c r="AB3" i="1"/>
  <c r="AC3" i="1"/>
  <c r="AD3" i="1"/>
  <c r="AE3" i="1"/>
  <c r="AF3" i="1"/>
  <c r="AG3" i="1"/>
  <c r="AH3" i="1"/>
  <c r="AI3" i="1"/>
  <c r="AJ3" i="1"/>
  <c r="AK3" i="1"/>
  <c r="AL3" i="1"/>
  <c r="AM3" i="1"/>
  <c r="AN3" i="1"/>
  <c r="AO3" i="1"/>
  <c r="AP3" i="1"/>
  <c r="AQ3" i="1"/>
  <c r="AR3" i="1"/>
  <c r="AH6" i="1"/>
  <c r="AI6" i="1"/>
  <c r="AH4" i="1"/>
  <c r="AH8" i="1"/>
  <c r="AI4" i="1"/>
  <c r="AI8" i="1"/>
</calcChain>
</file>

<file path=xl/sharedStrings.xml><?xml version="1.0" encoding="utf-8"?>
<sst xmlns="http://schemas.openxmlformats.org/spreadsheetml/2006/main" count="133" uniqueCount="75">
  <si>
    <t>Идентификатор</t>
  </si>
  <si>
    <t>Маркировка арматуры</t>
  </si>
  <si>
    <t>Наименование</t>
  </si>
  <si>
    <t>Тип</t>
  </si>
  <si>
    <t>Оборудование/Материалы</t>
  </si>
  <si>
    <t>DN(арматуры), мм</t>
  </si>
  <si>
    <t>Pp (арматура АЭС), Pу (общепром. арматура), МПа</t>
  </si>
  <si>
    <t>Tp(арматуры), °С</t>
  </si>
  <si>
    <t>Рабочая среда</t>
  </si>
  <si>
    <t>Масса,кг</t>
  </si>
  <si>
    <t>Способ управления</t>
  </si>
  <si>
    <t>Мощность электро-двигателя, кВт</t>
  </si>
  <si>
    <t>Материал корпуса арматуры</t>
  </si>
  <si>
    <t>Способ присоединения</t>
  </si>
  <si>
    <t>ТУ</t>
  </si>
  <si>
    <t>Смета №</t>
  </si>
  <si>
    <t>Номер чертежа</t>
  </si>
  <si>
    <t>Позиция по спецификации чертежа</t>
  </si>
  <si>
    <t>Номер з/сп</t>
  </si>
  <si>
    <t>Класс и группа трубопровода</t>
  </si>
  <si>
    <t>Категория сейсмостойкос-ти трубопровода</t>
  </si>
  <si>
    <t>Количество, шт</t>
  </si>
  <si>
    <t>Объект проектирования</t>
  </si>
  <si>
    <t>Завод-изготовитель</t>
  </si>
  <si>
    <t>Примечание</t>
  </si>
  <si>
    <t>Разработчик РД</t>
  </si>
  <si>
    <t>№ п/п</t>
  </si>
  <si>
    <t>Цена за ед., без НДС, руб.</t>
  </si>
  <si>
    <t>Сумма без НДС, руб.</t>
  </si>
  <si>
    <t>Сумма с НДС, руб.</t>
  </si>
  <si>
    <t>Тип электропривода</t>
  </si>
  <si>
    <t>Kv,м3/ч(для регулиру-ющих клапанов)</t>
  </si>
  <si>
    <t>Срок поставки</t>
  </si>
  <si>
    <t>Стоимость изделия в ценах 2000 года, руб.</t>
  </si>
  <si>
    <t>Класс и группа безопас-ности изделия по НП-68-05</t>
  </si>
  <si>
    <t>Код ЕОС НСИ (GID)</t>
  </si>
  <si>
    <t>Категория ОК</t>
  </si>
  <si>
    <t>ИТТ</t>
  </si>
  <si>
    <t>Климатическое исполнение и категория размещения</t>
  </si>
  <si>
    <t>Условия хранения</t>
  </si>
  <si>
    <t>Ответственный за позицию специалист БКП</t>
  </si>
  <si>
    <t>Здание</t>
  </si>
  <si>
    <t>Тип атмосферы при эксплуатации</t>
  </si>
  <si>
    <t>2.СИО.215799701</t>
  </si>
  <si>
    <t>20PAB05AA601</t>
  </si>
  <si>
    <t>Затвор комбинированный с двойным эксцентриситетом с гидроприводом с ответными фланцами и крепежом (с компенсатором)</t>
  </si>
  <si>
    <t>4H/II</t>
  </si>
  <si>
    <t>QA4</t>
  </si>
  <si>
    <t>Оборудование</t>
  </si>
  <si>
    <t>вода</t>
  </si>
  <si>
    <t>Гидропривод с грузом с пультом управления, маслостанцией, аварийным ручным открытием (помпа) и демпфирующим устройством. Устройство механической блокировки арматуры в положении "закрыто" . Устройство ПЗУ в шкафу управления для записи режимов работы клапана/привода</t>
  </si>
  <si>
    <t>Гидропривод</t>
  </si>
  <si>
    <t>2,2</t>
  </si>
  <si>
    <t>Угл. сталь</t>
  </si>
  <si>
    <t>фланцевый</t>
  </si>
  <si>
    <t>NW2P.D.372.2.1URT&amp;&amp;.&amp;&amp;&amp;&amp;&amp;.024.TL.0002=2 (25468); Да; 28.08.12</t>
  </si>
  <si>
    <t>4H</t>
  </si>
  <si>
    <t>II</t>
  </si>
  <si>
    <t>УХЛ4_x000D_
II</t>
  </si>
  <si>
    <t>21/22URT</t>
  </si>
  <si>
    <t/>
  </si>
  <si>
    <t>2.СИО.215799707</t>
  </si>
  <si>
    <t>20PAB06AA601</t>
  </si>
  <si>
    <t>2.СИО.215799713</t>
  </si>
  <si>
    <t>20PAB07AA601</t>
  </si>
  <si>
    <t>2.СИО.215799717</t>
  </si>
  <si>
    <t>20PAB08AA601</t>
  </si>
  <si>
    <t>ИТТ NW20.D.130.&amp;.1URT&amp;&amp;.PAB&amp;&amp;.024.MD.0001</t>
  </si>
  <si>
    <t>Спецификация. Поставка затворов комбинированных DN 2200 для сооружения энергоблока №2 Нововоронежской АЭС</t>
  </si>
  <si>
    <t>Примечание:</t>
  </si>
  <si>
    <t>1. Отклонение по массе допустимо не более 10% в большую сторону. Отклонения по массе в меньшую сторону не ограничено;
2. Фланцевая и межфланцевая арматура поставляется комплектно с ответными фланцами, крепежом и прокладками.</t>
  </si>
  <si>
    <t>От Покупателя</t>
  </si>
  <si>
    <t>От Поставщика</t>
  </si>
  <si>
    <t>Сумма НДС (18 %), руб.</t>
  </si>
  <si>
    <t>По типу V3-06H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</si>
</sst>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72" formatCode="dd/mm/yy;@"/>
  </numFmts>
  <fonts count="26" x14ac:knownFonts="1">
    <font>
      <sz val="10"/>
      <name val="Arial Cyr"/>
      <charset val="204"/>
    </font>
    <font>
      <sz val="10"/>
      <name val="Arial Cyr"/>
      <charset val="204"/>
    </font>
    <font>
      <b/>
      <sz val="10"/>
      <name val="Arial Cyr"/>
      <charset val="204"/>
    </font>
    <font>
      <sz val="10"/>
      <name val="Helv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0"/>
      <name val="Arial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b/>
      <sz val="12"/>
      <color indexed="8"/>
      <name val="Arial"/>
      <family val="2"/>
      <charset val="204"/>
    </font>
    <font>
      <sz val="14"/>
      <name val="Arial Cyr"/>
      <charset val="204"/>
    </font>
    <font>
      <sz val="14"/>
      <name val="Times New Roman"/>
      <family val="1"/>
      <charset val="204"/>
    </font>
  </fonts>
  <fills count="15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2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0"/>
      </bottom>
      <diagonal/>
    </border>
    <border>
      <left/>
      <right style="thin">
        <color indexed="64"/>
      </right>
      <top style="thin">
        <color indexed="0"/>
      </top>
      <bottom style="thin">
        <color indexed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0"/>
      </bottom>
      <diagonal/>
    </border>
    <border>
      <left style="thin">
        <color indexed="64"/>
      </left>
      <right/>
      <top style="thin">
        <color indexed="0"/>
      </top>
      <bottom style="thin">
        <color indexed="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9">
    <xf numFmtId="0" fontId="0" fillId="0" borderId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10" borderId="0" applyNumberFormat="0" applyBorder="0" applyAlignment="0" applyProtection="0"/>
    <xf numFmtId="0" fontId="5" fillId="4" borderId="1" applyNumberFormat="0" applyAlignment="0" applyProtection="0"/>
    <xf numFmtId="0" fontId="6" fillId="11" borderId="2" applyNumberFormat="0" applyAlignment="0" applyProtection="0"/>
    <xf numFmtId="0" fontId="7" fillId="11" borderId="1" applyNumberFormat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6" applyNumberFormat="0" applyFill="0" applyAlignment="0" applyProtection="0"/>
    <xf numFmtId="0" fontId="12" fillId="12" borderId="7" applyNumberFormat="0" applyAlignment="0" applyProtection="0"/>
    <xf numFmtId="0" fontId="13" fillId="0" borderId="0" applyNumberFormat="0" applyFill="0" applyBorder="0" applyAlignment="0" applyProtection="0"/>
    <xf numFmtId="0" fontId="14" fillId="13" borderId="0" applyNumberFormat="0" applyBorder="0" applyAlignment="0" applyProtection="0"/>
    <xf numFmtId="0" fontId="22" fillId="0" borderId="0"/>
    <xf numFmtId="0" fontId="1" fillId="0" borderId="0"/>
    <xf numFmtId="0" fontId="15" fillId="0" borderId="0"/>
    <xf numFmtId="0" fontId="16" fillId="2" borderId="0" applyNumberFormat="0" applyBorder="0" applyAlignment="0" applyProtection="0"/>
    <xf numFmtId="0" fontId="17" fillId="0" borderId="0" applyNumberFormat="0" applyFill="0" applyBorder="0" applyAlignment="0" applyProtection="0"/>
    <xf numFmtId="0" fontId="1" fillId="14" borderId="8" applyNumberFormat="0" applyFont="0" applyAlignment="0" applyProtection="0"/>
    <xf numFmtId="0" fontId="22" fillId="14" borderId="8" applyNumberFormat="0" applyFont="0" applyAlignment="0" applyProtection="0"/>
    <xf numFmtId="0" fontId="18" fillId="0" borderId="9" applyNumberFormat="0" applyFill="0" applyAlignment="0" applyProtection="0"/>
    <xf numFmtId="0" fontId="3" fillId="0" borderId="0"/>
    <xf numFmtId="0" fontId="19" fillId="0" borderId="0" applyNumberFormat="0" applyFill="0" applyBorder="0" applyAlignment="0" applyProtection="0"/>
    <xf numFmtId="0" fontId="20" fillId="3" borderId="0" applyNumberFormat="0" applyBorder="0" applyAlignment="0" applyProtection="0"/>
  </cellStyleXfs>
  <cellXfs count="89">
    <xf numFmtId="0" fontId="0" fillId="0" borderId="0" xfId="0"/>
    <xf numFmtId="0" fontId="0" fillId="0" borderId="0" xfId="0" applyBorder="1"/>
    <xf numFmtId="49" fontId="2" fillId="0" borderId="1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2" fontId="1" fillId="0" borderId="0" xfId="0" applyNumberFormat="1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 wrapText="1"/>
    </xf>
    <xf numFmtId="0" fontId="1" fillId="0" borderId="0" xfId="0" applyNumberFormat="1" applyFont="1" applyBorder="1" applyAlignment="1">
      <alignment horizontal="center" vertical="center" wrapText="1"/>
    </xf>
    <xf numFmtId="0" fontId="0" fillId="0" borderId="0" xfId="0" applyNumberFormat="1" applyAlignment="1">
      <alignment wrapText="1"/>
    </xf>
    <xf numFmtId="0" fontId="1" fillId="0" borderId="0" xfId="0" applyNumberFormat="1" applyFont="1" applyAlignment="1">
      <alignment horizontal="center" vertical="center" wrapText="1"/>
    </xf>
    <xf numFmtId="1" fontId="1" fillId="0" borderId="11" xfId="0" applyNumberFormat="1" applyFont="1" applyBorder="1" applyAlignment="1">
      <alignment horizontal="center" vertical="center" wrapText="1"/>
    </xf>
    <xf numFmtId="1" fontId="22" fillId="0" borderId="11" xfId="0" applyNumberFormat="1" applyFont="1" applyBorder="1" applyAlignment="1">
      <alignment horizontal="center" vertical="center" wrapText="1"/>
    </xf>
    <xf numFmtId="2" fontId="1" fillId="0" borderId="11" xfId="0" applyNumberFormat="1" applyFont="1" applyBorder="1" applyAlignment="1">
      <alignment horizontal="center" vertical="center" wrapText="1"/>
    </xf>
    <xf numFmtId="1" fontId="1" fillId="0" borderId="11" xfId="0" applyNumberFormat="1" applyFont="1" applyFill="1" applyBorder="1" applyAlignment="1">
      <alignment horizontal="center" vertical="center" wrapText="1"/>
    </xf>
    <xf numFmtId="49" fontId="1" fillId="0" borderId="11" xfId="0" applyNumberFormat="1" applyFont="1" applyBorder="1" applyAlignment="1">
      <alignment horizontal="center" vertical="center" wrapText="1"/>
    </xf>
    <xf numFmtId="49" fontId="1" fillId="0" borderId="12" xfId="0" applyNumberFormat="1" applyFont="1" applyBorder="1" applyAlignment="1">
      <alignment horizontal="center" vertical="center" wrapText="1"/>
    </xf>
    <xf numFmtId="1" fontId="1" fillId="0" borderId="12" xfId="0" applyNumberFormat="1" applyFont="1" applyBorder="1" applyAlignment="1">
      <alignment horizontal="center" vertical="center" wrapText="1"/>
    </xf>
    <xf numFmtId="1" fontId="22" fillId="0" borderId="12" xfId="0" applyNumberFormat="1" applyFont="1" applyBorder="1" applyAlignment="1">
      <alignment horizontal="center" vertical="center" wrapText="1"/>
    </xf>
    <xf numFmtId="2" fontId="1" fillId="0" borderId="12" xfId="0" applyNumberFormat="1" applyFont="1" applyBorder="1" applyAlignment="1">
      <alignment horizontal="center" vertical="center" wrapText="1"/>
    </xf>
    <xf numFmtId="1" fontId="1" fillId="0" borderId="12" xfId="0" applyNumberFormat="1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1" fontId="0" fillId="0" borderId="12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1" fontId="0" fillId="0" borderId="11" xfId="0" applyNumberFormat="1" applyBorder="1" applyAlignment="1">
      <alignment horizontal="center" vertical="center" wrapText="1"/>
    </xf>
    <xf numFmtId="0" fontId="0" fillId="0" borderId="11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1" fontId="0" fillId="0" borderId="12" xfId="0" applyNumberFormat="1" applyFont="1" applyBorder="1" applyAlignment="1">
      <alignment horizontal="center" vertical="center" wrapText="1"/>
    </xf>
    <xf numFmtId="0" fontId="0" fillId="0" borderId="13" xfId="0" applyBorder="1" applyAlignment="1"/>
    <xf numFmtId="0" fontId="23" fillId="0" borderId="0" xfId="0" applyFont="1" applyAlignment="1">
      <alignment vertical="center"/>
    </xf>
    <xf numFmtId="0" fontId="0" fillId="0" borderId="13" xfId="0" applyFill="1" applyBorder="1" applyAlignment="1"/>
    <xf numFmtId="49" fontId="22" fillId="0" borderId="0" xfId="0" applyNumberFormat="1" applyFont="1" applyBorder="1" applyAlignment="1">
      <alignment horizontal="center" vertical="center" wrapText="1"/>
    </xf>
    <xf numFmtId="0" fontId="22" fillId="0" borderId="0" xfId="0" applyFont="1" applyBorder="1" applyAlignment="1">
      <alignment horizontal="center" vertical="center" wrapText="1"/>
    </xf>
    <xf numFmtId="2" fontId="22" fillId="0" borderId="0" xfId="0" applyNumberFormat="1" applyFont="1" applyBorder="1" applyAlignment="1">
      <alignment horizontal="center" vertical="center" wrapText="1"/>
    </xf>
    <xf numFmtId="43" fontId="0" fillId="0" borderId="0" xfId="0" applyNumberFormat="1" applyBorder="1"/>
    <xf numFmtId="49" fontId="24" fillId="0" borderId="0" xfId="0" applyNumberFormat="1" applyFont="1" applyFill="1" applyAlignment="1">
      <alignment horizontal="center" vertical="center" wrapText="1"/>
    </xf>
    <xf numFmtId="0" fontId="24" fillId="0" borderId="0" xfId="0" applyFont="1" applyFill="1" applyAlignment="1">
      <alignment horizontal="center" vertical="center" wrapText="1"/>
    </xf>
    <xf numFmtId="2" fontId="24" fillId="0" borderId="0" xfId="0" applyNumberFormat="1" applyFont="1" applyFill="1" applyAlignment="1">
      <alignment horizontal="center" vertical="center" wrapText="1"/>
    </xf>
    <xf numFmtId="0" fontId="22" fillId="0" borderId="0" xfId="0" applyFont="1" applyFill="1" applyAlignment="1">
      <alignment horizontal="center" vertical="center" wrapText="1"/>
    </xf>
    <xf numFmtId="2" fontId="22" fillId="0" borderId="0" xfId="0" applyNumberFormat="1" applyFont="1" applyFill="1" applyAlignment="1">
      <alignment horizontal="center" vertical="center" wrapText="1"/>
    </xf>
    <xf numFmtId="0" fontId="22" fillId="0" borderId="0" xfId="0" applyNumberFormat="1" applyFont="1" applyFill="1" applyAlignment="1">
      <alignment horizontal="center" vertical="center" wrapText="1"/>
    </xf>
    <xf numFmtId="49" fontId="22" fillId="0" borderId="0" xfId="0" applyNumberFormat="1" applyFont="1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22" fillId="0" borderId="0" xfId="0" applyNumberFormat="1" applyFont="1" applyAlignment="1">
      <alignment horizontal="center" vertical="center" wrapText="1"/>
    </xf>
    <xf numFmtId="49" fontId="25" fillId="0" borderId="0" xfId="0" applyNumberFormat="1" applyFont="1" applyFill="1" applyAlignment="1">
      <alignment horizontal="center" vertical="center" wrapText="1"/>
    </xf>
    <xf numFmtId="0" fontId="25" fillId="0" borderId="0" xfId="0" applyFont="1" applyFill="1" applyAlignment="1">
      <alignment horizontal="center" vertical="center" wrapText="1"/>
    </xf>
    <xf numFmtId="2" fontId="25" fillId="0" borderId="0" xfId="0" applyNumberFormat="1" applyFont="1" applyFill="1" applyAlignment="1">
      <alignment horizontal="center" vertical="center" wrapText="1"/>
    </xf>
    <xf numFmtId="49" fontId="22" fillId="0" borderId="0" xfId="0" applyNumberFormat="1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22" fillId="0" borderId="0" xfId="0" applyNumberFormat="1" applyFont="1" applyAlignment="1">
      <alignment horizontal="center" vertical="center" wrapText="1"/>
    </xf>
    <xf numFmtId="49" fontId="25" fillId="0" borderId="0" xfId="0" applyNumberFormat="1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49" fontId="22" fillId="0" borderId="13" xfId="0" applyNumberFormat="1" applyFont="1" applyFill="1" applyBorder="1" applyAlignment="1">
      <alignment horizontal="center" vertical="center" wrapText="1"/>
    </xf>
    <xf numFmtId="0" fontId="22" fillId="0" borderId="13" xfId="0" applyFont="1" applyFill="1" applyBorder="1" applyAlignment="1">
      <alignment horizontal="center" vertical="center" wrapText="1"/>
    </xf>
    <xf numFmtId="0" fontId="22" fillId="0" borderId="13" xfId="0" applyFont="1" applyBorder="1" applyAlignment="1">
      <alignment horizontal="center" vertical="center" wrapText="1"/>
    </xf>
    <xf numFmtId="43" fontId="22" fillId="0" borderId="14" xfId="0" applyNumberFormat="1" applyFont="1" applyFill="1" applyBorder="1" applyAlignment="1">
      <alignment horizontal="center" vertical="center" wrapText="1"/>
    </xf>
    <xf numFmtId="1" fontId="22" fillId="0" borderId="0" xfId="0" applyNumberFormat="1" applyFont="1" applyBorder="1" applyAlignment="1">
      <alignment horizontal="center" vertical="center" wrapText="1"/>
    </xf>
    <xf numFmtId="43" fontId="22" fillId="0" borderId="0" xfId="0" applyNumberFormat="1" applyFont="1" applyBorder="1" applyAlignment="1">
      <alignment horizontal="center" vertical="center" wrapText="1"/>
    </xf>
    <xf numFmtId="14" fontId="1" fillId="0" borderId="12" xfId="0" applyNumberFormat="1" applyFont="1" applyBorder="1" applyAlignment="1">
      <alignment horizontal="center" vertical="center" wrapText="1"/>
    </xf>
    <xf numFmtId="14" fontId="1" fillId="0" borderId="11" xfId="0" applyNumberFormat="1" applyFont="1" applyBorder="1" applyAlignment="1">
      <alignment horizontal="center" vertical="center" wrapText="1"/>
    </xf>
    <xf numFmtId="1" fontId="0" fillId="0" borderId="11" xfId="0" applyNumberFormat="1" applyFont="1" applyBorder="1" applyAlignment="1">
      <alignment horizontal="center" vertical="center" wrapText="1"/>
    </xf>
    <xf numFmtId="49" fontId="2" fillId="0" borderId="15" xfId="0" applyNumberFormat="1" applyFont="1" applyFill="1" applyBorder="1" applyAlignment="1">
      <alignment horizontal="center" vertical="center" wrapText="1"/>
    </xf>
    <xf numFmtId="49" fontId="1" fillId="0" borderId="16" xfId="0" applyNumberFormat="1" applyFont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 wrapText="1"/>
    </xf>
    <xf numFmtId="49" fontId="2" fillId="0" borderId="18" xfId="0" applyNumberFormat="1" applyFont="1" applyFill="1" applyBorder="1" applyAlignment="1">
      <alignment horizontal="center" vertical="center" wrapText="1"/>
    </xf>
    <xf numFmtId="2" fontId="1" fillId="0" borderId="19" xfId="0" applyNumberFormat="1" applyFont="1" applyBorder="1" applyAlignment="1">
      <alignment horizontal="center" vertical="center" wrapText="1"/>
    </xf>
    <xf numFmtId="2" fontId="1" fillId="0" borderId="20" xfId="0" applyNumberFormat="1" applyFont="1" applyBorder="1" applyAlignment="1">
      <alignment horizontal="center" vertical="center" wrapText="1"/>
    </xf>
    <xf numFmtId="49" fontId="2" fillId="0" borderId="21" xfId="0" applyNumberFormat="1" applyFont="1" applyFill="1" applyBorder="1" applyAlignment="1">
      <alignment horizontal="center" vertical="center" textRotation="90" wrapText="1"/>
    </xf>
    <xf numFmtId="49" fontId="2" fillId="0" borderId="22" xfId="0" applyNumberFormat="1" applyFont="1" applyFill="1" applyBorder="1" applyAlignment="1">
      <alignment horizontal="center" vertical="center" textRotation="90" wrapText="1"/>
    </xf>
    <xf numFmtId="0" fontId="2" fillId="0" borderId="22" xfId="0" applyFont="1" applyFill="1" applyBorder="1" applyAlignment="1">
      <alignment horizontal="center" vertical="center" textRotation="90" wrapText="1"/>
    </xf>
    <xf numFmtId="0" fontId="2" fillId="0" borderId="22" xfId="19" applyFont="1" applyFill="1" applyBorder="1" applyAlignment="1">
      <alignment horizontal="center" vertical="center" textRotation="90" wrapText="1"/>
    </xf>
    <xf numFmtId="2" fontId="2" fillId="0" borderId="22" xfId="0" applyNumberFormat="1" applyFont="1" applyFill="1" applyBorder="1" applyAlignment="1">
      <alignment horizontal="center" vertical="center" textRotation="90" wrapText="1"/>
    </xf>
    <xf numFmtId="0" fontId="2" fillId="0" borderId="23" xfId="0" applyFont="1" applyFill="1" applyBorder="1" applyAlignment="1">
      <alignment horizontal="center" vertical="center" textRotation="90" wrapText="1"/>
    </xf>
    <xf numFmtId="0" fontId="2" fillId="0" borderId="21" xfId="0" applyFont="1" applyFill="1" applyBorder="1" applyAlignment="1">
      <alignment horizontal="center" vertical="center" textRotation="90" wrapText="1"/>
    </xf>
    <xf numFmtId="49" fontId="2" fillId="0" borderId="22" xfId="20" applyNumberFormat="1" applyFont="1" applyFill="1" applyBorder="1" applyAlignment="1">
      <alignment horizontal="center" vertical="center" textRotation="90" wrapText="1"/>
    </xf>
    <xf numFmtId="0" fontId="2" fillId="0" borderId="22" xfId="0" applyNumberFormat="1" applyFont="1" applyFill="1" applyBorder="1" applyAlignment="1">
      <alignment horizontal="center" vertical="center" textRotation="90" wrapText="1"/>
    </xf>
    <xf numFmtId="172" fontId="21" fillId="0" borderId="22" xfId="0" applyNumberFormat="1" applyFont="1" applyFill="1" applyBorder="1" applyAlignment="1">
      <alignment horizontal="center" vertical="center" textRotation="90" wrapText="1"/>
    </xf>
    <xf numFmtId="49" fontId="2" fillId="0" borderId="23" xfId="0" applyNumberFormat="1" applyFont="1" applyFill="1" applyBorder="1" applyAlignment="1">
      <alignment horizontal="center" vertical="center" textRotation="90" wrapText="1"/>
    </xf>
    <xf numFmtId="49" fontId="25" fillId="0" borderId="0" xfId="0" applyNumberFormat="1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5" fillId="0" borderId="0" xfId="0" applyNumberFormat="1" applyFont="1" applyFill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49" fontId="25" fillId="0" borderId="0" xfId="0" applyNumberFormat="1" applyFont="1" applyAlignment="1">
      <alignment horizontal="left" vertical="center" wrapText="1"/>
    </xf>
    <xf numFmtId="0" fontId="0" fillId="0" borderId="0" xfId="0" applyAlignment="1">
      <alignment vertical="center"/>
    </xf>
  </cellXfs>
  <cellStyles count="29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Обычный 2" xfId="18"/>
    <cellStyle name="Обычный_Атоммашэкспорт" xfId="19"/>
    <cellStyle name="Обычный_СПЛАВ" xfId="20"/>
    <cellStyle name="Плохой" xfId="21" builtinId="27" customBuiltin="1"/>
    <cellStyle name="Пояснение" xfId="22" builtinId="53" customBuiltin="1"/>
    <cellStyle name="Примечание" xfId="23" builtinId="10" customBuiltin="1"/>
    <cellStyle name="Примечание 2" xfId="24"/>
    <cellStyle name="Связанная ячейка" xfId="25" builtinId="24" customBuiltin="1"/>
    <cellStyle name="Стиль 1" xfId="26"/>
    <cellStyle name="Текст предупреждения" xfId="27" builtinId="11" customBuiltin="1"/>
    <cellStyle name="Хороший" xfId="28" builtinId="26" customBuiltin="1"/>
  </cellStyles>
  <dxfs count="47"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fill>
        <patternFill patternType="none">
          <fgColor indexed="64"/>
          <bgColor indexed="65"/>
        </patternFill>
      </fill>
      <alignment horizontal="center" vertical="center" textRotation="9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9" formatCode="m/d/yyyy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0" formatCode="General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5" formatCode="_(* #,##0.00_);_(* \(#,##0.00\);_(* &quot;-&quot;??_);_(@_)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2" formatCode="0.0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0"/>
        </top>
        <bottom style="thin">
          <color indexed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Cyr"/>
        <scheme val="none"/>
      </font>
      <numFmt numFmtId="30" formatCode="@"/>
      <alignment horizontal="center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0"/>
        </top>
        <bottom style="thin">
          <color indexed="0"/>
        </bottom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2:AR7" totalsRowShown="0" headerRowDxfId="2" headerRowBorderDxfId="0" tableBorderDxfId="1">
  <autoFilter ref="A2:AR7"/>
  <tableColumns count="44">
    <tableColumn id="1" name="№ п/п" dataDxfId="46"/>
    <tableColumn id="2" name="Идентификатор" dataDxfId="45"/>
    <tableColumn id="3" name="Маркировка арматуры" dataDxfId="44"/>
    <tableColumn id="4" name="Наименование" dataDxfId="43"/>
    <tableColumn id="5" name="Тип" dataDxfId="42"/>
    <tableColumn id="6" name="Класс и группа безопас-ности изделия по НП-68-05" dataDxfId="41"/>
    <tableColumn id="7" name="Категория ОК" dataDxfId="40"/>
    <tableColumn id="8" name="Оборудование/Материалы" dataDxfId="39"/>
    <tableColumn id="9" name="DN(арматуры), мм" dataDxfId="38"/>
    <tableColumn id="10" name="Pp (арматура АЭС), Pу (общепром. арматура), МПа" dataDxfId="37"/>
    <tableColumn id="11" name="Tp(арматуры), °С" dataDxfId="36"/>
    <tableColumn id="12" name="Рабочая среда" dataDxfId="35"/>
    <tableColumn id="13" name="Kv,м3/ч(для регулиру-ющих клапанов)" dataDxfId="34"/>
    <tableColumn id="14" name="Масса,кг" dataDxfId="33"/>
    <tableColumn id="15" name="Способ управления" dataDxfId="32"/>
    <tableColumn id="16" name="Тип электропривода" dataDxfId="31"/>
    <tableColumn id="17" name="Мощность электро-двигателя, кВт" dataDxfId="30"/>
    <tableColumn id="18" name="Материал корпуса арматуры" dataDxfId="29"/>
    <tableColumn id="19" name="Способ присоединения" dataDxfId="28"/>
    <tableColumn id="20" name="ТУ" dataDxfId="27"/>
    <tableColumn id="21" name="ИТТ" dataDxfId="26"/>
    <tableColumn id="22" name="Смета №" dataDxfId="25"/>
    <tableColumn id="23" name="Номер чертежа" dataDxfId="24"/>
    <tableColumn id="24" name="Позиция по спецификации чертежа" dataDxfId="23"/>
    <tableColumn id="25" name="Номер з/сп" dataDxfId="22"/>
    <tableColumn id="26" name="Класс и группа трубопровода" dataDxfId="21"/>
    <tableColumn id="27" name="Категория сейсмостойкос-ти трубопровода" dataDxfId="20"/>
    <tableColumn id="28" name="Количество, шт" dataDxfId="19"/>
    <tableColumn id="29" name="Климатическое исполнение и категория размещения" dataDxfId="18"/>
    <tableColumn id="30" name="Тип атмосферы при эксплуатации" dataDxfId="17"/>
    <tableColumn id="31" name="Условия хранения" dataDxfId="16"/>
    <tableColumn id="32" name="Цена за ед., без НДС, руб." dataDxfId="15"/>
    <tableColumn id="33" name="Сумма без НДС, руб." dataDxfId="14">
      <calculatedColumnFormula>ROUND(AF3*AB3,2)</calculatedColumnFormula>
    </tableColumn>
    <tableColumn id="34" name="Сумма НДС (18 %), руб." dataDxfId="13">
      <calculatedColumnFormula>ROUND(AG3*0.18,2)</calculatedColumnFormula>
    </tableColumn>
    <tableColumn id="35" name="Сумма с НДС, руб." dataDxfId="12">
      <calculatedColumnFormula>AG3+AH3</calculatedColumnFormula>
    </tableColumn>
    <tableColumn id="36" name="Объект проектирования" dataDxfId="11"/>
    <tableColumn id="37" name="Завод-изготовитель" dataDxfId="10"/>
    <tableColumn id="38" name="Здание" dataDxfId="9"/>
    <tableColumn id="39" name="Примечание" dataDxfId="8"/>
    <tableColumn id="40" name="Срок поставки" dataDxfId="7"/>
    <tableColumn id="41" name="Разработчик РД" dataDxfId="6"/>
    <tableColumn id="42" name="Код ЕОС НСИ (GID)" dataDxfId="5"/>
    <tableColumn id="43" name="Ответственный за позицию специалист БКП" dataDxfId="4"/>
    <tableColumn id="44" name="Стоимость изделия в ценах 2000 года, руб.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R62"/>
  <sheetViews>
    <sheetView tabSelected="1" view="pageBreakPreview" zoomScale="55" zoomScaleNormal="55" zoomScaleSheetLayoutView="55" workbookViewId="0">
      <selection activeCell="A2" sqref="A2:AR7"/>
    </sheetView>
  </sheetViews>
  <sheetFormatPr defaultColWidth="9.109375" defaultRowHeight="13.2" x14ac:dyDescent="0.25"/>
  <cols>
    <col min="1" max="1" width="8.33203125" style="7" customWidth="1"/>
    <col min="2" max="2" width="17.77734375" style="7" customWidth="1"/>
    <col min="3" max="3" width="24.21875" style="7" customWidth="1"/>
    <col min="4" max="4" width="25.6640625" style="7" customWidth="1"/>
    <col min="5" max="5" width="7.88671875" style="7" customWidth="1"/>
    <col min="6" max="6" width="50.33203125" style="6" customWidth="1"/>
    <col min="7" max="7" width="15.77734375" style="6" customWidth="1"/>
    <col min="8" max="8" width="28.109375" style="6" customWidth="1"/>
    <col min="9" max="9" width="19.77734375" style="6" customWidth="1"/>
    <col min="10" max="10" width="49.6640625" style="6" customWidth="1"/>
    <col min="11" max="11" width="19" style="6" customWidth="1"/>
    <col min="12" max="12" width="16.77734375" style="6" customWidth="1"/>
    <col min="13" max="13" width="39.44140625" style="6" customWidth="1"/>
    <col min="14" max="14" width="10.88671875" style="8" customWidth="1"/>
    <col min="15" max="15" width="40" style="6" customWidth="1"/>
    <col min="16" max="16" width="22.44140625" style="6" customWidth="1"/>
    <col min="17" max="17" width="35.33203125" style="6" customWidth="1"/>
    <col min="18" max="18" width="29.6640625" style="6" customWidth="1"/>
    <col min="19" max="19" width="25" style="6" customWidth="1"/>
    <col min="20" max="21" width="11.33203125" style="6" customWidth="1"/>
    <col min="22" max="22" width="13.5546875" style="6" customWidth="1"/>
    <col min="23" max="23" width="17" style="6" customWidth="1"/>
    <col min="24" max="24" width="36.109375" style="6" customWidth="1"/>
    <col min="25" max="25" width="13.109375" style="6" customWidth="1"/>
    <col min="26" max="26" width="31.109375" style="6" customWidth="1"/>
    <col min="27" max="27" width="44" style="6" customWidth="1"/>
    <col min="28" max="28" width="17.77734375" style="6" customWidth="1"/>
    <col min="29" max="29" width="52.33203125" style="6" customWidth="1"/>
    <col min="30" max="30" width="35" style="6" customWidth="1"/>
    <col min="31" max="31" width="20.21875" style="6" customWidth="1"/>
    <col min="32" max="32" width="27.44140625" style="8" customWidth="1"/>
    <col min="33" max="33" width="22.44140625" style="8" customWidth="1"/>
    <col min="34" max="34" width="24.88671875" style="8" customWidth="1"/>
    <col min="35" max="35" width="20.44140625" style="8" customWidth="1"/>
    <col min="36" max="36" width="25.88671875" style="6" customWidth="1"/>
    <col min="37" max="37" width="22.21875" style="6" customWidth="1"/>
    <col min="38" max="38" width="16.6640625" style="6" customWidth="1"/>
    <col min="39" max="39" width="28.6640625" style="11" customWidth="1"/>
    <col min="40" max="40" width="17" style="6" customWidth="1"/>
    <col min="41" max="41" width="19.33203125" style="7" customWidth="1"/>
    <col min="42" max="42" width="21.44140625" style="24" customWidth="1"/>
    <col min="43" max="43" width="44" style="24" customWidth="1"/>
    <col min="44" max="44" width="43.88671875" style="8" customWidth="1"/>
    <col min="45" max="16384" width="9.109375" style="24"/>
  </cols>
  <sheetData>
    <row r="1" spans="1:44" customFormat="1" ht="30.75" customHeight="1" x14ac:dyDescent="0.25">
      <c r="A1" s="32"/>
      <c r="B1" s="33" t="s">
        <v>68</v>
      </c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2"/>
      <c r="S1" s="32"/>
      <c r="T1" s="32"/>
      <c r="U1" s="32"/>
      <c r="V1" s="32"/>
      <c r="W1" s="32"/>
      <c r="X1" s="32"/>
      <c r="Y1" s="32"/>
      <c r="Z1" s="32"/>
      <c r="AA1" s="32"/>
      <c r="AB1" s="32"/>
      <c r="AC1" s="34"/>
      <c r="AD1" s="34"/>
      <c r="AE1" s="34"/>
      <c r="AF1" s="34"/>
      <c r="AG1" s="34"/>
      <c r="AH1" s="34"/>
      <c r="AI1" s="34"/>
      <c r="AJ1" s="34"/>
      <c r="AK1" s="32"/>
      <c r="AR1" s="34"/>
    </row>
    <row r="2" spans="1:44" ht="143.25" customHeight="1" x14ac:dyDescent="0.25">
      <c r="A2" s="72" t="s">
        <v>26</v>
      </c>
      <c r="B2" s="73" t="s">
        <v>0</v>
      </c>
      <c r="C2" s="74" t="s">
        <v>1</v>
      </c>
      <c r="D2" s="74" t="s">
        <v>2</v>
      </c>
      <c r="E2" s="74" t="s">
        <v>3</v>
      </c>
      <c r="F2" s="74" t="s">
        <v>34</v>
      </c>
      <c r="G2" s="74" t="s">
        <v>36</v>
      </c>
      <c r="H2" s="74" t="s">
        <v>4</v>
      </c>
      <c r="I2" s="73" t="s">
        <v>5</v>
      </c>
      <c r="J2" s="73" t="s">
        <v>6</v>
      </c>
      <c r="K2" s="74" t="s">
        <v>7</v>
      </c>
      <c r="L2" s="74" t="s">
        <v>8</v>
      </c>
      <c r="M2" s="75" t="s">
        <v>31</v>
      </c>
      <c r="N2" s="76" t="s">
        <v>9</v>
      </c>
      <c r="O2" s="74" t="s">
        <v>10</v>
      </c>
      <c r="P2" s="74" t="s">
        <v>30</v>
      </c>
      <c r="Q2" s="77" t="s">
        <v>11</v>
      </c>
      <c r="R2" s="74" t="s">
        <v>12</v>
      </c>
      <c r="S2" s="78" t="s">
        <v>13</v>
      </c>
      <c r="T2" s="78" t="s">
        <v>14</v>
      </c>
      <c r="U2" s="73" t="s">
        <v>37</v>
      </c>
      <c r="V2" s="74" t="s">
        <v>15</v>
      </c>
      <c r="W2" s="74" t="s">
        <v>16</v>
      </c>
      <c r="X2" s="74" t="s">
        <v>17</v>
      </c>
      <c r="Y2" s="74" t="s">
        <v>18</v>
      </c>
      <c r="Z2" s="74" t="s">
        <v>19</v>
      </c>
      <c r="AA2" s="74" t="s">
        <v>20</v>
      </c>
      <c r="AB2" s="74" t="s">
        <v>21</v>
      </c>
      <c r="AC2" s="74" t="s">
        <v>38</v>
      </c>
      <c r="AD2" s="74" t="s">
        <v>42</v>
      </c>
      <c r="AE2" s="74" t="s">
        <v>39</v>
      </c>
      <c r="AF2" s="79" t="s">
        <v>27</v>
      </c>
      <c r="AG2" s="79" t="s">
        <v>28</v>
      </c>
      <c r="AH2" s="79" t="s">
        <v>73</v>
      </c>
      <c r="AI2" s="79" t="s">
        <v>29</v>
      </c>
      <c r="AJ2" s="73" t="s">
        <v>22</v>
      </c>
      <c r="AK2" s="74" t="s">
        <v>23</v>
      </c>
      <c r="AL2" s="74" t="s">
        <v>41</v>
      </c>
      <c r="AM2" s="80" t="s">
        <v>24</v>
      </c>
      <c r="AN2" s="81" t="s">
        <v>32</v>
      </c>
      <c r="AO2" s="73" t="s">
        <v>25</v>
      </c>
      <c r="AP2" s="73" t="s">
        <v>35</v>
      </c>
      <c r="AQ2" s="73" t="s">
        <v>40</v>
      </c>
      <c r="AR2" s="82" t="s">
        <v>33</v>
      </c>
    </row>
    <row r="3" spans="1:44" ht="14.25" customHeight="1" x14ac:dyDescent="0.25">
      <c r="A3" s="66">
        <v>1</v>
      </c>
      <c r="B3" s="2">
        <f>A3+1</f>
        <v>2</v>
      </c>
      <c r="C3" s="2">
        <f>B3+1</f>
        <v>3</v>
      </c>
      <c r="D3" s="2">
        <f>C3+1</f>
        <v>4</v>
      </c>
      <c r="E3" s="2">
        <f t="shared" ref="E3:AR3" si="0">D3+1</f>
        <v>5</v>
      </c>
      <c r="F3" s="2">
        <f t="shared" si="0"/>
        <v>6</v>
      </c>
      <c r="G3" s="2">
        <f t="shared" si="0"/>
        <v>7</v>
      </c>
      <c r="H3" s="2">
        <f t="shared" si="0"/>
        <v>8</v>
      </c>
      <c r="I3" s="2">
        <f t="shared" si="0"/>
        <v>9</v>
      </c>
      <c r="J3" s="2">
        <f t="shared" si="0"/>
        <v>10</v>
      </c>
      <c r="K3" s="2">
        <f t="shared" si="0"/>
        <v>11</v>
      </c>
      <c r="L3" s="2">
        <f t="shared" si="0"/>
        <v>12</v>
      </c>
      <c r="M3" s="2">
        <f t="shared" si="0"/>
        <v>13</v>
      </c>
      <c r="N3" s="2">
        <f t="shared" si="0"/>
        <v>14</v>
      </c>
      <c r="O3" s="2">
        <f t="shared" si="0"/>
        <v>15</v>
      </c>
      <c r="P3" s="2">
        <f t="shared" si="0"/>
        <v>16</v>
      </c>
      <c r="Q3" s="2">
        <f t="shared" si="0"/>
        <v>17</v>
      </c>
      <c r="R3" s="2">
        <f t="shared" si="0"/>
        <v>18</v>
      </c>
      <c r="S3" s="2">
        <f t="shared" si="0"/>
        <v>19</v>
      </c>
      <c r="T3" s="2">
        <f t="shared" si="0"/>
        <v>20</v>
      </c>
      <c r="U3" s="2">
        <f t="shared" si="0"/>
        <v>21</v>
      </c>
      <c r="V3" s="2">
        <f t="shared" si="0"/>
        <v>22</v>
      </c>
      <c r="W3" s="2">
        <f t="shared" si="0"/>
        <v>23</v>
      </c>
      <c r="X3" s="2">
        <f t="shared" si="0"/>
        <v>24</v>
      </c>
      <c r="Y3" s="2">
        <f t="shared" si="0"/>
        <v>25</v>
      </c>
      <c r="Z3" s="2">
        <f t="shared" si="0"/>
        <v>26</v>
      </c>
      <c r="AA3" s="2">
        <f t="shared" si="0"/>
        <v>27</v>
      </c>
      <c r="AB3" s="2">
        <f t="shared" si="0"/>
        <v>28</v>
      </c>
      <c r="AC3" s="2">
        <f t="shared" si="0"/>
        <v>29</v>
      </c>
      <c r="AD3" s="2">
        <f t="shared" si="0"/>
        <v>30</v>
      </c>
      <c r="AE3" s="2">
        <f t="shared" si="0"/>
        <v>31</v>
      </c>
      <c r="AF3" s="2">
        <f t="shared" si="0"/>
        <v>32</v>
      </c>
      <c r="AG3" s="2">
        <f t="shared" si="0"/>
        <v>33</v>
      </c>
      <c r="AH3" s="2">
        <f t="shared" si="0"/>
        <v>34</v>
      </c>
      <c r="AI3" s="2">
        <f t="shared" si="0"/>
        <v>35</v>
      </c>
      <c r="AJ3" s="2">
        <f t="shared" si="0"/>
        <v>36</v>
      </c>
      <c r="AK3" s="2">
        <f t="shared" si="0"/>
        <v>37</v>
      </c>
      <c r="AL3" s="2">
        <f t="shared" si="0"/>
        <v>38</v>
      </c>
      <c r="AM3" s="2">
        <f t="shared" si="0"/>
        <v>39</v>
      </c>
      <c r="AN3" s="2">
        <f t="shared" si="0"/>
        <v>40</v>
      </c>
      <c r="AO3" s="2">
        <f t="shared" si="0"/>
        <v>41</v>
      </c>
      <c r="AP3" s="2">
        <f t="shared" si="0"/>
        <v>42</v>
      </c>
      <c r="AQ3" s="2">
        <f t="shared" si="0"/>
        <v>43</v>
      </c>
      <c r="AR3" s="69">
        <f t="shared" si="0"/>
        <v>44</v>
      </c>
    </row>
    <row r="4" spans="1:44" s="27" customFormat="1" ht="105.6" x14ac:dyDescent="0.25">
      <c r="A4" s="67">
        <v>1</v>
      </c>
      <c r="B4" s="25" t="s">
        <v>43</v>
      </c>
      <c r="C4" s="18" t="s">
        <v>44</v>
      </c>
      <c r="D4" s="18" t="s">
        <v>45</v>
      </c>
      <c r="E4" s="31" t="s">
        <v>74</v>
      </c>
      <c r="F4" s="18" t="s">
        <v>46</v>
      </c>
      <c r="G4" s="19" t="s">
        <v>47</v>
      </c>
      <c r="H4" s="18" t="s">
        <v>48</v>
      </c>
      <c r="I4" s="18">
        <v>2200</v>
      </c>
      <c r="J4" s="20">
        <v>0.6</v>
      </c>
      <c r="K4" s="18">
        <v>60</v>
      </c>
      <c r="L4" s="18" t="s">
        <v>49</v>
      </c>
      <c r="M4" s="18"/>
      <c r="N4" s="20">
        <v>8500</v>
      </c>
      <c r="O4" s="18" t="s">
        <v>50</v>
      </c>
      <c r="P4" s="18" t="s">
        <v>51</v>
      </c>
      <c r="Q4" s="18" t="s">
        <v>52</v>
      </c>
      <c r="R4" s="18" t="s">
        <v>53</v>
      </c>
      <c r="S4" s="18" t="s">
        <v>54</v>
      </c>
      <c r="T4" s="18"/>
      <c r="U4" s="22" t="s">
        <v>67</v>
      </c>
      <c r="V4" s="31" t="s">
        <v>55</v>
      </c>
      <c r="W4" s="21"/>
      <c r="X4" s="18"/>
      <c r="Y4" s="18"/>
      <c r="Z4" s="18" t="s">
        <v>56</v>
      </c>
      <c r="AA4" s="18" t="s">
        <v>57</v>
      </c>
      <c r="AB4" s="18">
        <v>1</v>
      </c>
      <c r="AC4" s="18" t="s">
        <v>58</v>
      </c>
      <c r="AD4" s="18"/>
      <c r="AE4" s="18"/>
      <c r="AF4" s="60">
        <v>0</v>
      </c>
      <c r="AG4" s="60">
        <f>ROUND(AF4*AB4,2)</f>
        <v>0</v>
      </c>
      <c r="AH4" s="60">
        <f>ROUND(AG4*0.18,2)</f>
        <v>0</v>
      </c>
      <c r="AI4" s="60">
        <f>AG4+AH4</f>
        <v>0</v>
      </c>
      <c r="AJ4" s="20" t="s">
        <v>59</v>
      </c>
      <c r="AK4" s="20"/>
      <c r="AL4" s="26" t="s">
        <v>59</v>
      </c>
      <c r="AM4" s="26"/>
      <c r="AN4" s="63">
        <v>43250</v>
      </c>
      <c r="AO4" s="17" t="s">
        <v>60</v>
      </c>
      <c r="AP4" s="22">
        <v>1078549</v>
      </c>
      <c r="AQ4" s="22"/>
      <c r="AR4" s="70">
        <v>261842</v>
      </c>
    </row>
    <row r="5" spans="1:44" s="27" customFormat="1" ht="105.6" x14ac:dyDescent="0.25">
      <c r="A5" s="68">
        <v>2</v>
      </c>
      <c r="B5" s="28" t="s">
        <v>61</v>
      </c>
      <c r="C5" s="12" t="s">
        <v>62</v>
      </c>
      <c r="D5" s="12" t="s">
        <v>45</v>
      </c>
      <c r="E5" s="65" t="s">
        <v>74</v>
      </c>
      <c r="F5" s="12" t="s">
        <v>46</v>
      </c>
      <c r="G5" s="13" t="s">
        <v>47</v>
      </c>
      <c r="H5" s="12" t="s">
        <v>48</v>
      </c>
      <c r="I5" s="12">
        <v>2200</v>
      </c>
      <c r="J5" s="14">
        <v>0.6</v>
      </c>
      <c r="K5" s="12">
        <v>60</v>
      </c>
      <c r="L5" s="12" t="s">
        <v>49</v>
      </c>
      <c r="M5" s="12"/>
      <c r="N5" s="14">
        <v>8500</v>
      </c>
      <c r="O5" s="12" t="s">
        <v>50</v>
      </c>
      <c r="P5" s="12" t="s">
        <v>51</v>
      </c>
      <c r="Q5" s="12" t="s">
        <v>52</v>
      </c>
      <c r="R5" s="12" t="s">
        <v>53</v>
      </c>
      <c r="S5" s="12" t="s">
        <v>54</v>
      </c>
      <c r="T5" s="12"/>
      <c r="U5" s="23" t="s">
        <v>67</v>
      </c>
      <c r="V5" s="12" t="s">
        <v>55</v>
      </c>
      <c r="W5" s="15"/>
      <c r="X5" s="12"/>
      <c r="Y5" s="12"/>
      <c r="Z5" s="12" t="s">
        <v>56</v>
      </c>
      <c r="AA5" s="12" t="s">
        <v>57</v>
      </c>
      <c r="AB5" s="12">
        <v>1</v>
      </c>
      <c r="AC5" s="12" t="s">
        <v>58</v>
      </c>
      <c r="AD5" s="12"/>
      <c r="AE5" s="12"/>
      <c r="AF5" s="60">
        <v>0</v>
      </c>
      <c r="AG5" s="60">
        <f>ROUND(AF5*AB5,2)</f>
        <v>0</v>
      </c>
      <c r="AH5" s="60">
        <f>ROUND(AG5*0.18,2)</f>
        <v>0</v>
      </c>
      <c r="AI5" s="60">
        <f>AG5+AH5</f>
        <v>0</v>
      </c>
      <c r="AJ5" s="14" t="s">
        <v>59</v>
      </c>
      <c r="AK5" s="14"/>
      <c r="AL5" s="29" t="s">
        <v>59</v>
      </c>
      <c r="AM5" s="29"/>
      <c r="AN5" s="64">
        <v>43250</v>
      </c>
      <c r="AO5" s="16" t="s">
        <v>60</v>
      </c>
      <c r="AP5" s="23">
        <v>1078549</v>
      </c>
      <c r="AQ5" s="23"/>
      <c r="AR5" s="71">
        <v>261842</v>
      </c>
    </row>
    <row r="6" spans="1:44" s="27" customFormat="1" ht="105.6" x14ac:dyDescent="0.25">
      <c r="A6" s="68">
        <v>3</v>
      </c>
      <c r="B6" s="28" t="s">
        <v>63</v>
      </c>
      <c r="C6" s="12" t="s">
        <v>64</v>
      </c>
      <c r="D6" s="12" t="s">
        <v>45</v>
      </c>
      <c r="E6" s="65" t="s">
        <v>74</v>
      </c>
      <c r="F6" s="12" t="s">
        <v>46</v>
      </c>
      <c r="G6" s="13" t="s">
        <v>47</v>
      </c>
      <c r="H6" s="12" t="s">
        <v>48</v>
      </c>
      <c r="I6" s="12">
        <v>2200</v>
      </c>
      <c r="J6" s="14">
        <v>0.6</v>
      </c>
      <c r="K6" s="12">
        <v>60</v>
      </c>
      <c r="L6" s="12" t="s">
        <v>49</v>
      </c>
      <c r="M6" s="12"/>
      <c r="N6" s="14">
        <v>8500</v>
      </c>
      <c r="O6" s="12" t="s">
        <v>50</v>
      </c>
      <c r="P6" s="12" t="s">
        <v>51</v>
      </c>
      <c r="Q6" s="12" t="s">
        <v>52</v>
      </c>
      <c r="R6" s="12" t="s">
        <v>53</v>
      </c>
      <c r="S6" s="12" t="s">
        <v>54</v>
      </c>
      <c r="T6" s="12"/>
      <c r="U6" s="23" t="s">
        <v>67</v>
      </c>
      <c r="V6" s="12" t="s">
        <v>55</v>
      </c>
      <c r="W6" s="15"/>
      <c r="X6" s="12"/>
      <c r="Y6" s="12"/>
      <c r="Z6" s="12" t="s">
        <v>56</v>
      </c>
      <c r="AA6" s="12" t="s">
        <v>57</v>
      </c>
      <c r="AB6" s="12">
        <v>1</v>
      </c>
      <c r="AC6" s="12" t="s">
        <v>58</v>
      </c>
      <c r="AD6" s="12"/>
      <c r="AE6" s="12"/>
      <c r="AF6" s="60">
        <v>0</v>
      </c>
      <c r="AG6" s="60">
        <f>ROUND(AF6*AB6,2)</f>
        <v>0</v>
      </c>
      <c r="AH6" s="60">
        <f>ROUND(AG6*0.18,2)</f>
        <v>0</v>
      </c>
      <c r="AI6" s="60">
        <f>AG6+AH6</f>
        <v>0</v>
      </c>
      <c r="AJ6" s="14" t="s">
        <v>59</v>
      </c>
      <c r="AK6" s="14"/>
      <c r="AL6" s="29" t="s">
        <v>59</v>
      </c>
      <c r="AM6" s="29"/>
      <c r="AN6" s="64">
        <v>43250</v>
      </c>
      <c r="AO6" s="16" t="s">
        <v>60</v>
      </c>
      <c r="AP6" s="23">
        <v>1078549</v>
      </c>
      <c r="AQ6" s="23"/>
      <c r="AR6" s="71">
        <v>261842</v>
      </c>
    </row>
    <row r="7" spans="1:44" s="27" customFormat="1" ht="105.6" x14ac:dyDescent="0.25">
      <c r="A7" s="68">
        <v>4</v>
      </c>
      <c r="B7" s="28" t="s">
        <v>65</v>
      </c>
      <c r="C7" s="12" t="s">
        <v>66</v>
      </c>
      <c r="D7" s="12" t="s">
        <v>45</v>
      </c>
      <c r="E7" s="65" t="s">
        <v>74</v>
      </c>
      <c r="F7" s="12" t="s">
        <v>46</v>
      </c>
      <c r="G7" s="13" t="s">
        <v>47</v>
      </c>
      <c r="H7" s="12" t="s">
        <v>48</v>
      </c>
      <c r="I7" s="12">
        <v>2200</v>
      </c>
      <c r="J7" s="14">
        <v>0.6</v>
      </c>
      <c r="K7" s="12">
        <v>60</v>
      </c>
      <c r="L7" s="12" t="s">
        <v>49</v>
      </c>
      <c r="M7" s="12"/>
      <c r="N7" s="14">
        <v>8500</v>
      </c>
      <c r="O7" s="12" t="s">
        <v>50</v>
      </c>
      <c r="P7" s="12" t="s">
        <v>51</v>
      </c>
      <c r="Q7" s="12" t="s">
        <v>52</v>
      </c>
      <c r="R7" s="12" t="s">
        <v>53</v>
      </c>
      <c r="S7" s="12" t="s">
        <v>54</v>
      </c>
      <c r="T7" s="12"/>
      <c r="U7" s="23" t="s">
        <v>67</v>
      </c>
      <c r="V7" s="12" t="s">
        <v>55</v>
      </c>
      <c r="W7" s="15"/>
      <c r="X7" s="12"/>
      <c r="Y7" s="12"/>
      <c r="Z7" s="12" t="s">
        <v>56</v>
      </c>
      <c r="AA7" s="12" t="s">
        <v>57</v>
      </c>
      <c r="AB7" s="12">
        <v>1</v>
      </c>
      <c r="AC7" s="12" t="s">
        <v>58</v>
      </c>
      <c r="AD7" s="12"/>
      <c r="AE7" s="12"/>
      <c r="AF7" s="60">
        <v>0</v>
      </c>
      <c r="AG7" s="60">
        <f>ROUND(AF7*AB7,2)</f>
        <v>0</v>
      </c>
      <c r="AH7" s="60">
        <f>ROUND(AG7*0.18,2)</f>
        <v>0</v>
      </c>
      <c r="AI7" s="60">
        <f>AG7+AH7</f>
        <v>0</v>
      </c>
      <c r="AJ7" s="14" t="s">
        <v>59</v>
      </c>
      <c r="AK7" s="14"/>
      <c r="AL7" s="29" t="s">
        <v>59</v>
      </c>
      <c r="AM7" s="29"/>
      <c r="AN7" s="64">
        <v>43250</v>
      </c>
      <c r="AO7" s="16" t="s">
        <v>60</v>
      </c>
      <c r="AP7" s="23">
        <v>1078549</v>
      </c>
      <c r="AQ7" s="23"/>
      <c r="AR7" s="71">
        <v>261842</v>
      </c>
    </row>
    <row r="8" spans="1:44" s="1" customFormat="1" x14ac:dyDescent="0.25">
      <c r="A8" s="35"/>
      <c r="B8" s="35"/>
      <c r="C8" s="35"/>
      <c r="D8" s="35"/>
      <c r="E8" s="35"/>
      <c r="F8" s="36"/>
      <c r="G8" s="36"/>
      <c r="H8" s="36"/>
      <c r="I8" s="36"/>
      <c r="J8" s="36"/>
      <c r="K8" s="36"/>
      <c r="L8" s="36"/>
      <c r="M8" s="36"/>
      <c r="N8" s="37"/>
      <c r="O8" s="36"/>
      <c r="P8" s="36"/>
      <c r="Q8" s="36"/>
      <c r="R8" s="36"/>
      <c r="S8" s="36"/>
      <c r="T8" s="36"/>
      <c r="U8" s="36"/>
      <c r="V8" s="36"/>
      <c r="W8" s="36"/>
      <c r="X8" s="36"/>
      <c r="Y8" s="36"/>
      <c r="Z8" s="36"/>
      <c r="AA8" s="36"/>
      <c r="AB8" s="61">
        <f>SUM(AB4:AB7)</f>
        <v>4</v>
      </c>
      <c r="AC8" s="36"/>
      <c r="AD8" s="37"/>
      <c r="AE8" s="37"/>
      <c r="AF8" s="62">
        <f>SUM(AF4:AF7)</f>
        <v>0</v>
      </c>
      <c r="AG8" s="62">
        <f>SUM(AG4:AG7)</f>
        <v>0</v>
      </c>
      <c r="AH8" s="62">
        <f>SUM(AH4:AH7)</f>
        <v>0</v>
      </c>
      <c r="AI8" s="62">
        <f>SUM(AI4:AI7)</f>
        <v>0</v>
      </c>
      <c r="AJ8" s="10"/>
      <c r="AK8" s="36"/>
      <c r="AL8" s="35"/>
      <c r="AN8" s="37"/>
      <c r="AO8" s="38"/>
      <c r="AP8" s="38"/>
      <c r="AQ8" s="38"/>
      <c r="AR8" s="37"/>
    </row>
    <row r="9" spans="1:44" ht="17.399999999999999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1"/>
      <c r="M9" s="40"/>
      <c r="N9" s="40"/>
      <c r="O9" s="40"/>
      <c r="P9" s="40"/>
      <c r="Q9" s="40"/>
      <c r="R9" s="42"/>
      <c r="S9" s="42"/>
      <c r="T9" s="42"/>
      <c r="U9" s="42"/>
      <c r="V9" s="42"/>
      <c r="W9" s="42"/>
      <c r="X9" s="42"/>
      <c r="Y9" s="42"/>
      <c r="Z9" s="43"/>
      <c r="AA9" s="43"/>
      <c r="AB9" s="43"/>
      <c r="AC9" s="43"/>
      <c r="AD9" s="42"/>
      <c r="AE9" s="42"/>
      <c r="AF9" s="42"/>
      <c r="AG9" s="44"/>
      <c r="AH9" s="45"/>
      <c r="AI9" s="46"/>
      <c r="AJ9" s="46"/>
      <c r="AK9" s="46"/>
      <c r="AL9" s="46"/>
      <c r="AM9" s="46"/>
      <c r="AN9" s="46"/>
      <c r="AO9" s="46"/>
      <c r="AP9" s="43"/>
      <c r="AQ9" s="47"/>
      <c r="AR9" s="42"/>
    </row>
    <row r="10" spans="1:44" ht="18" x14ac:dyDescent="0.25">
      <c r="A10" s="45"/>
      <c r="B10" s="83" t="s">
        <v>69</v>
      </c>
      <c r="C10" s="84"/>
      <c r="D10" s="48"/>
      <c r="E10" s="48"/>
      <c r="F10" s="49"/>
      <c r="G10" s="49"/>
      <c r="H10" s="49"/>
      <c r="I10" s="49"/>
      <c r="J10" s="49"/>
      <c r="K10" s="49"/>
      <c r="L10" s="49"/>
      <c r="M10" s="50"/>
      <c r="N10" s="49"/>
      <c r="O10" s="49"/>
      <c r="P10" s="49"/>
      <c r="Q10" s="49"/>
      <c r="R10" s="49"/>
      <c r="S10" s="42"/>
      <c r="T10" s="42"/>
      <c r="U10" s="42"/>
      <c r="V10" s="42"/>
      <c r="W10" s="42"/>
      <c r="X10" s="42"/>
      <c r="Y10" s="42"/>
      <c r="Z10" s="42"/>
      <c r="AA10" s="43"/>
      <c r="AB10" s="43"/>
      <c r="AC10" s="43"/>
      <c r="AD10" s="43"/>
      <c r="AE10" s="42"/>
      <c r="AF10" s="42"/>
      <c r="AG10" s="42"/>
      <c r="AH10" s="44"/>
      <c r="AI10" s="45"/>
      <c r="AJ10" s="46"/>
      <c r="AK10" s="46"/>
      <c r="AL10" s="46"/>
      <c r="AM10" s="46"/>
      <c r="AN10" s="46"/>
      <c r="AO10" s="46"/>
      <c r="AP10" s="46"/>
      <c r="AQ10" s="43"/>
      <c r="AR10" s="42"/>
    </row>
    <row r="11" spans="1:44" ht="45.75" customHeight="1" x14ac:dyDescent="0.25">
      <c r="A11" s="45"/>
      <c r="B11" s="85" t="s">
        <v>70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6"/>
      <c r="R11" s="86"/>
      <c r="S11" s="42"/>
      <c r="T11" s="42"/>
      <c r="U11" s="42"/>
      <c r="V11" s="42"/>
      <c r="W11" s="42"/>
      <c r="X11" s="42"/>
      <c r="Y11" s="42"/>
      <c r="Z11" s="42"/>
      <c r="AA11" s="43"/>
      <c r="AB11" s="43"/>
      <c r="AC11" s="43"/>
      <c r="AD11" s="43"/>
      <c r="AE11" s="42"/>
      <c r="AF11" s="42"/>
      <c r="AG11" s="42"/>
      <c r="AH11" s="44"/>
      <c r="AI11" s="45"/>
      <c r="AJ11" s="46"/>
      <c r="AK11" s="46"/>
      <c r="AL11" s="46"/>
      <c r="AM11" s="46"/>
      <c r="AN11" s="46"/>
      <c r="AO11" s="46"/>
      <c r="AP11" s="46"/>
      <c r="AQ11" s="43"/>
      <c r="AR11" s="42"/>
    </row>
    <row r="12" spans="1:44" x14ac:dyDescent="0.25">
      <c r="A12" s="51"/>
      <c r="B12" s="45"/>
      <c r="C12" s="45"/>
      <c r="D12" s="45"/>
      <c r="E12" s="45"/>
      <c r="F12" s="51"/>
      <c r="G12" s="52"/>
      <c r="H12" s="52"/>
      <c r="I12" s="52"/>
      <c r="J12" s="52"/>
      <c r="K12" s="52"/>
      <c r="L12" s="52"/>
      <c r="M12" s="52"/>
      <c r="N12" s="47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47"/>
      <c r="AC12" s="47"/>
      <c r="AD12" s="47"/>
      <c r="AE12" s="47"/>
      <c r="AF12" s="52"/>
      <c r="AG12" s="52"/>
      <c r="AH12" s="52"/>
      <c r="AI12" s="53"/>
      <c r="AJ12" s="52"/>
      <c r="AK12" s="52"/>
      <c r="AL12" s="52"/>
      <c r="AM12" s="52"/>
      <c r="AN12" s="52"/>
      <c r="AO12" s="45"/>
      <c r="AP12" s="47"/>
      <c r="AR12" s="52"/>
    </row>
    <row r="13" spans="1:44" ht="12" customHeight="1" x14ac:dyDescent="0.25">
      <c r="A13" s="51"/>
      <c r="B13" s="45"/>
      <c r="C13" s="45"/>
      <c r="D13" s="45"/>
      <c r="E13" s="45"/>
      <c r="F13" s="51"/>
      <c r="G13" s="52"/>
      <c r="H13" s="52"/>
      <c r="I13" s="52"/>
      <c r="J13" s="52"/>
      <c r="K13" s="52"/>
      <c r="L13" s="52"/>
      <c r="M13" s="52"/>
      <c r="N13" s="47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47"/>
      <c r="AC13" s="47"/>
      <c r="AD13" s="47"/>
      <c r="AE13" s="47"/>
      <c r="AF13" s="52"/>
      <c r="AG13" s="52"/>
      <c r="AH13" s="52"/>
      <c r="AI13" s="53"/>
      <c r="AJ13" s="52"/>
      <c r="AK13" s="52"/>
      <c r="AL13" s="52"/>
      <c r="AM13" s="52"/>
      <c r="AN13" s="52"/>
      <c r="AO13" s="45"/>
      <c r="AP13" s="47"/>
      <c r="AR13" s="52"/>
    </row>
    <row r="14" spans="1:44" x14ac:dyDescent="0.25">
      <c r="A14" s="51"/>
      <c r="B14" s="45"/>
      <c r="C14" s="45"/>
      <c r="D14" s="45"/>
      <c r="E14" s="45"/>
      <c r="F14" s="51"/>
      <c r="G14" s="52"/>
      <c r="H14" s="52"/>
      <c r="I14" s="52"/>
      <c r="J14" s="52"/>
      <c r="K14" s="52"/>
      <c r="L14" s="52"/>
      <c r="M14" s="52"/>
      <c r="N14" s="47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47"/>
      <c r="AC14" s="47"/>
      <c r="AD14" s="47"/>
      <c r="AE14" s="47"/>
      <c r="AF14" s="52"/>
      <c r="AG14" s="52"/>
      <c r="AH14" s="52"/>
      <c r="AI14" s="53"/>
      <c r="AJ14" s="52"/>
      <c r="AK14" s="52"/>
      <c r="AL14" s="52"/>
      <c r="AM14" s="52"/>
      <c r="AN14" s="52"/>
      <c r="AO14" s="45"/>
      <c r="AP14" s="47"/>
      <c r="AR14" s="52"/>
    </row>
    <row r="15" spans="1:44" ht="18" x14ac:dyDescent="0.25">
      <c r="A15" s="52"/>
      <c r="B15" s="45"/>
      <c r="C15" s="87" t="s">
        <v>71</v>
      </c>
      <c r="D15" s="86"/>
      <c r="E15" s="86"/>
      <c r="F15" s="86"/>
      <c r="G15" s="36"/>
      <c r="H15" s="36"/>
      <c r="I15" s="36"/>
      <c r="J15" s="52"/>
      <c r="K15" s="52"/>
      <c r="L15" s="52"/>
      <c r="M15" s="47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47"/>
      <c r="AB15" s="47"/>
      <c r="AC15" s="47"/>
      <c r="AD15" s="54"/>
      <c r="AE15" s="55"/>
      <c r="AF15" s="55"/>
      <c r="AG15" s="55"/>
      <c r="AH15" s="86" t="s">
        <v>72</v>
      </c>
      <c r="AI15" s="88"/>
      <c r="AJ15" s="24"/>
      <c r="AK15" s="24"/>
      <c r="AL15" s="24"/>
      <c r="AM15" s="24"/>
      <c r="AN15" s="24"/>
      <c r="AO15" s="46"/>
      <c r="AP15" s="47"/>
      <c r="AR15" s="55"/>
    </row>
    <row r="16" spans="1:44" x14ac:dyDescent="0.25">
      <c r="A16" s="52"/>
      <c r="B16" s="45"/>
      <c r="C16" s="45"/>
      <c r="D16" s="42"/>
      <c r="E16" s="52"/>
      <c r="F16" s="52"/>
      <c r="G16" s="52"/>
      <c r="H16" s="52"/>
      <c r="I16" s="52"/>
      <c r="J16" s="52"/>
      <c r="K16" s="52"/>
      <c r="L16" s="52"/>
      <c r="M16" s="47"/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47"/>
      <c r="AB16" s="47"/>
      <c r="AC16" s="47"/>
      <c r="AD16" s="51"/>
      <c r="AE16" s="52"/>
      <c r="AF16" s="52"/>
      <c r="AG16" s="52"/>
      <c r="AH16" s="52"/>
      <c r="AI16" s="24"/>
      <c r="AJ16" s="24"/>
      <c r="AK16" s="24"/>
      <c r="AL16" s="24"/>
      <c r="AM16" s="24"/>
      <c r="AN16" s="24"/>
      <c r="AO16" s="46"/>
      <c r="AP16" s="47"/>
      <c r="AR16" s="52"/>
    </row>
    <row r="17" spans="1:44" x14ac:dyDescent="0.25">
      <c r="A17" s="52"/>
      <c r="B17" s="45"/>
      <c r="C17" s="45"/>
      <c r="D17" s="42"/>
      <c r="E17" s="52"/>
      <c r="F17" s="52"/>
      <c r="G17" s="52"/>
      <c r="H17" s="52"/>
      <c r="I17" s="52"/>
      <c r="J17" s="52"/>
      <c r="K17" s="52"/>
      <c r="L17" s="52"/>
      <c r="M17" s="47"/>
      <c r="N17" s="52"/>
      <c r="O17" s="56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47"/>
      <c r="AB17" s="47"/>
      <c r="AC17" s="47"/>
      <c r="AD17" s="51"/>
      <c r="AE17" s="52"/>
      <c r="AF17" s="52"/>
      <c r="AG17" s="52"/>
      <c r="AH17" s="52"/>
      <c r="AI17" s="24"/>
      <c r="AJ17" s="24"/>
      <c r="AK17" s="24"/>
      <c r="AL17" s="24"/>
      <c r="AM17" s="24"/>
      <c r="AN17" s="24"/>
      <c r="AO17" s="46"/>
      <c r="AP17" s="47"/>
      <c r="AR17" s="52"/>
    </row>
    <row r="18" spans="1:44" x14ac:dyDescent="0.25">
      <c r="A18" s="52"/>
      <c r="B18" s="45"/>
      <c r="C18" s="45"/>
      <c r="D18" s="42"/>
      <c r="E18" s="52"/>
      <c r="F18" s="36"/>
      <c r="G18" s="52"/>
      <c r="H18" s="52"/>
      <c r="I18" s="52"/>
      <c r="J18" s="52"/>
      <c r="K18" s="52"/>
      <c r="L18" s="52"/>
      <c r="M18" s="47"/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47"/>
      <c r="AB18" s="47"/>
      <c r="AC18" s="47"/>
      <c r="AD18" s="51"/>
      <c r="AE18" s="52"/>
      <c r="AF18" s="52"/>
      <c r="AG18" s="52"/>
      <c r="AH18" s="36"/>
      <c r="AI18" s="24"/>
      <c r="AJ18" s="24"/>
      <c r="AK18" s="24"/>
      <c r="AL18" s="24"/>
      <c r="AM18" s="24"/>
      <c r="AN18" s="24"/>
      <c r="AO18" s="46"/>
      <c r="AP18" s="47"/>
      <c r="AR18" s="52"/>
    </row>
    <row r="19" spans="1:44" x14ac:dyDescent="0.25">
      <c r="A19" s="52"/>
      <c r="B19" s="45"/>
      <c r="C19" s="45"/>
      <c r="D19" s="42"/>
      <c r="E19" s="52"/>
      <c r="F19" s="36"/>
      <c r="G19" s="52"/>
      <c r="H19" s="52"/>
      <c r="I19" s="52"/>
      <c r="J19" s="52"/>
      <c r="K19" s="52"/>
      <c r="L19" s="52"/>
      <c r="M19" s="47"/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47"/>
      <c r="AB19" s="47"/>
      <c r="AC19" s="47"/>
      <c r="AD19" s="51"/>
      <c r="AE19" s="52"/>
      <c r="AF19" s="52"/>
      <c r="AG19" s="52"/>
      <c r="AH19" s="36"/>
      <c r="AI19" s="24"/>
      <c r="AJ19" s="24"/>
      <c r="AK19" s="24"/>
      <c r="AL19" s="24"/>
      <c r="AM19" s="24"/>
      <c r="AN19" s="24"/>
      <c r="AO19" s="46"/>
      <c r="AP19" s="47"/>
      <c r="AR19" s="52"/>
    </row>
    <row r="20" spans="1:44" x14ac:dyDescent="0.25">
      <c r="A20" s="52"/>
      <c r="B20" s="45"/>
      <c r="C20" s="57"/>
      <c r="D20" s="58"/>
      <c r="E20" s="59"/>
      <c r="F20" s="59"/>
      <c r="G20" s="52"/>
      <c r="H20" s="52"/>
      <c r="I20" s="52"/>
      <c r="J20" s="52"/>
      <c r="K20" s="52"/>
      <c r="L20" s="52"/>
      <c r="M20" s="47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47"/>
      <c r="AB20" s="47"/>
      <c r="AC20" s="47"/>
      <c r="AD20" s="47"/>
      <c r="AE20" s="52"/>
      <c r="AF20" s="52"/>
      <c r="AG20" s="52"/>
      <c r="AH20" s="59"/>
      <c r="AI20" s="59"/>
      <c r="AJ20" s="59"/>
      <c r="AK20" s="59"/>
      <c r="AL20" s="24"/>
      <c r="AM20" s="24"/>
      <c r="AN20" s="24"/>
      <c r="AO20" s="46"/>
      <c r="AP20" s="47"/>
      <c r="AR20" s="52"/>
    </row>
    <row r="21" spans="1:44" x14ac:dyDescent="0.25">
      <c r="A21" s="52"/>
      <c r="B21" s="45"/>
      <c r="C21" s="45"/>
      <c r="D21" s="45"/>
      <c r="E21" s="51"/>
      <c r="F21" s="52"/>
      <c r="G21" s="52"/>
      <c r="H21" s="52"/>
      <c r="I21" s="52"/>
      <c r="J21" s="52"/>
      <c r="K21" s="52"/>
      <c r="L21" s="52"/>
      <c r="M21" s="47"/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47"/>
      <c r="AB21" s="47"/>
      <c r="AC21" s="47"/>
      <c r="AD21" s="47"/>
      <c r="AE21" s="52"/>
      <c r="AF21" s="52"/>
      <c r="AG21" s="52"/>
      <c r="AH21" s="53"/>
      <c r="AI21" s="24"/>
      <c r="AJ21" s="24"/>
      <c r="AK21" s="24"/>
      <c r="AL21" s="24"/>
      <c r="AM21" s="24"/>
      <c r="AN21" s="24"/>
      <c r="AO21" s="46"/>
      <c r="AP21" s="47"/>
      <c r="AR21" s="52"/>
    </row>
    <row r="22" spans="1:44" x14ac:dyDescent="0.25">
      <c r="A22" s="45"/>
      <c r="B22" s="45"/>
      <c r="C22" s="45"/>
      <c r="D22" s="51"/>
      <c r="E22" s="51"/>
      <c r="F22" s="52"/>
      <c r="G22" s="52"/>
      <c r="H22" s="52"/>
      <c r="I22" s="52"/>
      <c r="J22" s="52"/>
      <c r="K22" s="52"/>
      <c r="L22" s="52"/>
      <c r="M22" s="47"/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47"/>
      <c r="AB22" s="47"/>
      <c r="AC22" s="47"/>
      <c r="AD22" s="47"/>
      <c r="AE22" s="52"/>
      <c r="AF22" s="52"/>
      <c r="AG22" s="52"/>
      <c r="AH22" s="53"/>
      <c r="AI22" s="42"/>
      <c r="AJ22" s="51"/>
      <c r="AK22" s="51"/>
      <c r="AL22" s="51"/>
      <c r="AM22" s="51"/>
      <c r="AN22" s="51"/>
      <c r="AO22" s="24"/>
      <c r="AR22" s="52"/>
    </row>
    <row r="23" spans="1:44" s="27" customFormat="1" x14ac:dyDescent="0.25">
      <c r="A23" s="4"/>
      <c r="B23" s="4"/>
      <c r="C23" s="4"/>
      <c r="D23" s="4"/>
      <c r="E23" s="4"/>
      <c r="F23" s="3"/>
      <c r="G23" s="3"/>
      <c r="H23" s="3"/>
      <c r="I23" s="3"/>
      <c r="J23" s="3"/>
      <c r="K23" s="3"/>
      <c r="L23" s="3"/>
      <c r="M23" s="3"/>
      <c r="N23" s="5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5"/>
      <c r="AG23" s="5"/>
      <c r="AH23" s="5"/>
      <c r="AI23" s="5"/>
      <c r="AJ23" s="3"/>
      <c r="AK23" s="3"/>
      <c r="AL23" s="3"/>
      <c r="AM23" s="30"/>
      <c r="AN23" s="3"/>
      <c r="AO23" s="4"/>
      <c r="AR23" s="5"/>
    </row>
    <row r="24" spans="1:44" s="27" customFormat="1" x14ac:dyDescent="0.25">
      <c r="A24" s="4"/>
      <c r="B24" s="4"/>
      <c r="C24" s="4"/>
      <c r="D24" s="4"/>
      <c r="E24" s="4"/>
      <c r="F24" s="3"/>
      <c r="G24" s="3"/>
      <c r="H24" s="3"/>
      <c r="I24" s="3"/>
      <c r="J24" s="3"/>
      <c r="K24" s="3"/>
      <c r="L24" s="3"/>
      <c r="M24" s="3"/>
      <c r="N24" s="5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5"/>
      <c r="AG24" s="5"/>
      <c r="AH24" s="5"/>
      <c r="AI24" s="5"/>
      <c r="AJ24" s="3"/>
      <c r="AK24" s="3"/>
      <c r="AL24" s="3"/>
      <c r="AM24" s="30"/>
      <c r="AN24" s="3"/>
      <c r="AO24" s="4"/>
      <c r="AR24" s="5"/>
    </row>
    <row r="25" spans="1:44" s="27" customFormat="1" x14ac:dyDescent="0.25">
      <c r="A25" s="4"/>
      <c r="B25" s="4"/>
      <c r="C25" s="4"/>
      <c r="D25" s="4"/>
      <c r="E25" s="4"/>
      <c r="F25" s="3"/>
      <c r="G25" s="3"/>
      <c r="H25" s="3"/>
      <c r="I25" s="3"/>
      <c r="J25" s="3"/>
      <c r="K25" s="3"/>
      <c r="L25" s="3"/>
      <c r="M25" s="3"/>
      <c r="N25" s="5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5"/>
      <c r="AG25" s="5"/>
      <c r="AH25" s="5"/>
      <c r="AI25" s="5"/>
      <c r="AJ25" s="3"/>
      <c r="AK25" s="3"/>
      <c r="AL25" s="3"/>
      <c r="AM25" s="30"/>
      <c r="AN25" s="3"/>
      <c r="AO25" s="4"/>
      <c r="AR25" s="5"/>
    </row>
    <row r="26" spans="1:44" s="27" customFormat="1" x14ac:dyDescent="0.25">
      <c r="A26" s="4"/>
      <c r="B26" s="4"/>
      <c r="C26" s="4"/>
      <c r="D26" s="4"/>
      <c r="E26" s="4"/>
      <c r="F26" s="3"/>
      <c r="G26" s="3"/>
      <c r="H26" s="3"/>
      <c r="I26" s="3"/>
      <c r="J26" s="3"/>
      <c r="K26" s="3"/>
      <c r="L26" s="3"/>
      <c r="M26" s="3"/>
      <c r="N26" s="5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5"/>
      <c r="AG26" s="5"/>
      <c r="AH26" s="5"/>
      <c r="AI26" s="5"/>
      <c r="AJ26" s="3"/>
      <c r="AK26" s="3"/>
      <c r="AL26" s="3"/>
      <c r="AM26" s="30"/>
      <c r="AN26" s="3"/>
      <c r="AO26" s="4"/>
      <c r="AR26" s="5"/>
    </row>
    <row r="27" spans="1:44" s="27" customFormat="1" x14ac:dyDescent="0.25">
      <c r="A27" s="4"/>
      <c r="B27" s="4"/>
      <c r="C27" s="4"/>
      <c r="D27" s="4"/>
      <c r="E27" s="4"/>
      <c r="F27" s="3"/>
      <c r="G27" s="3"/>
      <c r="H27" s="3"/>
      <c r="I27" s="3"/>
      <c r="J27" s="3"/>
      <c r="K27" s="3"/>
      <c r="L27" s="3"/>
      <c r="M27" s="3"/>
      <c r="N27" s="5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5"/>
      <c r="AG27" s="5"/>
      <c r="AH27" s="5"/>
      <c r="AI27" s="5"/>
      <c r="AJ27" s="3"/>
      <c r="AK27" s="3"/>
      <c r="AL27" s="3"/>
      <c r="AM27" s="9"/>
      <c r="AN27" s="3"/>
      <c r="AO27" s="4"/>
      <c r="AR27" s="5"/>
    </row>
    <row r="28" spans="1:44" s="27" customFormat="1" x14ac:dyDescent="0.25">
      <c r="A28" s="4"/>
      <c r="B28" s="4"/>
      <c r="C28" s="4"/>
      <c r="D28" s="4"/>
      <c r="E28" s="4"/>
      <c r="F28" s="3"/>
      <c r="G28" s="3"/>
      <c r="H28" s="3"/>
      <c r="I28" s="3"/>
      <c r="J28" s="3"/>
      <c r="K28" s="3"/>
      <c r="L28" s="3"/>
      <c r="M28" s="3"/>
      <c r="N28" s="5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5"/>
      <c r="AG28" s="5"/>
      <c r="AH28" s="5"/>
      <c r="AI28" s="5"/>
      <c r="AJ28" s="3"/>
      <c r="AK28" s="3"/>
      <c r="AL28" s="3"/>
      <c r="AM28" s="9"/>
      <c r="AN28" s="3"/>
      <c r="AO28" s="4"/>
      <c r="AR28" s="5"/>
    </row>
    <row r="29" spans="1:44" s="27" customFormat="1" x14ac:dyDescent="0.25">
      <c r="A29" s="4"/>
      <c r="B29" s="4"/>
      <c r="C29" s="4"/>
      <c r="D29" s="4"/>
      <c r="E29" s="4"/>
      <c r="F29" s="3"/>
      <c r="G29" s="3"/>
      <c r="H29" s="3"/>
      <c r="I29" s="3"/>
      <c r="J29" s="3"/>
      <c r="K29" s="3"/>
      <c r="L29" s="3"/>
      <c r="M29" s="3"/>
      <c r="N29" s="5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5"/>
      <c r="AG29" s="5"/>
      <c r="AH29" s="5"/>
      <c r="AI29" s="5"/>
      <c r="AJ29" s="3"/>
      <c r="AK29" s="3"/>
      <c r="AL29" s="3"/>
      <c r="AM29" s="9"/>
      <c r="AN29" s="3"/>
      <c r="AO29" s="4"/>
      <c r="AR29" s="5"/>
    </row>
    <row r="30" spans="1:44" s="27" customFormat="1" x14ac:dyDescent="0.25">
      <c r="A30" s="4"/>
      <c r="B30" s="4"/>
      <c r="C30" s="4"/>
      <c r="D30" s="4"/>
      <c r="E30" s="4"/>
      <c r="F30" s="3"/>
      <c r="G30" s="3"/>
      <c r="H30" s="3"/>
      <c r="I30" s="3"/>
      <c r="J30" s="3"/>
      <c r="K30" s="3"/>
      <c r="L30" s="3"/>
      <c r="M30" s="3"/>
      <c r="N30" s="5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5"/>
      <c r="AG30" s="5"/>
      <c r="AH30" s="5"/>
      <c r="AI30" s="5"/>
      <c r="AJ30" s="3"/>
      <c r="AK30" s="3"/>
      <c r="AL30" s="3"/>
      <c r="AM30" s="9"/>
      <c r="AN30" s="3"/>
      <c r="AO30" s="4"/>
      <c r="AR30" s="5"/>
    </row>
    <row r="31" spans="1:44" s="27" customFormat="1" x14ac:dyDescent="0.25">
      <c r="A31" s="4"/>
      <c r="B31" s="4"/>
      <c r="C31" s="4"/>
      <c r="D31" s="4"/>
      <c r="E31" s="4"/>
      <c r="F31" s="3"/>
      <c r="G31" s="3"/>
      <c r="H31" s="3"/>
      <c r="I31" s="3"/>
      <c r="J31" s="3"/>
      <c r="K31" s="3"/>
      <c r="L31" s="3"/>
      <c r="M31" s="3"/>
      <c r="N31" s="5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5"/>
      <c r="AG31" s="5"/>
      <c r="AH31" s="5"/>
      <c r="AI31" s="5"/>
      <c r="AJ31" s="3"/>
      <c r="AK31" s="3"/>
      <c r="AL31" s="3"/>
      <c r="AM31" s="9"/>
      <c r="AN31" s="3"/>
      <c r="AO31" s="4"/>
      <c r="AR31" s="5"/>
    </row>
    <row r="32" spans="1:44" s="27" customFormat="1" x14ac:dyDescent="0.25">
      <c r="A32" s="4"/>
      <c r="B32" s="4"/>
      <c r="C32" s="4"/>
      <c r="D32" s="4"/>
      <c r="E32" s="4"/>
      <c r="F32" s="3"/>
      <c r="G32" s="3"/>
      <c r="H32" s="3"/>
      <c r="I32" s="3"/>
      <c r="J32" s="3"/>
      <c r="K32" s="3"/>
      <c r="L32" s="3"/>
      <c r="M32" s="3"/>
      <c r="N32" s="5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5"/>
      <c r="AG32" s="5"/>
      <c r="AH32" s="5"/>
      <c r="AI32" s="5"/>
      <c r="AJ32" s="3"/>
      <c r="AK32" s="3"/>
      <c r="AL32" s="3"/>
      <c r="AM32" s="9"/>
      <c r="AN32" s="3"/>
      <c r="AO32" s="4"/>
      <c r="AR32" s="5"/>
    </row>
    <row r="33" spans="1:44" s="27" customFormat="1" x14ac:dyDescent="0.25">
      <c r="A33" s="4"/>
      <c r="B33" s="4"/>
      <c r="C33" s="4"/>
      <c r="D33" s="4"/>
      <c r="E33" s="4"/>
      <c r="F33" s="3"/>
      <c r="G33" s="3"/>
      <c r="H33" s="3"/>
      <c r="I33" s="3"/>
      <c r="J33" s="3"/>
      <c r="K33" s="3"/>
      <c r="L33" s="3"/>
      <c r="M33" s="3"/>
      <c r="N33" s="5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5"/>
      <c r="AG33" s="5"/>
      <c r="AH33" s="5"/>
      <c r="AI33" s="5"/>
      <c r="AJ33" s="3"/>
      <c r="AK33" s="3"/>
      <c r="AL33" s="3"/>
      <c r="AM33" s="9"/>
      <c r="AN33" s="3"/>
      <c r="AO33" s="4"/>
      <c r="AR33" s="5"/>
    </row>
    <row r="34" spans="1:44" s="27" customFormat="1" x14ac:dyDescent="0.25">
      <c r="A34" s="4"/>
      <c r="B34" s="4"/>
      <c r="C34" s="4"/>
      <c r="D34" s="4"/>
      <c r="E34" s="4"/>
      <c r="F34" s="3"/>
      <c r="G34" s="3"/>
      <c r="H34" s="3"/>
      <c r="I34" s="3"/>
      <c r="J34" s="3"/>
      <c r="K34" s="3"/>
      <c r="L34" s="3"/>
      <c r="M34" s="3"/>
      <c r="N34" s="5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5"/>
      <c r="AG34" s="5"/>
      <c r="AH34" s="5"/>
      <c r="AI34" s="5"/>
      <c r="AJ34" s="3"/>
      <c r="AK34" s="3"/>
      <c r="AL34" s="3"/>
      <c r="AM34" s="9"/>
      <c r="AN34" s="3"/>
      <c r="AO34" s="4"/>
      <c r="AR34" s="5"/>
    </row>
    <row r="35" spans="1:44" s="27" customFormat="1" x14ac:dyDescent="0.25">
      <c r="A35" s="4"/>
      <c r="B35" s="4"/>
      <c r="C35" s="4"/>
      <c r="D35" s="4"/>
      <c r="E35" s="4"/>
      <c r="F35" s="3"/>
      <c r="G35" s="3"/>
      <c r="H35" s="3"/>
      <c r="I35" s="3"/>
      <c r="J35" s="3"/>
      <c r="K35" s="3"/>
      <c r="L35" s="3"/>
      <c r="M35" s="3"/>
      <c r="N35" s="5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5"/>
      <c r="AG35" s="5"/>
      <c r="AH35" s="5"/>
      <c r="AI35" s="5"/>
      <c r="AJ35" s="3"/>
      <c r="AK35" s="3"/>
      <c r="AL35" s="3"/>
      <c r="AM35" s="9"/>
      <c r="AN35" s="3"/>
      <c r="AO35" s="4"/>
      <c r="AR35" s="5"/>
    </row>
    <row r="36" spans="1:44" s="27" customFormat="1" x14ac:dyDescent="0.25">
      <c r="A36" s="4"/>
      <c r="B36" s="4"/>
      <c r="C36" s="4"/>
      <c r="D36" s="4"/>
      <c r="E36" s="4"/>
      <c r="F36" s="3"/>
      <c r="G36" s="3"/>
      <c r="H36" s="3"/>
      <c r="I36" s="3"/>
      <c r="J36" s="3"/>
      <c r="K36" s="3"/>
      <c r="L36" s="3"/>
      <c r="M36" s="3"/>
      <c r="N36" s="5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5"/>
      <c r="AG36" s="5"/>
      <c r="AH36" s="5"/>
      <c r="AI36" s="5"/>
      <c r="AJ36" s="3"/>
      <c r="AK36" s="3"/>
      <c r="AL36" s="3"/>
      <c r="AM36" s="9"/>
      <c r="AN36" s="3"/>
      <c r="AO36" s="4"/>
      <c r="AR36" s="5"/>
    </row>
    <row r="37" spans="1:44" s="27" customFormat="1" x14ac:dyDescent="0.25">
      <c r="A37" s="4"/>
      <c r="B37" s="4"/>
      <c r="C37" s="4"/>
      <c r="D37" s="4"/>
      <c r="E37" s="4"/>
      <c r="F37" s="3"/>
      <c r="G37" s="3"/>
      <c r="H37" s="3"/>
      <c r="I37" s="3"/>
      <c r="J37" s="3"/>
      <c r="K37" s="3"/>
      <c r="L37" s="3"/>
      <c r="M37" s="3"/>
      <c r="N37" s="5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5"/>
      <c r="AG37" s="5"/>
      <c r="AH37" s="5"/>
      <c r="AI37" s="5"/>
      <c r="AJ37" s="3"/>
      <c r="AK37" s="3"/>
      <c r="AL37" s="3"/>
      <c r="AM37" s="9"/>
      <c r="AN37" s="3"/>
      <c r="AO37" s="4"/>
      <c r="AR37" s="5"/>
    </row>
    <row r="38" spans="1:44" s="27" customFormat="1" x14ac:dyDescent="0.25">
      <c r="A38" s="4"/>
      <c r="B38" s="4"/>
      <c r="C38" s="4"/>
      <c r="D38" s="4"/>
      <c r="E38" s="4"/>
      <c r="F38" s="3"/>
      <c r="G38" s="3"/>
      <c r="H38" s="3"/>
      <c r="I38" s="3"/>
      <c r="J38" s="3"/>
      <c r="K38" s="3"/>
      <c r="L38" s="3"/>
      <c r="M38" s="3"/>
      <c r="N38" s="5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5"/>
      <c r="AG38" s="5"/>
      <c r="AH38" s="5"/>
      <c r="AI38" s="5"/>
      <c r="AJ38" s="3"/>
      <c r="AK38" s="3"/>
      <c r="AL38" s="3"/>
      <c r="AM38" s="9"/>
      <c r="AN38" s="3"/>
      <c r="AO38" s="4"/>
      <c r="AR38" s="5"/>
    </row>
    <row r="39" spans="1:44" s="27" customFormat="1" x14ac:dyDescent="0.25">
      <c r="A39" s="4"/>
      <c r="B39" s="4"/>
      <c r="C39" s="4"/>
      <c r="D39" s="4"/>
      <c r="E39" s="4"/>
      <c r="F39" s="3"/>
      <c r="G39" s="3"/>
      <c r="H39" s="3"/>
      <c r="I39" s="3"/>
      <c r="J39" s="3"/>
      <c r="K39" s="3"/>
      <c r="L39" s="3"/>
      <c r="M39" s="3"/>
      <c r="N39" s="5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5"/>
      <c r="AG39" s="5"/>
      <c r="AH39" s="5"/>
      <c r="AI39" s="5"/>
      <c r="AJ39" s="3"/>
      <c r="AK39" s="3"/>
      <c r="AL39" s="3"/>
      <c r="AM39" s="9"/>
      <c r="AN39" s="3"/>
      <c r="AO39" s="4"/>
      <c r="AR39" s="5"/>
    </row>
    <row r="40" spans="1:44" s="27" customFormat="1" x14ac:dyDescent="0.25">
      <c r="A40" s="4"/>
      <c r="B40" s="4"/>
      <c r="C40" s="4"/>
      <c r="D40" s="4"/>
      <c r="E40" s="4"/>
      <c r="F40" s="3"/>
      <c r="G40" s="3"/>
      <c r="H40" s="3"/>
      <c r="I40" s="3"/>
      <c r="J40" s="3"/>
      <c r="K40" s="3"/>
      <c r="L40" s="3"/>
      <c r="M40" s="3"/>
      <c r="N40" s="5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5"/>
      <c r="AG40" s="5"/>
      <c r="AH40" s="5"/>
      <c r="AI40" s="5"/>
      <c r="AJ40" s="3"/>
      <c r="AK40" s="3"/>
      <c r="AL40" s="3"/>
      <c r="AM40" s="9"/>
      <c r="AN40" s="3"/>
      <c r="AO40" s="4"/>
      <c r="AR40" s="5"/>
    </row>
    <row r="41" spans="1:44" s="27" customFormat="1" x14ac:dyDescent="0.25">
      <c r="A41" s="4"/>
      <c r="B41" s="4"/>
      <c r="C41" s="4"/>
      <c r="D41" s="4"/>
      <c r="E41" s="4"/>
      <c r="F41" s="3"/>
      <c r="G41" s="3"/>
      <c r="H41" s="3"/>
      <c r="I41" s="3"/>
      <c r="J41" s="3"/>
      <c r="K41" s="3"/>
      <c r="L41" s="3"/>
      <c r="M41" s="3"/>
      <c r="N41" s="5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5"/>
      <c r="AG41" s="5"/>
      <c r="AH41" s="5"/>
      <c r="AI41" s="5"/>
      <c r="AJ41" s="3"/>
      <c r="AK41" s="3"/>
      <c r="AL41" s="3"/>
      <c r="AM41" s="9"/>
      <c r="AN41" s="3"/>
      <c r="AO41" s="4"/>
      <c r="AR41" s="5"/>
    </row>
    <row r="42" spans="1:44" s="27" customFormat="1" x14ac:dyDescent="0.25">
      <c r="A42" s="4"/>
      <c r="B42" s="4"/>
      <c r="C42" s="4"/>
      <c r="D42" s="4"/>
      <c r="E42" s="4"/>
      <c r="F42" s="3"/>
      <c r="G42" s="3"/>
      <c r="H42" s="3"/>
      <c r="I42" s="3"/>
      <c r="J42" s="3"/>
      <c r="K42" s="3"/>
      <c r="L42" s="3"/>
      <c r="M42" s="3"/>
      <c r="N42" s="5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5"/>
      <c r="AG42" s="5"/>
      <c r="AH42" s="5"/>
      <c r="AI42" s="5"/>
      <c r="AJ42" s="3"/>
      <c r="AK42" s="3"/>
      <c r="AL42" s="3"/>
      <c r="AM42" s="9"/>
      <c r="AN42" s="3"/>
      <c r="AO42" s="4"/>
      <c r="AR42" s="5"/>
    </row>
    <row r="43" spans="1:44" s="27" customFormat="1" x14ac:dyDescent="0.25">
      <c r="A43" s="4"/>
      <c r="B43" s="4"/>
      <c r="C43" s="4"/>
      <c r="D43" s="4"/>
      <c r="E43" s="4"/>
      <c r="F43" s="3"/>
      <c r="G43" s="3"/>
      <c r="H43" s="3"/>
      <c r="I43" s="3"/>
      <c r="J43" s="3"/>
      <c r="K43" s="3"/>
      <c r="L43" s="3"/>
      <c r="M43" s="3"/>
      <c r="N43" s="5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5"/>
      <c r="AG43" s="5"/>
      <c r="AH43" s="5"/>
      <c r="AI43" s="5"/>
      <c r="AJ43" s="3"/>
      <c r="AK43" s="3"/>
      <c r="AL43" s="3"/>
      <c r="AM43" s="9"/>
      <c r="AN43" s="3"/>
      <c r="AO43" s="4"/>
      <c r="AR43" s="5"/>
    </row>
    <row r="44" spans="1:44" s="27" customFormat="1" x14ac:dyDescent="0.25">
      <c r="A44" s="4"/>
      <c r="B44" s="4"/>
      <c r="C44" s="4"/>
      <c r="D44" s="4"/>
      <c r="E44" s="4"/>
      <c r="F44" s="3"/>
      <c r="G44" s="3"/>
      <c r="H44" s="3"/>
      <c r="I44" s="3"/>
      <c r="J44" s="3"/>
      <c r="K44" s="3"/>
      <c r="L44" s="3"/>
      <c r="M44" s="3"/>
      <c r="N44" s="5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5"/>
      <c r="AG44" s="5"/>
      <c r="AH44" s="5"/>
      <c r="AI44" s="5"/>
      <c r="AJ44" s="3"/>
      <c r="AK44" s="3"/>
      <c r="AL44" s="3"/>
      <c r="AM44" s="9"/>
      <c r="AN44" s="3"/>
      <c r="AO44" s="4"/>
      <c r="AR44" s="5"/>
    </row>
    <row r="45" spans="1:44" s="27" customFormat="1" x14ac:dyDescent="0.25">
      <c r="A45" s="4"/>
      <c r="B45" s="4"/>
      <c r="C45" s="4"/>
      <c r="D45" s="4"/>
      <c r="E45" s="4"/>
      <c r="F45" s="3"/>
      <c r="G45" s="3"/>
      <c r="H45" s="3"/>
      <c r="I45" s="3"/>
      <c r="J45" s="3"/>
      <c r="K45" s="3"/>
      <c r="L45" s="3"/>
      <c r="M45" s="3"/>
      <c r="N45" s="5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5"/>
      <c r="AG45" s="5"/>
      <c r="AH45" s="5"/>
      <c r="AI45" s="5"/>
      <c r="AJ45" s="3"/>
      <c r="AK45" s="3"/>
      <c r="AL45" s="3"/>
      <c r="AM45" s="9"/>
      <c r="AN45" s="3"/>
      <c r="AO45" s="4"/>
      <c r="AR45" s="5"/>
    </row>
    <row r="46" spans="1:44" s="27" customFormat="1" x14ac:dyDescent="0.25">
      <c r="A46" s="4"/>
      <c r="B46" s="4"/>
      <c r="C46" s="4"/>
      <c r="D46" s="4"/>
      <c r="E46" s="4"/>
      <c r="F46" s="3"/>
      <c r="G46" s="3"/>
      <c r="H46" s="3"/>
      <c r="I46" s="3"/>
      <c r="J46" s="3"/>
      <c r="K46" s="3"/>
      <c r="L46" s="3"/>
      <c r="M46" s="3"/>
      <c r="N46" s="5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5"/>
      <c r="AG46" s="5"/>
      <c r="AH46" s="5"/>
      <c r="AI46" s="5"/>
      <c r="AJ46" s="3"/>
      <c r="AK46" s="3"/>
      <c r="AL46" s="3"/>
      <c r="AM46" s="9"/>
      <c r="AN46" s="3"/>
      <c r="AO46" s="4"/>
      <c r="AR46" s="5"/>
    </row>
    <row r="47" spans="1:44" s="27" customFormat="1" x14ac:dyDescent="0.25">
      <c r="A47" s="4"/>
      <c r="B47" s="4"/>
      <c r="C47" s="4"/>
      <c r="D47" s="4"/>
      <c r="E47" s="4"/>
      <c r="F47" s="3"/>
      <c r="G47" s="3"/>
      <c r="H47" s="3"/>
      <c r="I47" s="3"/>
      <c r="J47" s="3"/>
      <c r="K47" s="3"/>
      <c r="L47" s="3"/>
      <c r="M47" s="3"/>
      <c r="N47" s="5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5"/>
      <c r="AG47" s="5"/>
      <c r="AH47" s="5"/>
      <c r="AI47" s="5"/>
      <c r="AJ47" s="3"/>
      <c r="AK47" s="3"/>
      <c r="AL47" s="3"/>
      <c r="AM47" s="9"/>
      <c r="AN47" s="3"/>
      <c r="AO47" s="4"/>
      <c r="AR47" s="5"/>
    </row>
    <row r="48" spans="1:44" s="27" customFormat="1" x14ac:dyDescent="0.25">
      <c r="A48" s="4"/>
      <c r="B48" s="4"/>
      <c r="C48" s="4"/>
      <c r="D48" s="4"/>
      <c r="E48" s="4"/>
      <c r="F48" s="3"/>
      <c r="G48" s="3"/>
      <c r="H48" s="3"/>
      <c r="I48" s="3"/>
      <c r="J48" s="3"/>
      <c r="K48" s="3"/>
      <c r="L48" s="3"/>
      <c r="M48" s="3"/>
      <c r="N48" s="5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5"/>
      <c r="AG48" s="5"/>
      <c r="AH48" s="5"/>
      <c r="AI48" s="5"/>
      <c r="AJ48" s="3"/>
      <c r="AK48" s="3"/>
      <c r="AL48" s="3"/>
      <c r="AM48" s="9"/>
      <c r="AN48" s="3"/>
      <c r="AO48" s="4"/>
      <c r="AR48" s="5"/>
    </row>
    <row r="49" spans="1:44" s="27" customFormat="1" x14ac:dyDescent="0.25">
      <c r="A49" s="4"/>
      <c r="B49" s="4"/>
      <c r="C49" s="4"/>
      <c r="D49" s="4"/>
      <c r="E49" s="4"/>
      <c r="F49" s="3"/>
      <c r="G49" s="3"/>
      <c r="H49" s="3"/>
      <c r="I49" s="3"/>
      <c r="J49" s="3"/>
      <c r="K49" s="3"/>
      <c r="L49" s="3"/>
      <c r="M49" s="3"/>
      <c r="N49" s="5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5"/>
      <c r="AG49" s="5"/>
      <c r="AH49" s="5"/>
      <c r="AI49" s="5"/>
      <c r="AJ49" s="3"/>
      <c r="AK49" s="3"/>
      <c r="AL49" s="3"/>
      <c r="AM49" s="9"/>
      <c r="AN49" s="3"/>
      <c r="AO49" s="4"/>
      <c r="AR49" s="5"/>
    </row>
    <row r="50" spans="1:44" s="27" customFormat="1" x14ac:dyDescent="0.25">
      <c r="A50" s="4"/>
      <c r="B50" s="4"/>
      <c r="C50" s="4"/>
      <c r="D50" s="4"/>
      <c r="E50" s="4"/>
      <c r="F50" s="3"/>
      <c r="G50" s="3"/>
      <c r="H50" s="3"/>
      <c r="I50" s="3"/>
      <c r="J50" s="3"/>
      <c r="K50" s="3"/>
      <c r="L50" s="3"/>
      <c r="M50" s="3"/>
      <c r="N50" s="5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5"/>
      <c r="AG50" s="5"/>
      <c r="AH50" s="5"/>
      <c r="AI50" s="5"/>
      <c r="AJ50" s="3"/>
      <c r="AK50" s="3"/>
      <c r="AL50" s="3"/>
      <c r="AM50" s="9"/>
      <c r="AN50" s="3"/>
      <c r="AO50" s="4"/>
      <c r="AR50" s="5"/>
    </row>
    <row r="51" spans="1:44" s="27" customFormat="1" x14ac:dyDescent="0.25">
      <c r="A51" s="4"/>
      <c r="B51" s="4"/>
      <c r="C51" s="4"/>
      <c r="D51" s="4"/>
      <c r="E51" s="4"/>
      <c r="F51" s="3"/>
      <c r="G51" s="3"/>
      <c r="H51" s="3"/>
      <c r="I51" s="3"/>
      <c r="J51" s="3"/>
      <c r="K51" s="3"/>
      <c r="L51" s="3"/>
      <c r="M51" s="3"/>
      <c r="N51" s="5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5"/>
      <c r="AG51" s="5"/>
      <c r="AH51" s="5"/>
      <c r="AI51" s="5"/>
      <c r="AJ51" s="3"/>
      <c r="AK51" s="3"/>
      <c r="AL51" s="3"/>
      <c r="AM51" s="9"/>
      <c r="AN51" s="3"/>
      <c r="AO51" s="4"/>
      <c r="AR51" s="5"/>
    </row>
    <row r="52" spans="1:44" s="27" customFormat="1" x14ac:dyDescent="0.25">
      <c r="A52" s="4"/>
      <c r="B52" s="4"/>
      <c r="C52" s="4"/>
      <c r="D52" s="4"/>
      <c r="E52" s="4"/>
      <c r="F52" s="3"/>
      <c r="G52" s="3"/>
      <c r="H52" s="3"/>
      <c r="I52" s="3"/>
      <c r="J52" s="3"/>
      <c r="K52" s="3"/>
      <c r="L52" s="3"/>
      <c r="M52" s="3"/>
      <c r="N52" s="5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5"/>
      <c r="AG52" s="5"/>
      <c r="AH52" s="5"/>
      <c r="AI52" s="5"/>
      <c r="AJ52" s="3"/>
      <c r="AK52" s="3"/>
      <c r="AL52" s="3"/>
      <c r="AM52" s="9"/>
      <c r="AN52" s="3"/>
      <c r="AO52" s="4"/>
      <c r="AR52" s="5"/>
    </row>
    <row r="53" spans="1:44" s="27" customFormat="1" x14ac:dyDescent="0.25">
      <c r="A53" s="4"/>
      <c r="B53" s="4"/>
      <c r="C53" s="4"/>
      <c r="D53" s="4"/>
      <c r="E53" s="4"/>
      <c r="F53" s="3"/>
      <c r="G53" s="3"/>
      <c r="H53" s="3"/>
      <c r="I53" s="3"/>
      <c r="J53" s="3"/>
      <c r="K53" s="3"/>
      <c r="L53" s="3"/>
      <c r="M53" s="3"/>
      <c r="N53" s="5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5"/>
      <c r="AG53" s="5"/>
      <c r="AH53" s="5"/>
      <c r="AI53" s="5"/>
      <c r="AJ53" s="3"/>
      <c r="AK53" s="3"/>
      <c r="AL53" s="3"/>
      <c r="AM53" s="9"/>
      <c r="AN53" s="3"/>
      <c r="AO53" s="4"/>
      <c r="AR53" s="5"/>
    </row>
    <row r="54" spans="1:44" s="27" customFormat="1" x14ac:dyDescent="0.25">
      <c r="A54" s="4"/>
      <c r="B54" s="4"/>
      <c r="C54" s="4"/>
      <c r="D54" s="4"/>
      <c r="E54" s="4"/>
      <c r="F54" s="3"/>
      <c r="G54" s="3"/>
      <c r="H54" s="3"/>
      <c r="I54" s="3"/>
      <c r="J54" s="3"/>
      <c r="K54" s="3"/>
      <c r="L54" s="3"/>
      <c r="M54" s="3"/>
      <c r="N54" s="5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5"/>
      <c r="AG54" s="5"/>
      <c r="AH54" s="5"/>
      <c r="AI54" s="5"/>
      <c r="AJ54" s="3"/>
      <c r="AK54" s="3"/>
      <c r="AL54" s="3"/>
      <c r="AM54" s="9"/>
      <c r="AN54" s="3"/>
      <c r="AO54" s="4"/>
      <c r="AR54" s="5"/>
    </row>
    <row r="55" spans="1:44" s="27" customFormat="1" x14ac:dyDescent="0.25">
      <c r="A55" s="4"/>
      <c r="B55" s="4"/>
      <c r="C55" s="4"/>
      <c r="D55" s="4"/>
      <c r="E55" s="4"/>
      <c r="F55" s="3"/>
      <c r="G55" s="3"/>
      <c r="H55" s="3"/>
      <c r="I55" s="3"/>
      <c r="J55" s="3"/>
      <c r="K55" s="3"/>
      <c r="L55" s="3"/>
      <c r="M55" s="3"/>
      <c r="N55" s="5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5"/>
      <c r="AG55" s="5"/>
      <c r="AH55" s="5"/>
      <c r="AI55" s="5"/>
      <c r="AJ55" s="3"/>
      <c r="AK55" s="3"/>
      <c r="AL55" s="3"/>
      <c r="AM55" s="9"/>
      <c r="AN55" s="3"/>
      <c r="AO55" s="4"/>
      <c r="AR55" s="5"/>
    </row>
    <row r="56" spans="1:44" s="27" customFormat="1" x14ac:dyDescent="0.25">
      <c r="A56" s="4"/>
      <c r="B56" s="4"/>
      <c r="C56" s="4"/>
      <c r="D56" s="4"/>
      <c r="E56" s="4"/>
      <c r="F56" s="3"/>
      <c r="G56" s="3"/>
      <c r="H56" s="3"/>
      <c r="I56" s="3"/>
      <c r="J56" s="3"/>
      <c r="K56" s="3"/>
      <c r="L56" s="3"/>
      <c r="M56" s="3"/>
      <c r="N56" s="5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5"/>
      <c r="AG56" s="5"/>
      <c r="AH56" s="5"/>
      <c r="AI56" s="5"/>
      <c r="AJ56" s="3"/>
      <c r="AK56" s="3"/>
      <c r="AL56" s="3"/>
      <c r="AM56" s="9"/>
      <c r="AN56" s="3"/>
      <c r="AO56" s="4"/>
      <c r="AR56" s="5"/>
    </row>
    <row r="57" spans="1:44" s="27" customFormat="1" x14ac:dyDescent="0.25">
      <c r="A57" s="4"/>
      <c r="B57" s="4"/>
      <c r="C57" s="4"/>
      <c r="D57" s="4"/>
      <c r="E57" s="4"/>
      <c r="F57" s="3"/>
      <c r="G57" s="3"/>
      <c r="H57" s="3"/>
      <c r="I57" s="3"/>
      <c r="J57" s="3"/>
      <c r="K57" s="3"/>
      <c r="L57" s="3"/>
      <c r="M57" s="3"/>
      <c r="N57" s="5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5"/>
      <c r="AG57" s="5"/>
      <c r="AH57" s="5"/>
      <c r="AI57" s="5"/>
      <c r="AJ57" s="3"/>
      <c r="AK57" s="3"/>
      <c r="AL57" s="3"/>
      <c r="AM57" s="9"/>
      <c r="AN57" s="3"/>
      <c r="AO57" s="4"/>
      <c r="AR57" s="5"/>
    </row>
    <row r="58" spans="1:44" s="27" customFormat="1" x14ac:dyDescent="0.25">
      <c r="A58" s="4"/>
      <c r="B58" s="4"/>
      <c r="C58" s="4"/>
      <c r="D58" s="4"/>
      <c r="E58" s="4"/>
      <c r="F58" s="3"/>
      <c r="G58" s="3"/>
      <c r="H58" s="3"/>
      <c r="I58" s="3"/>
      <c r="J58" s="3"/>
      <c r="K58" s="3"/>
      <c r="L58" s="3"/>
      <c r="M58" s="3"/>
      <c r="N58" s="5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5"/>
      <c r="AG58" s="5"/>
      <c r="AH58" s="5"/>
      <c r="AI58" s="5"/>
      <c r="AJ58" s="3"/>
      <c r="AK58" s="3"/>
      <c r="AL58" s="3"/>
      <c r="AM58" s="9"/>
      <c r="AN58" s="3"/>
      <c r="AO58" s="4"/>
      <c r="AR58" s="5"/>
    </row>
    <row r="59" spans="1:44" s="27" customFormat="1" x14ac:dyDescent="0.25">
      <c r="A59" s="4"/>
      <c r="B59" s="4"/>
      <c r="C59" s="4"/>
      <c r="D59" s="4"/>
      <c r="E59" s="4"/>
      <c r="F59" s="3"/>
      <c r="G59" s="3"/>
      <c r="H59" s="3"/>
      <c r="I59" s="3"/>
      <c r="J59" s="3"/>
      <c r="K59" s="3"/>
      <c r="L59" s="3"/>
      <c r="M59" s="3"/>
      <c r="N59" s="5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5"/>
      <c r="AG59" s="5"/>
      <c r="AH59" s="5"/>
      <c r="AI59" s="5"/>
      <c r="AJ59" s="3"/>
      <c r="AK59" s="3"/>
      <c r="AL59" s="3"/>
      <c r="AM59" s="9"/>
      <c r="AN59" s="3"/>
      <c r="AO59" s="4"/>
      <c r="AR59" s="5"/>
    </row>
    <row r="60" spans="1:44" s="27" customFormat="1" x14ac:dyDescent="0.25">
      <c r="A60" s="4"/>
      <c r="B60" s="4"/>
      <c r="C60" s="4"/>
      <c r="D60" s="4"/>
      <c r="E60" s="4"/>
      <c r="F60" s="3"/>
      <c r="G60" s="3"/>
      <c r="H60" s="3"/>
      <c r="I60" s="3"/>
      <c r="J60" s="3"/>
      <c r="K60" s="3"/>
      <c r="L60" s="3"/>
      <c r="M60" s="3"/>
      <c r="N60" s="5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5"/>
      <c r="AG60" s="5"/>
      <c r="AH60" s="5"/>
      <c r="AI60" s="5"/>
      <c r="AJ60" s="3"/>
      <c r="AK60" s="3"/>
      <c r="AL60" s="3"/>
      <c r="AM60" s="9"/>
      <c r="AN60" s="3"/>
      <c r="AO60" s="4"/>
      <c r="AR60" s="5"/>
    </row>
    <row r="61" spans="1:44" s="27" customFormat="1" x14ac:dyDescent="0.25">
      <c r="A61" s="4"/>
      <c r="B61" s="4"/>
      <c r="C61" s="4"/>
      <c r="D61" s="4"/>
      <c r="E61" s="4"/>
      <c r="F61" s="3"/>
      <c r="G61" s="3"/>
      <c r="H61" s="3"/>
      <c r="I61" s="3"/>
      <c r="J61" s="3"/>
      <c r="K61" s="3"/>
      <c r="L61" s="3"/>
      <c r="M61" s="3"/>
      <c r="N61" s="5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5"/>
      <c r="AG61" s="5"/>
      <c r="AH61" s="5"/>
      <c r="AI61" s="5"/>
      <c r="AJ61" s="3"/>
      <c r="AK61" s="3"/>
      <c r="AL61" s="3"/>
      <c r="AM61" s="9"/>
      <c r="AN61" s="3"/>
      <c r="AO61" s="4"/>
      <c r="AR61" s="5"/>
    </row>
    <row r="62" spans="1:44" s="27" customFormat="1" x14ac:dyDescent="0.25">
      <c r="A62" s="4"/>
      <c r="B62" s="4"/>
      <c r="C62" s="4"/>
      <c r="D62" s="4"/>
      <c r="E62" s="4"/>
      <c r="F62" s="3"/>
      <c r="G62" s="3"/>
      <c r="H62" s="3"/>
      <c r="I62" s="3"/>
      <c r="J62" s="3"/>
      <c r="K62" s="3"/>
      <c r="L62" s="3"/>
      <c r="M62" s="3"/>
      <c r="N62" s="5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5"/>
      <c r="AG62" s="5"/>
      <c r="AH62" s="5"/>
      <c r="AI62" s="5"/>
      <c r="AJ62" s="3"/>
      <c r="AK62" s="3"/>
      <c r="AL62" s="3"/>
      <c r="AM62" s="9"/>
      <c r="AN62" s="3"/>
      <c r="AO62" s="4"/>
      <c r="AR62" s="5"/>
    </row>
  </sheetData>
  <mergeCells count="4">
    <mergeCell ref="B10:C10"/>
    <mergeCell ref="B11:R11"/>
    <mergeCell ref="C15:F15"/>
    <mergeCell ref="AH15:AI15"/>
  </mergeCells>
  <phoneticPr fontId="0" type="noConversion"/>
  <pageMargins left="0.23622047244094491" right="0.11" top="0.72" bottom="0.39370078740157483" header="0.46" footer="0.19685039370078741"/>
  <pageSetup paperSize="9" scale="14" fitToHeight="0" orientation="landscape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3</vt:i4>
      </vt:variant>
    </vt:vector>
  </HeadingPairs>
  <TitlesOfParts>
    <vt:vector size="4" baseType="lpstr">
      <vt:lpstr>Лист1</vt:lpstr>
      <vt:lpstr>DataRange</vt:lpstr>
      <vt:lpstr>Лист1!Заголовки_для_печати</vt:lpstr>
      <vt:lpstr>Лист1!Область_печати</vt:lpstr>
    </vt:vector>
  </TitlesOfParts>
  <Company>NIAEP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7042</dc:creator>
  <cp:lastModifiedBy>Антон Васильев</cp:lastModifiedBy>
  <cp:lastPrinted>2011-12-15T11:56:04Z</cp:lastPrinted>
  <dcterms:created xsi:type="dcterms:W3CDTF">2009-07-03T06:40:27Z</dcterms:created>
  <dcterms:modified xsi:type="dcterms:W3CDTF">2018-07-11T15:49:35Z</dcterms:modified>
</cp:coreProperties>
</file>