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7752"/>
  </bookViews>
  <sheets>
    <sheet name="Август К009" sheetId="1" r:id="rId1"/>
  </sheets>
  <definedNames>
    <definedName name="_xlnm._FilterDatabase" localSheetId="0" hidden="1">'Август К009'!$A$4:$AO$7</definedName>
    <definedName name="DataRange" localSheetId="0">'Август К009'!#REF!</definedName>
    <definedName name="_xlnm.Print_Titles" localSheetId="0">'Август К009'!$3:$4</definedName>
    <definedName name="_xlnm.Print_Area" localSheetId="0">'Август К009'!$A$1:$AK$26</definedName>
  </definedNames>
  <calcPr calcId="162913"/>
</workbook>
</file>

<file path=xl/calcChain.xml><?xml version="1.0" encoding="utf-8"?>
<calcChain xmlns="http://schemas.openxmlformats.org/spreadsheetml/2006/main">
  <c r="AD7" i="1" l="1"/>
  <c r="AB7" i="1"/>
  <c r="AE6" i="1"/>
  <c r="AF6" i="1" s="1"/>
  <c r="AE5" i="1"/>
  <c r="AE7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F4" i="1" s="1"/>
  <c r="AG4" i="1" s="1"/>
  <c r="AH4" i="1" s="1"/>
  <c r="AI4" i="1" s="1"/>
  <c r="AN4" i="1" s="1"/>
  <c r="AJ4" i="1" s="1"/>
  <c r="AK4" i="1" s="1"/>
  <c r="AL4" i="1" s="1"/>
  <c r="AM4" i="1" s="1"/>
  <c r="AF5" i="1" l="1"/>
  <c r="AF7" i="1" s="1"/>
</calcChain>
</file>

<file path=xl/sharedStrings.xml><?xml version="1.0" encoding="utf-8"?>
<sst xmlns="http://schemas.openxmlformats.org/spreadsheetml/2006/main" count="96" uniqueCount="79">
  <si>
    <t>Приложение №1</t>
  </si>
  <si>
    <t>Поставка конденсатоотводчиков Dn 15 для сооружения энергоблоков №1 и №2 Курской АЭС-2</t>
  </si>
  <si>
    <t>№ п/п</t>
  </si>
  <si>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</si>
  <si>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</si>
  <si>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</si>
  <si>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</si>
  <si>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</si>
  <si>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Категория ОК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</si>
  <si>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</si>
  <si>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</si>
  <si>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</si>
  <si>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</si>
  <si>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</si>
  <si>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Kv,м3/ч(для регулиру-ющих клапанов)</t>
  </si>
  <si>
    <t>Масса,кг</t>
  </si>
  <si>
    <t>Способ управления</t>
  </si>
  <si>
    <t>Тип электропривода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</si>
  <si>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</si>
  <si>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</si>
  <si>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</si>
  <si>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</si>
  <si>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ИТТ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</si>
  <si>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</si>
  <si>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</si>
  <si>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</si>
  <si>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</si>
  <si>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</si>
  <si>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</si>
  <si>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</si>
  <si>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Цена за ед., без НДС, руб.</t>
  </si>
  <si>
    <t>Сумма без НДС, руб.</t>
  </si>
  <si>
    <t>Сумма  НДС, руб.</t>
  </si>
  <si>
    <t>Сумма с НДС, руб.</t>
  </si>
  <si>
    <t>Объект проектирования</t>
  </si>
  <si>
    <t>Завод-изготовитель</t>
  </si>
  <si>
    <t>Примечание</t>
  </si>
  <si>
    <t>Срок поставки</t>
  </si>
  <si>
    <t>Разработчик РД</t>
  </si>
  <si>
    <t>Код ЕОС НСИ (GID)</t>
  </si>
  <si>
    <t>Стоимость изделия в ценах 2000 года, руб.</t>
  </si>
  <si>
    <t>Срок закл. договора</t>
  </si>
  <si>
    <t>1</t>
  </si>
  <si>
    <t>2.ИСУП.5895739</t>
  </si>
  <si>
    <t>20KBA71AA001</t>
  </si>
  <si>
    <t>Конденсатоотводчик</t>
  </si>
  <si>
    <t>по типу по типу С.КО 50-4,0Н</t>
  </si>
  <si>
    <t>-</t>
  </si>
  <si>
    <t>QA4</t>
  </si>
  <si>
    <t>материалы</t>
  </si>
  <si>
    <t>Конденсат пара</t>
  </si>
  <si>
    <t>нж</t>
  </si>
  <si>
    <t>фланцевый с ответными фланцами  под приварку</t>
  </si>
  <si>
    <t>по типу ПД2-370000-001-34877654-2008 ТУ_x000D_
Изв. № 283</t>
  </si>
  <si>
    <t>ИТТ KUR-PAA0001; ДТТ KUR-PAA0001_B01_KZ_02</t>
  </si>
  <si>
    <t>ЛСР 02-03.2-63Т</t>
  </si>
  <si>
    <t>KUR.0120.20UKC.KBA.TM.TB0001.S0002 (KUR_1199016)</t>
  </si>
  <si>
    <t>-/</t>
  </si>
  <si>
    <t>II</t>
  </si>
  <si>
    <t xml:space="preserve">Вспомогательное реакторное здание (20UKC); код помещения 20UKC22R031; </t>
  </si>
  <si>
    <t>расход 6т/ч, Коэф. гидр. сопр. на золотник: 9; Коэф. гидр. сопр. под золотник: 7.5; Климатическое исполнение и категория размещения УХЛ; 3; Тип атмосферы при эксплуатации II; Условия хранения 8; 1. 60.3x3.2-типоразмер присоединяемой трубы; 2. Др=53.9 мм; 3. Материал корпуса – нержавеющая сталь марки 08Х18Н10Т; 4. Тип разделки кромок- 1-23(С-23); 5. Тип присоединения - под приварку с комплектом обратных фланцев; Отклонение массы предлагаемой арматуры-аналога в меньшую сторону не ограничивается. Отклонение массы предлагаемой арматуры-аналога в пределах +10% от предусмотренной проектом допускается.</t>
  </si>
  <si>
    <t>АЭП;БКП-1;Ооб</t>
  </si>
  <si>
    <t>К009 Конденсатоотводчики</t>
  </si>
  <si>
    <t>2</t>
  </si>
  <si>
    <t>2.ИСУП.5915529</t>
  </si>
  <si>
    <t>10KBA71AA001</t>
  </si>
  <si>
    <t>ЛСР 02-03.1-63Т</t>
  </si>
  <si>
    <t>KUR.0120.10UKC.KBA.TM.TB0001.S0002 (KUR_1173188)</t>
  </si>
  <si>
    <t xml:space="preserve">Вспомогательное реакторное здание (10UKC); код помещения 10UKC22R031; </t>
  </si>
  <si>
    <t>ИТОГО:</t>
  </si>
  <si>
    <t>Примечания</t>
  </si>
  <si>
    <t>1. Условные обозначения для привода (э/о и э/п), указанные в графе «Тип»:</t>
  </si>
  <si>
    <t xml:space="preserve">э/о - от электропривода (исполнение для гермозоны);
</t>
  </si>
  <si>
    <t>От Поставщика</t>
  </si>
  <si>
    <t xml:space="preserve">э/п - от электропровода (исполнение для обслуживаемых помещений). 
</t>
  </si>
  <si>
    <t>При этом марка привода определяется поставщиком в соответствии с ИТТ, ДТТ и предложенным типом арматуры</t>
  </si>
  <si>
    <t>2. Требование  к допустимому отклонению массы указано в графе «Примечание» спецификации</t>
  </si>
  <si>
    <t>3.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необязательными».</t>
  </si>
  <si>
    <t>4. Фланцевая и межфланцевая арматура поставляется комплектно с ответными фланцами, крепежом и прокладками.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</si>
</sst>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9" x14ac:knownFonts="1">
    <font>
      <sz val="10"/>
      <name val="Arial Cyr"/>
      <charset val="204"/>
    </font>
    <font>
      <sz val="10"/>
      <name val="Arial Cyr"/>
      <charset val="204"/>
    </font>
    <font>
      <sz val="16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family val="2"/>
      <charset val="204"/>
    </font>
    <font>
      <sz val="14"/>
      <name val="Arial Cyr"/>
      <charset val="204"/>
    </font>
    <font>
      <u/>
      <sz val="14"/>
      <name val="Arial Cyr"/>
      <charset val="204"/>
    </font>
    <font>
      <sz val="10"/>
      <name val="Helv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/>
      <diagonal/>
    </border>
  </borders>
  <cellStyleXfs count="5">
    <xf numFmtId="0" fontId="0" fillId="0" borderId="0"/>
    <xf numFmtId="0" fontId="1" fillId="0" borderId="0"/>
    <xf numFmtId="0" fontId="4" fillId="0" borderId="0"/>
    <xf numFmtId="0" fontId="1" fillId="0" borderId="0"/>
    <xf numFmtId="0" fontId="8" fillId="0" borderId="0"/>
  </cellStyleXfs>
  <cellXfs count="72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49" fontId="3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4" fontId="1" fillId="0" borderId="3" xfId="0" applyNumberFormat="1" applyFont="1" applyBorder="1" applyAlignment="1">
      <alignment horizontal="center" vertical="center" wrapText="1"/>
    </xf>
    <xf numFmtId="4" fontId="1" fillId="0" borderId="3" xfId="0" applyNumberFormat="1" applyFont="1" applyFill="1" applyBorder="1" applyAlignment="1">
      <alignment horizontal="center" vertical="center" wrapText="1"/>
    </xf>
    <xf numFmtId="4" fontId="1" fillId="0" borderId="4" xfId="0" applyNumberFormat="1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wrapText="1"/>
    </xf>
    <xf numFmtId="14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49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wrapText="1"/>
    </xf>
    <xf numFmtId="0" fontId="0" fillId="0" borderId="0" xfId="0" applyNumberFormat="1" applyAlignment="1">
      <alignment wrapText="1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Border="1"/>
    <xf numFmtId="49" fontId="6" fillId="0" borderId="0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Fill="1" applyBorder="1" applyAlignment="1">
      <alignment horizontal="center" vertical="center" textRotation="90" wrapText="1"/>
    </xf>
    <xf numFmtId="49" fontId="3" fillId="0" borderId="10" xfId="0" applyNumberFormat="1" applyFont="1" applyFill="1" applyBorder="1" applyAlignment="1">
      <alignment horizontal="center" vertical="center" textRotation="90" wrapText="1"/>
    </xf>
    <xf numFmtId="0" fontId="3" fillId="0" borderId="10" xfId="0" applyFont="1" applyFill="1" applyBorder="1" applyAlignment="1">
      <alignment horizontal="center" vertical="center" textRotation="90" wrapText="1"/>
    </xf>
    <xf numFmtId="0" fontId="3" fillId="0" borderId="10" xfId="1" applyFont="1" applyFill="1" applyBorder="1" applyAlignment="1">
      <alignment horizontal="center" vertical="center" textRotation="90" wrapText="1"/>
    </xf>
    <xf numFmtId="2" fontId="3" fillId="0" borderId="10" xfId="0" applyNumberFormat="1" applyFont="1" applyFill="1" applyBorder="1" applyAlignment="1">
      <alignment horizontal="center" vertical="center" textRotation="90" wrapText="1"/>
    </xf>
    <xf numFmtId="0" fontId="3" fillId="0" borderId="11" xfId="0" applyFont="1" applyFill="1" applyBorder="1" applyAlignment="1">
      <alignment horizontal="center" vertical="center" textRotation="90" wrapText="1"/>
    </xf>
    <xf numFmtId="0" fontId="3" fillId="0" borderId="9" xfId="0" applyFont="1" applyFill="1" applyBorder="1" applyAlignment="1">
      <alignment horizontal="center" vertical="center" textRotation="90" wrapText="1"/>
    </xf>
    <xf numFmtId="49" fontId="3" fillId="0" borderId="10" xfId="2" applyNumberFormat="1" applyFont="1" applyFill="1" applyBorder="1" applyAlignment="1">
      <alignment horizontal="center" vertical="center" textRotation="90" wrapText="1"/>
    </xf>
    <xf numFmtId="0" fontId="3" fillId="0" borderId="10" xfId="0" applyNumberFormat="1" applyFont="1" applyFill="1" applyBorder="1" applyAlignment="1">
      <alignment horizontal="center" vertical="center" textRotation="90" wrapText="1"/>
    </xf>
    <xf numFmtId="164" fontId="5" fillId="0" borderId="10" xfId="0" applyNumberFormat="1" applyFont="1" applyFill="1" applyBorder="1" applyAlignment="1">
      <alignment horizontal="center" vertical="center" textRotation="90" wrapText="1"/>
    </xf>
    <xf numFmtId="164" fontId="5" fillId="0" borderId="11" xfId="0" applyNumberFormat="1" applyFont="1" applyFill="1" applyBorder="1" applyAlignment="1">
      <alignment horizontal="center" vertical="center" textRotation="90" wrapText="1"/>
    </xf>
    <xf numFmtId="49" fontId="0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 applyAlignment="1">
      <alignment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" fontId="1" fillId="0" borderId="13" xfId="0" applyNumberFormat="1" applyFont="1" applyFill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4" fontId="1" fillId="0" borderId="13" xfId="0" applyNumberFormat="1" applyFont="1" applyBorder="1" applyAlignment="1">
      <alignment horizontal="center" vertical="center" wrapText="1"/>
    </xf>
    <xf numFmtId="4" fontId="1" fillId="0" borderId="13" xfId="0" applyNumberFormat="1" applyFont="1" applyFill="1" applyBorder="1" applyAlignment="1">
      <alignment horizontal="center" vertical="center" wrapText="1"/>
    </xf>
    <xf numFmtId="4" fontId="1" fillId="0" borderId="2" xfId="0" applyNumberFormat="1" applyFont="1" applyFill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wrapText="1"/>
    </xf>
    <xf numFmtId="14" fontId="1" fillId="0" borderId="13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</cellXfs>
  <cellStyles count="5">
    <cellStyle name="Обычный" xfId="0" builtinId="0"/>
    <cellStyle name="Обычный 2" xfId="3"/>
    <cellStyle name="Обычный_Атоммашэкспорт" xfId="1"/>
    <cellStyle name="Обычный_СПЛАВ" xfId="2"/>
    <cellStyle name="Стиль 1" xfId="4"/>
  </cellStyles>
  <dxfs count="3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N6" totalsRowShown="0" headerRowDxfId="2" headerRowBorderDxfId="1" tableBorderDxfId="0">
  <autoFilter ref="A3:AN6"/>
  <tableColumns count="40">
    <tableColumn id="1" name="№ п/п"/>
    <tableColumn id="2" name="Идентификатор"/>
    <tableColumn id="3" name="Маркировка арматуры"/>
    <tableColumn id="4" name="Наименование"/>
    <tableColumn id="5" name="Тип"/>
    <tableColumn id="6" name="Класс и группа безопас-ности изделия по НП-68-05"/>
    <tableColumn id="7" name="Категория ОК"/>
    <tableColumn id="8" name="Оборудование/Материалы"/>
    <tableColumn id="9" name="DN(арматуры), мм"/>
    <tableColumn id="10" name="Pp (арматура АЭС), Pу (общепром. арматура), МПа"/>
    <tableColumn id="11" name="Tp(арматуры), °С"/>
    <tableColumn id="12" name="Рабочая среда"/>
    <tableColumn id="13" name="Kv,м3/ч(для регулиру-ющих клапанов)"/>
    <tableColumn id="14" name="Масса,кг"/>
    <tableColumn id="15" name="Способ управления"/>
    <tableColumn id="16" name="Тип электропривода"/>
    <tableColumn id="17" name="Мощность электро-двигателя, кВт"/>
    <tableColumn id="18" name="Материал корпуса арматуры"/>
    <tableColumn id="19" name="Способ присоединения"/>
    <tableColumn id="20" name="ТУ"/>
    <tableColumn id="21" name="ИТТ"/>
    <tableColumn id="22" name="Смета №"/>
    <tableColumn id="23" name="Номер чертежа"/>
    <tableColumn id="24" name="Позиция по спецификации чертежа"/>
    <tableColumn id="25" name="Номер з/сп"/>
    <tableColumn id="26" name="Класс и группа трубопровода"/>
    <tableColumn id="27" name="Категория сейсмостойкос-ти трубопровода"/>
    <tableColumn id="28" name="Количество, шт"/>
    <tableColumn id="29" name="Цена за ед., без НДС, руб."/>
    <tableColumn id="30" name="Сумма без НДС, руб."/>
    <tableColumn id="31" name="Сумма  НДС, руб.">
      <calculatedColumnFormula>ROUND(AD4*0.18,2)</calculatedColumnFormula>
    </tableColumn>
    <tableColumn id="32" name="Сумма с НДС, руб.">
      <calculatedColumnFormula>AD4+AE4</calculatedColumnFormula>
    </tableColumn>
    <tableColumn id="33" name="Объект проектирования"/>
    <tableColumn id="34" name="Завод-изготовитель"/>
    <tableColumn id="35" name="Примечание"/>
    <tableColumn id="36" name="Срок поставки"/>
    <tableColumn id="37" name="Разработчик РД"/>
    <tableColumn id="38" name="Код ЕОС НСИ (GID)"/>
    <tableColumn id="39" name="Стоимость изделия в ценах 2000 года, руб."/>
    <tableColumn id="40" name="Срок закл. договора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9"/>
  <sheetViews>
    <sheetView tabSelected="1" view="pageBreakPreview" zoomScale="55" zoomScaleNormal="100" zoomScaleSheetLayoutView="55" workbookViewId="0">
      <selection activeCell="A3" sqref="A3:AN6"/>
    </sheetView>
  </sheetViews>
  <sheetFormatPr defaultRowHeight="13.2" x14ac:dyDescent="0.25"/>
  <cols>
    <col min="1" max="1" width="8.33203125" style="1" customWidth="1"/>
    <col min="2" max="2" width="17.77734375" style="1" customWidth="1"/>
    <col min="3" max="3" width="24.21875" style="1" customWidth="1"/>
    <col min="4" max="4" width="16.5546875" style="2" customWidth="1"/>
    <col min="5" max="5" width="16.109375" style="2" customWidth="1"/>
    <col min="6" max="6" width="50.33203125" style="3" customWidth="1"/>
    <col min="7" max="7" width="15.77734375" style="3" customWidth="1"/>
    <col min="8" max="8" width="28.109375" style="3" customWidth="1"/>
    <col min="9" max="9" width="19.77734375" style="3" customWidth="1"/>
    <col min="10" max="10" width="49.6640625" style="3" customWidth="1"/>
    <col min="11" max="11" width="19" style="3" customWidth="1"/>
    <col min="12" max="12" width="16.77734375" style="3" customWidth="1"/>
    <col min="13" max="13" width="39.44140625" style="3" customWidth="1"/>
    <col min="14" max="14" width="10.88671875" style="4" customWidth="1"/>
    <col min="15" max="15" width="21.6640625" style="3" customWidth="1"/>
    <col min="16" max="16" width="22.44140625" style="3" customWidth="1"/>
    <col min="17" max="17" width="35.33203125" style="3" customWidth="1"/>
    <col min="18" max="18" width="29.6640625" style="5" customWidth="1"/>
    <col min="19" max="19" width="25" style="3" customWidth="1"/>
    <col min="20" max="21" width="11.33203125" style="3" customWidth="1"/>
    <col min="22" max="22" width="11.109375" style="3" customWidth="1"/>
    <col min="23" max="23" width="17" style="3" customWidth="1"/>
    <col min="24" max="24" width="36.109375" style="3" customWidth="1"/>
    <col min="25" max="25" width="13.109375" style="3" customWidth="1"/>
    <col min="26" max="26" width="31.109375" style="3" customWidth="1"/>
    <col min="27" max="27" width="44" style="3" customWidth="1"/>
    <col min="28" max="28" width="17.77734375" style="3" customWidth="1"/>
    <col min="29" max="29" width="27.44140625" style="4" customWidth="1"/>
    <col min="30" max="30" width="22.44140625" style="4" customWidth="1"/>
    <col min="31" max="31" width="19.44140625" style="4" customWidth="1"/>
    <col min="32" max="32" width="20.44140625" style="4" customWidth="1"/>
    <col min="33" max="33" width="25.88671875" style="3" customWidth="1"/>
    <col min="34" max="34" width="22.21875" style="3" customWidth="1"/>
    <col min="35" max="35" width="66.6640625" style="42" customWidth="1"/>
    <col min="36" max="36" width="17" style="3" customWidth="1"/>
    <col min="37" max="37" width="19.33203125" style="1" customWidth="1"/>
    <col min="38" max="38" width="21.44140625" customWidth="1"/>
    <col min="39" max="39" width="43.88671875" style="4" customWidth="1"/>
    <col min="40" max="40" width="22.77734375" style="3" customWidth="1"/>
    <col min="41" max="41" width="17.5546875" customWidth="1"/>
  </cols>
  <sheetData>
    <row r="1" spans="1:41" x14ac:dyDescent="0.25">
      <c r="AI1" s="6" t="s">
        <v>0</v>
      </c>
    </row>
    <row r="2" spans="1:41" ht="20.399999999999999" x14ac:dyDescent="0.35">
      <c r="A2" s="7" t="s">
        <v>1</v>
      </c>
      <c r="B2" s="8"/>
      <c r="C2" s="8"/>
      <c r="D2" s="9"/>
      <c r="E2" s="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M2"/>
      <c r="AN2" s="8"/>
    </row>
    <row r="3" spans="1:41" ht="135" customHeight="1" x14ac:dyDescent="0.25">
      <c r="A3" s="47" t="s">
        <v>2</v>
      </c>
      <c r="B3" s="48" t="s">
        <v>3</v>
      </c>
      <c r="C3" s="49" t="s">
        <v>4</v>
      </c>
      <c r="D3" s="49" t="s">
        <v>5</v>
      </c>
      <c r="E3" s="49" t="s">
        <v>6</v>
      </c>
      <c r="F3" s="49" t="s">
        <v>7</v>
      </c>
      <c r="G3" s="49" t="s">
        <v>8</v>
      </c>
      <c r="H3" s="49" t="s">
        <v>9</v>
      </c>
      <c r="I3" s="48" t="s">
        <v>10</v>
      </c>
      <c r="J3" s="48" t="s">
        <v>11</v>
      </c>
      <c r="K3" s="49" t="s">
        <v>12</v>
      </c>
      <c r="L3" s="49" t="s">
        <v>13</v>
      </c>
      <c r="M3" s="50" t="s">
        <v>14</v>
      </c>
      <c r="N3" s="51" t="s">
        <v>15</v>
      </c>
      <c r="O3" s="49" t="s">
        <v>16</v>
      </c>
      <c r="P3" s="49" t="s">
        <v>17</v>
      </c>
      <c r="Q3" s="52" t="s">
        <v>18</v>
      </c>
      <c r="R3" s="49" t="s">
        <v>19</v>
      </c>
      <c r="S3" s="53" t="s">
        <v>20</v>
      </c>
      <c r="T3" s="53" t="s">
        <v>21</v>
      </c>
      <c r="U3" s="48" t="s">
        <v>22</v>
      </c>
      <c r="V3" s="49" t="s">
        <v>23</v>
      </c>
      <c r="W3" s="49" t="s">
        <v>24</v>
      </c>
      <c r="X3" s="49" t="s">
        <v>25</v>
      </c>
      <c r="Y3" s="49" t="s">
        <v>26</v>
      </c>
      <c r="Z3" s="49" t="s">
        <v>27</v>
      </c>
      <c r="AA3" s="49" t="s">
        <v>28</v>
      </c>
      <c r="AB3" s="49" t="s">
        <v>29</v>
      </c>
      <c r="AC3" s="54" t="s">
        <v>30</v>
      </c>
      <c r="AD3" s="54" t="s">
        <v>31</v>
      </c>
      <c r="AE3" s="54" t="s">
        <v>32</v>
      </c>
      <c r="AF3" s="54" t="s">
        <v>33</v>
      </c>
      <c r="AG3" s="48" t="s">
        <v>34</v>
      </c>
      <c r="AH3" s="49" t="s">
        <v>35</v>
      </c>
      <c r="AI3" s="55" t="s">
        <v>36</v>
      </c>
      <c r="AJ3" s="56" t="s">
        <v>37</v>
      </c>
      <c r="AK3" s="48" t="s">
        <v>38</v>
      </c>
      <c r="AL3" s="48" t="s">
        <v>39</v>
      </c>
      <c r="AM3" s="48" t="s">
        <v>40</v>
      </c>
      <c r="AN3" s="57" t="s">
        <v>41</v>
      </c>
    </row>
    <row r="4" spans="1:41" ht="14.25" customHeight="1" x14ac:dyDescent="0.25">
      <c r="A4" s="43">
        <v>1</v>
      </c>
      <c r="B4" s="10">
        <f>A4+1</f>
        <v>2</v>
      </c>
      <c r="C4" s="10">
        <f t="shared" ref="C4:AB4" si="0">B4+1</f>
        <v>3</v>
      </c>
      <c r="D4" s="10">
        <f t="shared" si="0"/>
        <v>4</v>
      </c>
      <c r="E4" s="10">
        <f>D4+1</f>
        <v>5</v>
      </c>
      <c r="F4" s="10">
        <f t="shared" si="0"/>
        <v>6</v>
      </c>
      <c r="G4" s="10">
        <f t="shared" si="0"/>
        <v>7</v>
      </c>
      <c r="H4" s="10">
        <f t="shared" si="0"/>
        <v>8</v>
      </c>
      <c r="I4" s="10">
        <f t="shared" si="0"/>
        <v>9</v>
      </c>
      <c r="J4" s="10">
        <f t="shared" si="0"/>
        <v>10</v>
      </c>
      <c r="K4" s="10">
        <f t="shared" si="0"/>
        <v>11</v>
      </c>
      <c r="L4" s="10">
        <f t="shared" si="0"/>
        <v>12</v>
      </c>
      <c r="M4" s="10">
        <f t="shared" si="0"/>
        <v>13</v>
      </c>
      <c r="N4" s="10">
        <f t="shared" si="0"/>
        <v>14</v>
      </c>
      <c r="O4" s="10">
        <f t="shared" si="0"/>
        <v>15</v>
      </c>
      <c r="P4" s="10">
        <f t="shared" si="0"/>
        <v>16</v>
      </c>
      <c r="Q4" s="10">
        <f t="shared" si="0"/>
        <v>17</v>
      </c>
      <c r="R4" s="10">
        <f t="shared" si="0"/>
        <v>18</v>
      </c>
      <c r="S4" s="10">
        <f t="shared" si="0"/>
        <v>19</v>
      </c>
      <c r="T4" s="10">
        <f t="shared" si="0"/>
        <v>20</v>
      </c>
      <c r="U4" s="10">
        <f>T4+1</f>
        <v>21</v>
      </c>
      <c r="V4" s="10">
        <f t="shared" si="0"/>
        <v>22</v>
      </c>
      <c r="W4" s="10">
        <f t="shared" si="0"/>
        <v>23</v>
      </c>
      <c r="X4" s="10">
        <f t="shared" si="0"/>
        <v>24</v>
      </c>
      <c r="Y4" s="10">
        <f t="shared" si="0"/>
        <v>25</v>
      </c>
      <c r="Z4" s="10">
        <f t="shared" si="0"/>
        <v>26</v>
      </c>
      <c r="AA4" s="10">
        <f t="shared" si="0"/>
        <v>27</v>
      </c>
      <c r="AB4" s="10">
        <f t="shared" si="0"/>
        <v>28</v>
      </c>
      <c r="AC4" s="10">
        <f>AB4+1</f>
        <v>29</v>
      </c>
      <c r="AD4" s="10">
        <f>AC4+1</f>
        <v>30</v>
      </c>
      <c r="AE4" s="10"/>
      <c r="AF4" s="10">
        <f>AD4+1</f>
        <v>31</v>
      </c>
      <c r="AG4" s="10">
        <f>AF4+1</f>
        <v>32</v>
      </c>
      <c r="AH4" s="10">
        <f>AG4+1</f>
        <v>33</v>
      </c>
      <c r="AI4" s="10">
        <f>AH4+1</f>
        <v>34</v>
      </c>
      <c r="AJ4" s="10">
        <f>AN4+1</f>
        <v>36</v>
      </c>
      <c r="AK4" s="10">
        <f>AJ4+1</f>
        <v>37</v>
      </c>
      <c r="AL4" s="10">
        <f>AK4+1</f>
        <v>38</v>
      </c>
      <c r="AM4" s="10">
        <f>AL4+1</f>
        <v>39</v>
      </c>
      <c r="AN4" s="45">
        <f>AI4+1</f>
        <v>35</v>
      </c>
    </row>
    <row r="5" spans="1:41" s="24" customFormat="1" ht="132" x14ac:dyDescent="0.25">
      <c r="A5" s="44" t="s">
        <v>42</v>
      </c>
      <c r="B5" s="11" t="s">
        <v>43</v>
      </c>
      <c r="C5" s="12" t="s">
        <v>44</v>
      </c>
      <c r="D5" s="13" t="s">
        <v>45</v>
      </c>
      <c r="E5" s="13" t="s">
        <v>46</v>
      </c>
      <c r="F5" s="12" t="s">
        <v>47</v>
      </c>
      <c r="G5" s="12" t="s">
        <v>48</v>
      </c>
      <c r="H5" s="12" t="s">
        <v>49</v>
      </c>
      <c r="I5" s="12">
        <v>50</v>
      </c>
      <c r="J5" s="14">
        <v>0.4</v>
      </c>
      <c r="K5" s="12">
        <v>165</v>
      </c>
      <c r="L5" s="12" t="s">
        <v>50</v>
      </c>
      <c r="M5" s="12"/>
      <c r="N5" s="14">
        <v>6.2</v>
      </c>
      <c r="O5" s="12" t="s">
        <v>47</v>
      </c>
      <c r="P5" s="12"/>
      <c r="Q5" s="12"/>
      <c r="R5" s="13" t="s">
        <v>51</v>
      </c>
      <c r="S5" s="12" t="s">
        <v>52</v>
      </c>
      <c r="T5" s="12" t="s">
        <v>53</v>
      </c>
      <c r="U5" s="15" t="s">
        <v>54</v>
      </c>
      <c r="V5" s="12" t="s">
        <v>55</v>
      </c>
      <c r="W5" s="13"/>
      <c r="X5" s="12"/>
      <c r="Y5" s="12" t="s">
        <v>56</v>
      </c>
      <c r="Z5" s="12" t="s">
        <v>57</v>
      </c>
      <c r="AA5" s="12" t="s">
        <v>58</v>
      </c>
      <c r="AB5" s="12">
        <v>1</v>
      </c>
      <c r="AC5" s="16">
        <v>0</v>
      </c>
      <c r="AD5" s="17">
        <v>0</v>
      </c>
      <c r="AE5" s="18">
        <f t="shared" ref="AE5:AE6" si="1">ROUND(AD5*0.18,2)</f>
        <v>0</v>
      </c>
      <c r="AF5" s="18">
        <f t="shared" ref="AF5:AF6" si="2">AD5+AE5</f>
        <v>0</v>
      </c>
      <c r="AG5" s="14" t="s">
        <v>59</v>
      </c>
      <c r="AH5" s="14"/>
      <c r="AI5" s="19" t="s">
        <v>60</v>
      </c>
      <c r="AJ5" s="20">
        <v>44087</v>
      </c>
      <c r="AK5" s="21" t="s">
        <v>61</v>
      </c>
      <c r="AL5" s="22">
        <v>945410</v>
      </c>
      <c r="AM5" s="14">
        <v>15028.11</v>
      </c>
      <c r="AN5" s="46">
        <v>43148</v>
      </c>
      <c r="AO5" s="23" t="s">
        <v>62</v>
      </c>
    </row>
    <row r="6" spans="1:41" s="24" customFormat="1" ht="132" x14ac:dyDescent="0.25">
      <c r="A6" s="58" t="s">
        <v>63</v>
      </c>
      <c r="B6" s="59" t="s">
        <v>64</v>
      </c>
      <c r="C6" s="60" t="s">
        <v>65</v>
      </c>
      <c r="D6" s="61" t="s">
        <v>45</v>
      </c>
      <c r="E6" s="61" t="s">
        <v>46</v>
      </c>
      <c r="F6" s="60" t="s">
        <v>47</v>
      </c>
      <c r="G6" s="60" t="s">
        <v>48</v>
      </c>
      <c r="H6" s="60" t="s">
        <v>49</v>
      </c>
      <c r="I6" s="60">
        <v>50</v>
      </c>
      <c r="J6" s="62">
        <v>0.4</v>
      </c>
      <c r="K6" s="60">
        <v>165</v>
      </c>
      <c r="L6" s="60" t="s">
        <v>50</v>
      </c>
      <c r="M6" s="60"/>
      <c r="N6" s="62">
        <v>6.2</v>
      </c>
      <c r="O6" s="60" t="s">
        <v>47</v>
      </c>
      <c r="P6" s="60"/>
      <c r="Q6" s="60"/>
      <c r="R6" s="61" t="s">
        <v>51</v>
      </c>
      <c r="S6" s="60" t="s">
        <v>52</v>
      </c>
      <c r="T6" s="60" t="s">
        <v>53</v>
      </c>
      <c r="U6" s="63" t="s">
        <v>54</v>
      </c>
      <c r="V6" s="60" t="s">
        <v>66</v>
      </c>
      <c r="W6" s="61"/>
      <c r="X6" s="60"/>
      <c r="Y6" s="60" t="s">
        <v>67</v>
      </c>
      <c r="Z6" s="60" t="s">
        <v>57</v>
      </c>
      <c r="AA6" s="60" t="s">
        <v>58</v>
      </c>
      <c r="AB6" s="60">
        <v>1</v>
      </c>
      <c r="AC6" s="64">
        <v>0</v>
      </c>
      <c r="AD6" s="65">
        <v>0</v>
      </c>
      <c r="AE6" s="66">
        <f t="shared" si="1"/>
        <v>0</v>
      </c>
      <c r="AF6" s="66">
        <f t="shared" si="2"/>
        <v>0</v>
      </c>
      <c r="AG6" s="62" t="s">
        <v>68</v>
      </c>
      <c r="AH6" s="62"/>
      <c r="AI6" s="67" t="s">
        <v>60</v>
      </c>
      <c r="AJ6" s="68">
        <v>43707</v>
      </c>
      <c r="AK6" s="69" t="s">
        <v>61</v>
      </c>
      <c r="AL6" s="70">
        <v>945410</v>
      </c>
      <c r="AM6" s="62">
        <v>15028.11</v>
      </c>
      <c r="AN6" s="71">
        <v>43148</v>
      </c>
      <c r="AO6" s="23" t="s">
        <v>62</v>
      </c>
    </row>
    <row r="7" spans="1:41" s="24" customFormat="1" x14ac:dyDescent="0.25">
      <c r="A7" s="25"/>
      <c r="B7" s="25"/>
      <c r="C7" s="25"/>
      <c r="D7" s="26"/>
      <c r="E7" s="26"/>
      <c r="F7" s="27"/>
      <c r="G7" s="27"/>
      <c r="H7" s="27"/>
      <c r="I7" s="27"/>
      <c r="J7" s="27"/>
      <c r="K7" s="27"/>
      <c r="L7" s="27"/>
      <c r="M7" s="27"/>
      <c r="N7" s="28"/>
      <c r="O7" s="27"/>
      <c r="P7" s="27"/>
      <c r="Q7" s="27"/>
      <c r="R7" s="29"/>
      <c r="S7" s="27"/>
      <c r="T7" s="27"/>
      <c r="U7" s="27"/>
      <c r="V7" s="27"/>
      <c r="W7" s="27"/>
      <c r="X7" s="27"/>
      <c r="Y7" s="30" t="s">
        <v>69</v>
      </c>
      <c r="Z7" s="27"/>
      <c r="AA7" s="27"/>
      <c r="AB7" s="31">
        <f>SUM(AB5:AB6)</f>
        <v>2</v>
      </c>
      <c r="AC7" s="28"/>
      <c r="AD7" s="28">
        <f>SUM(AD5:AD6)</f>
        <v>0</v>
      </c>
      <c r="AE7" s="28">
        <f>SUM(AE5:AE6)</f>
        <v>0</v>
      </c>
      <c r="AF7" s="28">
        <f>SUM(AF5:AF6)</f>
        <v>0</v>
      </c>
      <c r="AG7" s="27"/>
      <c r="AH7" s="27"/>
      <c r="AI7" s="32"/>
      <c r="AJ7" s="27"/>
      <c r="AK7" s="25"/>
      <c r="AM7" s="28"/>
      <c r="AN7" s="27"/>
    </row>
    <row r="8" spans="1:41" s="24" customFormat="1" x14ac:dyDescent="0.25">
      <c r="A8" s="25"/>
      <c r="B8" s="25"/>
      <c r="C8" s="25"/>
      <c r="D8" s="26"/>
      <c r="E8" s="26"/>
      <c r="F8" s="27"/>
      <c r="G8" s="27"/>
      <c r="H8" s="27"/>
      <c r="I8" s="27"/>
      <c r="J8" s="27"/>
      <c r="K8" s="27"/>
      <c r="L8" s="27"/>
      <c r="M8" s="27"/>
      <c r="N8" s="28"/>
      <c r="O8" s="27"/>
      <c r="P8" s="27"/>
      <c r="Q8" s="27"/>
      <c r="R8" s="29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28"/>
      <c r="AE8" s="28"/>
      <c r="AF8" s="28"/>
      <c r="AG8" s="27"/>
      <c r="AH8" s="27"/>
      <c r="AI8" s="33"/>
      <c r="AJ8" s="27"/>
      <c r="AK8" s="25"/>
      <c r="AM8" s="28"/>
      <c r="AN8" s="27"/>
    </row>
    <row r="9" spans="1:41" s="24" customFormat="1" ht="17.399999999999999" x14ac:dyDescent="0.25">
      <c r="A9" s="25"/>
      <c r="C9" s="34"/>
      <c r="D9" s="35"/>
      <c r="E9" s="35"/>
      <c r="F9" s="36"/>
      <c r="G9" s="36"/>
      <c r="H9" s="36"/>
      <c r="I9" s="36"/>
      <c r="J9" s="36"/>
      <c r="K9" s="36"/>
      <c r="L9" s="36"/>
      <c r="M9" s="36"/>
      <c r="N9" s="37"/>
      <c r="O9" s="36"/>
      <c r="P9" s="36"/>
      <c r="Q9" s="36"/>
      <c r="R9" s="38"/>
      <c r="S9" s="36"/>
      <c r="T9" s="36"/>
      <c r="U9" s="36"/>
      <c r="V9" s="27"/>
      <c r="W9" s="27"/>
      <c r="X9" s="27"/>
      <c r="Y9" s="27"/>
      <c r="Z9" s="27"/>
      <c r="AA9" s="27"/>
      <c r="AB9" s="27"/>
      <c r="AC9" s="28"/>
      <c r="AD9" s="28"/>
      <c r="AE9" s="28"/>
      <c r="AF9" s="28"/>
      <c r="AG9" s="27"/>
      <c r="AH9" s="27"/>
      <c r="AI9" s="33"/>
      <c r="AJ9" s="27"/>
      <c r="AK9" s="25"/>
      <c r="AM9" s="28"/>
      <c r="AN9" s="27"/>
    </row>
    <row r="10" spans="1:41" s="24" customFormat="1" ht="24" customHeight="1" x14ac:dyDescent="0.25">
      <c r="A10" s="25"/>
      <c r="C10" s="34"/>
      <c r="D10" s="35"/>
      <c r="E10" s="35"/>
      <c r="F10" s="36"/>
      <c r="G10" s="36"/>
      <c r="H10" s="36"/>
      <c r="I10" s="36"/>
      <c r="J10" s="36"/>
      <c r="K10" s="36"/>
      <c r="L10" s="36"/>
      <c r="M10" s="36"/>
      <c r="N10" s="37"/>
      <c r="O10" s="36"/>
      <c r="P10" s="36"/>
      <c r="Q10" s="36"/>
      <c r="R10" s="38"/>
      <c r="S10" s="36"/>
      <c r="T10" s="36"/>
      <c r="U10" s="36"/>
      <c r="V10" s="27"/>
      <c r="W10" s="27"/>
      <c r="X10" s="27"/>
      <c r="Y10" s="27"/>
      <c r="Z10" s="27"/>
      <c r="AA10" s="27"/>
      <c r="AB10" s="27"/>
      <c r="AC10" s="28"/>
      <c r="AD10" s="28"/>
      <c r="AE10" s="28"/>
      <c r="AF10" s="28"/>
      <c r="AG10" s="27"/>
      <c r="AH10" s="27"/>
      <c r="AI10" s="33"/>
      <c r="AJ10" s="27"/>
      <c r="AK10" s="25"/>
      <c r="AM10" s="28"/>
      <c r="AN10" s="27"/>
    </row>
    <row r="11" spans="1:41" s="24" customFormat="1" ht="17.399999999999999" x14ac:dyDescent="0.3">
      <c r="A11" s="25"/>
      <c r="B11" s="39" t="s">
        <v>70</v>
      </c>
      <c r="C11" s="34"/>
      <c r="D11" s="35"/>
      <c r="E11" s="35"/>
      <c r="F11" s="36"/>
      <c r="G11" s="36"/>
      <c r="H11" s="36"/>
      <c r="I11" s="36"/>
      <c r="J11" s="36"/>
      <c r="K11" s="36"/>
      <c r="L11" s="36"/>
      <c r="M11" s="36"/>
      <c r="N11" s="37"/>
      <c r="O11" s="36"/>
      <c r="P11" s="36"/>
      <c r="Q11" s="36"/>
      <c r="R11" s="38"/>
      <c r="S11" s="36"/>
      <c r="T11" s="36"/>
      <c r="U11" s="36"/>
      <c r="V11" s="27"/>
      <c r="W11" s="27"/>
      <c r="X11" s="27"/>
      <c r="Y11" s="27"/>
      <c r="Z11" s="27"/>
      <c r="AA11" s="27"/>
      <c r="AB11" s="27"/>
      <c r="AC11" s="28"/>
      <c r="AD11" s="28"/>
      <c r="AE11" s="28"/>
      <c r="AF11" s="28"/>
      <c r="AG11" s="27"/>
      <c r="AH11" s="27"/>
      <c r="AI11" s="33"/>
      <c r="AJ11" s="27"/>
      <c r="AK11" s="25"/>
      <c r="AM11" s="28"/>
      <c r="AN11" s="27"/>
    </row>
    <row r="12" spans="1:41" s="24" customFormat="1" ht="17.399999999999999" x14ac:dyDescent="0.25">
      <c r="A12" s="25"/>
      <c r="C12" s="40"/>
      <c r="D12" s="35"/>
      <c r="E12" s="35"/>
      <c r="F12" s="36"/>
      <c r="G12" s="36"/>
      <c r="H12" s="36"/>
      <c r="I12" s="36"/>
      <c r="J12" s="36"/>
      <c r="K12" s="36"/>
      <c r="L12" s="36"/>
      <c r="M12" s="36"/>
      <c r="N12" s="37"/>
      <c r="O12" s="36"/>
      <c r="P12" s="36"/>
      <c r="Q12" s="36"/>
      <c r="R12" s="38"/>
      <c r="S12" s="36"/>
      <c r="T12" s="36"/>
      <c r="U12" s="36"/>
      <c r="V12" s="27"/>
      <c r="W12" s="27"/>
      <c r="X12" s="27"/>
      <c r="Y12" s="27"/>
      <c r="Z12" s="27"/>
      <c r="AA12" s="27"/>
      <c r="AB12" s="27"/>
      <c r="AC12" s="28"/>
      <c r="AD12" s="28"/>
      <c r="AE12" s="28"/>
      <c r="AF12" s="28"/>
      <c r="AG12" s="27"/>
      <c r="AH12" s="27"/>
      <c r="AI12" s="33"/>
      <c r="AJ12" s="27"/>
      <c r="AK12" s="25"/>
      <c r="AM12" s="28"/>
      <c r="AN12" s="27"/>
    </row>
    <row r="13" spans="1:41" s="24" customFormat="1" ht="17.399999999999999" x14ac:dyDescent="0.25">
      <c r="A13" s="25"/>
      <c r="B13" s="40" t="s">
        <v>71</v>
      </c>
      <c r="C13" s="34"/>
      <c r="D13" s="35"/>
      <c r="E13" s="35"/>
      <c r="F13" s="36"/>
      <c r="G13" s="36"/>
      <c r="H13" s="36"/>
      <c r="I13" s="36"/>
      <c r="J13" s="36"/>
      <c r="K13" s="36"/>
      <c r="L13" s="36"/>
      <c r="M13" s="36"/>
      <c r="N13" s="37"/>
      <c r="O13" s="36"/>
      <c r="P13" s="36"/>
      <c r="Q13" s="36"/>
      <c r="R13" s="38"/>
      <c r="S13" s="36"/>
      <c r="T13" s="36"/>
      <c r="U13" s="36"/>
      <c r="V13" s="27"/>
      <c r="W13" s="27"/>
      <c r="X13" s="27"/>
      <c r="Y13" s="27"/>
      <c r="Z13" s="27"/>
      <c r="AA13" s="27"/>
      <c r="AB13" s="27"/>
      <c r="AC13" s="28"/>
      <c r="AD13" s="28"/>
      <c r="AE13" s="28"/>
      <c r="AF13" s="28"/>
      <c r="AG13" s="27"/>
      <c r="AH13" s="27"/>
      <c r="AI13" s="33"/>
      <c r="AJ13" s="27"/>
      <c r="AK13" s="25"/>
      <c r="AM13" s="28"/>
      <c r="AN13" s="27"/>
    </row>
    <row r="14" spans="1:41" s="24" customFormat="1" ht="17.399999999999999" x14ac:dyDescent="0.25">
      <c r="A14" s="25"/>
      <c r="B14" s="40" t="s">
        <v>72</v>
      </c>
      <c r="C14" s="34"/>
      <c r="D14" s="35"/>
      <c r="E14" s="35"/>
      <c r="F14" s="36"/>
      <c r="G14" s="36"/>
      <c r="H14" s="36"/>
      <c r="I14" s="36"/>
      <c r="J14" s="36"/>
      <c r="K14" s="36"/>
      <c r="L14" s="36"/>
      <c r="M14" s="36"/>
      <c r="N14" s="37"/>
      <c r="O14" s="36"/>
      <c r="P14" s="36"/>
      <c r="Q14" s="36"/>
      <c r="R14" s="38"/>
      <c r="S14" s="36"/>
      <c r="T14" s="36"/>
      <c r="U14" s="36"/>
      <c r="V14" s="27"/>
      <c r="W14" s="27"/>
      <c r="X14" s="27"/>
      <c r="Y14" s="27"/>
      <c r="Z14" s="27"/>
      <c r="AA14" s="27"/>
      <c r="AB14" s="27"/>
      <c r="AC14" s="28"/>
      <c r="AD14" s="28"/>
      <c r="AE14" s="28"/>
      <c r="AF14" s="28"/>
      <c r="AG14" s="40" t="s">
        <v>73</v>
      </c>
      <c r="AH14" s="27"/>
      <c r="AI14" s="41"/>
      <c r="AJ14" s="27"/>
      <c r="AK14" s="25"/>
      <c r="AM14" s="28"/>
      <c r="AN14" s="27"/>
    </row>
    <row r="15" spans="1:41" s="24" customFormat="1" ht="17.399999999999999" x14ac:dyDescent="0.25">
      <c r="A15" s="25"/>
      <c r="B15" s="40" t="s">
        <v>74</v>
      </c>
      <c r="C15" s="34"/>
      <c r="D15" s="35"/>
      <c r="E15" s="35"/>
      <c r="F15" s="36"/>
      <c r="G15" s="36"/>
      <c r="H15" s="36"/>
      <c r="I15" s="36"/>
      <c r="J15" s="36"/>
      <c r="K15" s="36"/>
      <c r="L15" s="36"/>
      <c r="M15" s="36"/>
      <c r="N15" s="37"/>
      <c r="O15" s="36"/>
      <c r="P15" s="36"/>
      <c r="Q15" s="36"/>
      <c r="R15" s="38"/>
      <c r="S15" s="36"/>
      <c r="T15" s="36"/>
      <c r="U15" s="36"/>
      <c r="V15" s="27"/>
      <c r="W15" s="27"/>
      <c r="X15" s="27"/>
      <c r="Y15" s="27"/>
      <c r="Z15" s="27"/>
      <c r="AA15" s="27"/>
      <c r="AB15" s="27"/>
      <c r="AC15" s="28"/>
      <c r="AD15" s="28"/>
      <c r="AE15" s="28"/>
      <c r="AF15" s="28"/>
      <c r="AG15" s="27"/>
      <c r="AH15" s="27"/>
      <c r="AI15" s="33"/>
      <c r="AJ15" s="27"/>
      <c r="AK15" s="25"/>
      <c r="AM15" s="28"/>
      <c r="AN15" s="27"/>
    </row>
    <row r="16" spans="1:41" s="24" customFormat="1" ht="17.399999999999999" x14ac:dyDescent="0.25">
      <c r="A16" s="25"/>
      <c r="B16" s="40" t="s">
        <v>75</v>
      </c>
      <c r="C16" s="25"/>
      <c r="D16" s="26"/>
      <c r="E16" s="26"/>
      <c r="F16" s="27"/>
      <c r="G16" s="27"/>
      <c r="H16" s="27"/>
      <c r="I16" s="27"/>
      <c r="J16" s="27"/>
      <c r="K16" s="27"/>
      <c r="L16" s="27"/>
      <c r="M16" s="27"/>
      <c r="N16" s="28"/>
      <c r="O16" s="27"/>
      <c r="P16" s="27"/>
      <c r="Q16" s="27"/>
      <c r="R16" s="29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8"/>
      <c r="AE16" s="28"/>
      <c r="AF16" s="28"/>
      <c r="AG16" s="27"/>
      <c r="AH16" s="27"/>
      <c r="AI16" s="33"/>
      <c r="AJ16" s="27"/>
      <c r="AK16" s="25"/>
      <c r="AM16" s="28"/>
      <c r="AN16" s="27"/>
    </row>
    <row r="17" spans="1:41" s="24" customFormat="1" ht="17.399999999999999" x14ac:dyDescent="0.25">
      <c r="A17" s="25"/>
      <c r="B17" s="40" t="s">
        <v>76</v>
      </c>
      <c r="C17" s="25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8"/>
      <c r="O17" s="27"/>
      <c r="P17" s="27"/>
      <c r="Q17" s="27"/>
      <c r="R17" s="29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8"/>
      <c r="AE17" s="28"/>
      <c r="AF17" s="28"/>
      <c r="AG17" s="27"/>
      <c r="AH17" s="27"/>
      <c r="AI17" s="33"/>
      <c r="AJ17" s="27"/>
      <c r="AK17" s="25"/>
      <c r="AM17" s="28"/>
      <c r="AN17" s="27"/>
    </row>
    <row r="18" spans="1:41" ht="17.399999999999999" x14ac:dyDescent="0.25">
      <c r="B18" s="40" t="s">
        <v>77</v>
      </c>
    </row>
    <row r="19" spans="1:41" s="1" customFormat="1" ht="17.399999999999999" x14ac:dyDescent="0.25">
      <c r="B19" s="40" t="s">
        <v>78</v>
      </c>
      <c r="D19" s="2"/>
      <c r="E19" s="2"/>
      <c r="F19" s="3"/>
      <c r="G19" s="3"/>
      <c r="H19" s="3"/>
      <c r="I19" s="3"/>
      <c r="J19" s="3"/>
      <c r="K19" s="3"/>
      <c r="L19" s="3"/>
      <c r="M19" s="3"/>
      <c r="N19" s="4"/>
      <c r="O19" s="3"/>
      <c r="P19" s="3"/>
      <c r="Q19" s="3"/>
      <c r="R19" s="5"/>
      <c r="S19" s="3"/>
      <c r="T19" s="3"/>
      <c r="U19" s="3"/>
      <c r="V19" s="3"/>
      <c r="W19" s="3"/>
      <c r="X19" s="3"/>
      <c r="Y19" s="3"/>
      <c r="Z19" s="3"/>
      <c r="AA19" s="3"/>
      <c r="AB19" s="3"/>
      <c r="AC19" s="4"/>
      <c r="AD19" s="4"/>
      <c r="AE19" s="4"/>
      <c r="AF19" s="4"/>
      <c r="AG19" s="3"/>
      <c r="AH19" s="3"/>
      <c r="AI19" s="42"/>
      <c r="AJ19" s="3"/>
      <c r="AL19"/>
      <c r="AM19" s="4"/>
      <c r="AN19" s="3"/>
      <c r="AO19"/>
    </row>
  </sheetData>
  <pageMargins left="0.23622047244094491" right="0.11" top="0.72" bottom="0.39370078740157483" header="0.46" footer="0.19685039370078741"/>
  <pageSetup paperSize="9" scale="16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Август К009</vt:lpstr>
      <vt:lpstr>'Август К009'!Заголовки_для_печати</vt:lpstr>
      <vt:lpstr>'Август К009'!Область_печати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2017-08-23T12:50:16Z</dcterms:created>
  <dcterms:modified xsi:type="dcterms:W3CDTF">2018-07-11T15:51:45Z</dcterms:modified>
</cp:coreProperties>
</file>