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6" sheetId="10" r:id="rId1"/>
  </sheets>
  <definedNames>
    <definedName name="_xlnm._FilterDatabase" localSheetId="0" hidden="1">'АР1-6'!$A$4:$AQ$17</definedName>
    <definedName name="DataRange" localSheetId="0">'АР1-6'!#REF!</definedName>
    <definedName name="DataRange">#REF!</definedName>
    <definedName name="_xlnm.Print_Titles" localSheetId="0">'АР1-6'!$4:$4</definedName>
    <definedName name="_xlnm.Print_Area" localSheetId="0">'АР1-6'!$A$1:$AJ$26</definedName>
  </definedNames>
  <calcPr calcId="162913" fullCalcOnLoad="1"/>
</workbook>
</file>

<file path=xl/calcChain.xml><?xml version="1.0" encoding="utf-8"?>
<calcChain xmlns="http://schemas.openxmlformats.org/spreadsheetml/2006/main">
  <c r="AL17" i="10" l="1"/>
  <c r="Z17" i="10"/>
  <c r="AC16" i="10"/>
  <c r="AD16" i="10"/>
  <c r="AB16" i="10"/>
  <c r="AC15" i="10"/>
  <c r="AB15" i="10"/>
  <c r="AD15" i="10"/>
  <c r="AC14" i="10"/>
  <c r="AD14" i="10"/>
  <c r="AB14" i="10"/>
  <c r="AC13" i="10"/>
  <c r="AB13" i="10"/>
  <c r="AC12" i="10"/>
  <c r="AB12" i="10"/>
  <c r="AD12" i="10"/>
  <c r="AC11" i="10"/>
  <c r="AD11" i="10"/>
  <c r="AB11" i="10"/>
  <c r="AC10" i="10"/>
  <c r="AB10" i="10"/>
  <c r="AC9" i="10"/>
  <c r="AB9" i="10"/>
  <c r="AD9" i="10"/>
  <c r="AC8" i="10"/>
  <c r="AD8" i="10"/>
  <c r="AB8" i="10"/>
  <c r="AC7" i="10"/>
  <c r="AD7" i="10"/>
  <c r="AB7" i="10"/>
  <c r="AC6" i="10"/>
  <c r="AB6" i="10"/>
  <c r="AC5" i="10"/>
  <c r="AC17" i="10"/>
  <c r="AB5" i="10"/>
  <c r="AB17" i="10"/>
  <c r="AD5" i="10"/>
  <c r="AO1" i="10"/>
  <c r="AL1" i="10"/>
  <c r="AD6" i="10"/>
  <c r="AD10" i="10"/>
  <c r="AD13" i="10"/>
  <c r="AD17" i="10"/>
</calcChain>
</file>

<file path=xl/sharedStrings.xml><?xml version="1.0" encoding="utf-8"?>
<sst xmlns="http://schemas.openxmlformats.org/spreadsheetml/2006/main" count="337" uniqueCount="116">
  <si>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</si>
  <si>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</si>
  <si>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</si>
  <si>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</si>
  <si>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</si>
  <si>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</si>
  <si>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</si>
  <si>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</si>
  <si>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</si>
  <si>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</si>
  <si>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</si>
  <si>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</si>
  <si>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</si>
  <si>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</si>
  <si>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</si>
  <si>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</si>
  <si>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</si>
  <si>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</si>
  <si>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</si>
  <si>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</si>
  <si>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</si>
  <si>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</si>
  <si>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</si>
  <si>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</si>
  <si>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</si>
  <si>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</si>
  <si>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</si>
  <si>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</si>
  <si>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</si>
  <si>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</si>
  <si>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</si>
  <si>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</si>
  <si>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</si>
  <si>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</si>
  <si>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</si>
  <si>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</si>
  <si>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оборудование</t>
  </si>
  <si>
    <t>Нж / Ss</t>
  </si>
  <si>
    <t>Под приварку / For being welded</t>
  </si>
  <si>
    <t>ИТТ RPR-PAA0001</t>
  </si>
  <si>
    <t>Предварительная</t>
  </si>
  <si>
    <t>I</t>
  </si>
  <si>
    <t>Реакторное здание/Внутренний контайнмент (10UJA)</t>
  </si>
  <si>
    <t>АЭП;БКП-1;ООб</t>
  </si>
  <si>
    <t>Р-р борной к-ты с конц 16 г/дм^3 / 16 g/dm^3 boric acid solution</t>
  </si>
  <si>
    <t>2BIIIc</t>
  </si>
  <si>
    <t>Задвижка клиновая / Wedge gate valve</t>
  </si>
  <si>
    <t>Задвижка / Gate valve</t>
  </si>
  <si>
    <t>Вода промконтура / Cooling water</t>
  </si>
  <si>
    <t>10UJA-MCA0021</t>
  </si>
  <si>
    <t>RUP_3101183809</t>
  </si>
  <si>
    <t>2Л / L</t>
  </si>
  <si>
    <t>2.ИСУП.1105218590</t>
  </si>
  <si>
    <t>12FAL70AA802</t>
  </si>
  <si>
    <t xml:space="preserve">ТД13075-200-12; Pраб=0.5 MPag; tmax=150 C; </t>
  </si>
  <si>
    <t>Пневмопривод "НЗ" / Pneumatic drive "NC"</t>
  </si>
  <si>
    <t>НЗ (нормально закрытого действия)</t>
  </si>
  <si>
    <t>ТУ 26-07-360-86</t>
  </si>
  <si>
    <t>RUP_3101183143</t>
  </si>
  <si>
    <t xml:space="preserve">10UJA; tсраб=10 s; Коэф. гидр. сопр.: 1.5;_x000D_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</si>
  <si>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2.ИСУП.1105222519</t>
  </si>
  <si>
    <t>12FAL64AA801</t>
  </si>
  <si>
    <t xml:space="preserve">ТД13075-200-27; Pраб=1.0 MPag; tmax=150 C; </t>
  </si>
  <si>
    <t>2.ИСУП.1105237938</t>
  </si>
  <si>
    <t>12KAA10AA801</t>
  </si>
  <si>
    <t>ТД13075-250-18; Pраб=1 MPag; tmax=150 C;</t>
  </si>
  <si>
    <t xml:space="preserve">10UJA; tсраб=10 s; Коэф. гидр. сопр.: 1;_x000D_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 </t>
  </si>
  <si>
    <t>2.ИСУП.1105237939</t>
  </si>
  <si>
    <t>12KAA10AA802</t>
  </si>
  <si>
    <t>2.ИСУП.1105237944</t>
  </si>
  <si>
    <t>12KAA20AA801</t>
  </si>
  <si>
    <t>2.ИСУП.1105237945</t>
  </si>
  <si>
    <t>12KAA20AA802</t>
  </si>
  <si>
    <t>2017-1359 Руп1</t>
  </si>
  <si>
    <t>Реакторное здание/Внутренний контайнмент (20UJA)</t>
  </si>
  <si>
    <t>20UJA-MCA0021</t>
  </si>
  <si>
    <t>2.ИСУП.1105542837</t>
  </si>
  <si>
    <t>22FAL64AA801</t>
  </si>
  <si>
    <t xml:space="preserve">20UJA; tсраб=10 s; Коэф. гидр. сопр.: 1.5;_x000D_
_x000D_
Строительная длина 400 мм (согласно НП-068-05); расположение патрубков - соосное;_x000D_
Разделка кромок по НП-068-05,_x000D_
тип разделки 1-25-1(С-42), dp=209; Присоединяемая труба 220х7; Допускаемые нагрузки на патрубки согласно НП-068-05; </t>
  </si>
  <si>
    <t>2.ИСУП.1105542839</t>
  </si>
  <si>
    <t>22FAL70AA802</t>
  </si>
  <si>
    <t>2.ИСУП.1105542852</t>
  </si>
  <si>
    <t>22KAA10AA801</t>
  </si>
  <si>
    <t xml:space="preserve">20UJA; tсраб=10 s; Коэф. гидр. сопр.: 1;_x000D_
_x000D_
Строительная длина 450 мм (согласно НП-068-05); расположение патрубков - соосное;_x000D_
Разделка кромок по НП-068-05,_x000D_
тип разделки 1-25-1(С-42), dp=255; Присоединяемая труба 273х11; Допускаемые нагрузки на патрубки согласно НП-068-05;  </t>
  </si>
  <si>
    <t>2.ИСУП.1105542853</t>
  </si>
  <si>
    <t>22KAA10AA802</t>
  </si>
  <si>
    <t>2.ИСУП.1105542873</t>
  </si>
  <si>
    <t>22KAA20AA801</t>
  </si>
  <si>
    <t>2.ИСУП.1105542874</t>
  </si>
  <si>
    <t>22KAA20AA802</t>
  </si>
  <si>
    <t>2017-1358 Руп2</t>
  </si>
  <si>
    <t>Страна происхождения Оборудования</t>
  </si>
  <si>
    <t>ЛОТ</t>
  </si>
  <si>
    <t>Задвижки</t>
  </si>
  <si>
    <t>Поставка задвижек пневмоприводных</t>
  </si>
  <si>
    <t>ЗЗ</t>
  </si>
  <si>
    <t>авг.руп_1-6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</si>
  <si>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</si>
  <si>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</si>
  <si>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</si>
  <si>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</si>
  <si>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</si>
  <si>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</si>
  <si>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</si>
  <si>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</si>
  <si>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</si>
  <si>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</si>
  <si>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</si>
  <si>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</si>
  <si>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</si>
  <si>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</si>
  <si>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</si>
  <si>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</si>
  <si>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Спецификация. Поставка задвижек пневмоприводных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</si>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</sst>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1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16" totalsRowShown="0" dataDxfId="1" tableBorderDxfId="0">
  <autoFilter ref="A3:AQ16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0"/>
  <sheetViews>
    <sheetView tabSelected="1" view="pageBreakPreview" topLeftCell="A3" zoomScale="75" zoomScaleNormal="70" zoomScaleSheetLayoutView="75" workbookViewId="0">
      <selection activeCell="A3" sqref="A3:AQ16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4"/>
      <c r="X1" s="54"/>
      <c r="Y1" s="56"/>
      <c r="Z1" s="56"/>
      <c r="AA1" s="55"/>
      <c r="AB1" s="55"/>
      <c r="AL1" s="47">
        <f>SUBTOTAL(109,AL5:AL16)</f>
        <v>4120871.7600000007</v>
      </c>
      <c r="AO1" s="60">
        <f>SUBTOTAL(109,Z5:Z16)</f>
        <v>12</v>
      </c>
      <c r="AP1" s="60"/>
    </row>
    <row r="2" spans="1:43" ht="15.6" x14ac:dyDescent="0.25">
      <c r="A2" s="31"/>
      <c r="B2" s="32" t="s">
        <v>113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3"/>
    </row>
    <row r="3" spans="1:43" ht="147" x14ac:dyDescent="0.25">
      <c r="A3" s="57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114</v>
      </c>
      <c r="AE3" s="2" t="s">
        <v>22</v>
      </c>
      <c r="AF3" s="1" t="s">
        <v>23</v>
      </c>
      <c r="AG3" s="40" t="s">
        <v>91</v>
      </c>
      <c r="AH3" s="19" t="s">
        <v>24</v>
      </c>
      <c r="AI3" s="7" t="s">
        <v>32</v>
      </c>
      <c r="AJ3" s="2" t="s">
        <v>25</v>
      </c>
      <c r="AK3" s="2" t="s">
        <v>35</v>
      </c>
      <c r="AL3" s="2" t="s">
        <v>33</v>
      </c>
      <c r="AM3" s="46" t="s">
        <v>95</v>
      </c>
      <c r="AN3" t="s">
        <v>111</v>
      </c>
      <c r="AO3" s="45" t="s">
        <v>115</v>
      </c>
      <c r="AP3" s="45" t="s">
        <v>92</v>
      </c>
      <c r="AQ3" s="46" t="s">
        <v>100</v>
      </c>
    </row>
    <row r="4" spans="1:43" x14ac:dyDescent="0.25">
      <c r="A4" s="58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8">
        <v>11</v>
      </c>
      <c r="AO4" s="48">
        <v>22</v>
      </c>
      <c r="AP4" s="48">
        <v>33</v>
      </c>
    </row>
    <row r="5" spans="1:43" s="9" customFormat="1" ht="105.6" x14ac:dyDescent="0.25">
      <c r="A5" s="59" t="s">
        <v>101</v>
      </c>
      <c r="B5" s="27" t="s">
        <v>52</v>
      </c>
      <c r="C5" s="21" t="s">
        <v>53</v>
      </c>
      <c r="D5" s="21" t="s">
        <v>46</v>
      </c>
      <c r="E5" s="21" t="s">
        <v>54</v>
      </c>
      <c r="F5" s="21" t="s">
        <v>45</v>
      </c>
      <c r="G5" s="21" t="s">
        <v>36</v>
      </c>
      <c r="H5" s="21">
        <v>200</v>
      </c>
      <c r="I5" s="22">
        <v>0.5</v>
      </c>
      <c r="J5" s="21">
        <v>150</v>
      </c>
      <c r="K5" s="21" t="s">
        <v>44</v>
      </c>
      <c r="L5" s="21"/>
      <c r="M5" s="22">
        <v>344</v>
      </c>
      <c r="N5" s="21" t="s">
        <v>55</v>
      </c>
      <c r="O5" s="21" t="s">
        <v>56</v>
      </c>
      <c r="P5" s="21"/>
      <c r="Q5" s="21" t="s">
        <v>37</v>
      </c>
      <c r="R5" s="21" t="s">
        <v>38</v>
      </c>
      <c r="S5" s="21" t="s">
        <v>39</v>
      </c>
      <c r="T5" s="21" t="s">
        <v>40</v>
      </c>
      <c r="U5" s="23" t="s">
        <v>57</v>
      </c>
      <c r="V5" s="21"/>
      <c r="W5" s="21" t="s">
        <v>58</v>
      </c>
      <c r="X5" s="21" t="s">
        <v>51</v>
      </c>
      <c r="Y5" s="21" t="s">
        <v>41</v>
      </c>
      <c r="Z5" s="21">
        <v>1</v>
      </c>
      <c r="AA5" s="42"/>
      <c r="AB5" s="41">
        <f t="shared" ref="AB5:AB10" si="0">ROUND(AA5*Z5,2)</f>
        <v>0</v>
      </c>
      <c r="AC5" s="41">
        <f t="shared" ref="AC5:AC10" si="1">ROUND(AA5*0.18,2)</f>
        <v>0</v>
      </c>
      <c r="AD5" s="41">
        <f t="shared" ref="AD5:AD10" si="2">ROUND(AC5+AB5,2)</f>
        <v>0</v>
      </c>
      <c r="AE5" s="22" t="s">
        <v>42</v>
      </c>
      <c r="AF5" s="49"/>
      <c r="AG5" s="22"/>
      <c r="AH5" s="25" t="s">
        <v>59</v>
      </c>
      <c r="AI5" s="29">
        <v>43519</v>
      </c>
      <c r="AJ5" s="26" t="s">
        <v>43</v>
      </c>
      <c r="AK5" s="28">
        <v>949052</v>
      </c>
      <c r="AL5" s="24">
        <v>364481.24</v>
      </c>
      <c r="AM5" s="39" t="s">
        <v>73</v>
      </c>
      <c r="AO5" s="39" t="s">
        <v>93</v>
      </c>
      <c r="AP5" s="39" t="s">
        <v>94</v>
      </c>
      <c r="AQ5" s="39" t="s">
        <v>96</v>
      </c>
    </row>
    <row r="6" spans="1:43" s="9" customFormat="1" ht="105.6" x14ac:dyDescent="0.25">
      <c r="A6" s="59" t="s">
        <v>102</v>
      </c>
      <c r="B6" s="27" t="s">
        <v>60</v>
      </c>
      <c r="C6" s="21" t="s">
        <v>61</v>
      </c>
      <c r="D6" s="21" t="s">
        <v>46</v>
      </c>
      <c r="E6" s="21" t="s">
        <v>62</v>
      </c>
      <c r="F6" s="21" t="s">
        <v>45</v>
      </c>
      <c r="G6" s="21" t="s">
        <v>36</v>
      </c>
      <c r="H6" s="21">
        <v>200</v>
      </c>
      <c r="I6" s="22">
        <v>1</v>
      </c>
      <c r="J6" s="21">
        <v>150</v>
      </c>
      <c r="K6" s="21" t="s">
        <v>44</v>
      </c>
      <c r="L6" s="21"/>
      <c r="M6" s="22">
        <v>344</v>
      </c>
      <c r="N6" s="21" t="s">
        <v>55</v>
      </c>
      <c r="O6" s="21"/>
      <c r="P6" s="21"/>
      <c r="Q6" s="21" t="s">
        <v>37</v>
      </c>
      <c r="R6" s="21" t="s">
        <v>38</v>
      </c>
      <c r="S6" s="21" t="s">
        <v>39</v>
      </c>
      <c r="T6" s="21" t="s">
        <v>40</v>
      </c>
      <c r="U6" s="23" t="s">
        <v>57</v>
      </c>
      <c r="V6" s="21"/>
      <c r="W6" s="21" t="s">
        <v>58</v>
      </c>
      <c r="X6" s="21" t="s">
        <v>51</v>
      </c>
      <c r="Y6" s="21" t="s">
        <v>41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42</v>
      </c>
      <c r="AF6" s="49"/>
      <c r="AG6" s="22"/>
      <c r="AH6" s="25" t="s">
        <v>59</v>
      </c>
      <c r="AI6" s="29">
        <v>43519</v>
      </c>
      <c r="AJ6" s="26" t="s">
        <v>43</v>
      </c>
      <c r="AK6" s="28">
        <v>949058</v>
      </c>
      <c r="AL6" s="24">
        <v>364481.24</v>
      </c>
      <c r="AM6" s="39" t="s">
        <v>73</v>
      </c>
      <c r="AO6" s="39" t="s">
        <v>93</v>
      </c>
      <c r="AP6" s="39" t="s">
        <v>94</v>
      </c>
      <c r="AQ6" s="39" t="s">
        <v>96</v>
      </c>
    </row>
    <row r="7" spans="1:43" s="9" customFormat="1" ht="105.6" x14ac:dyDescent="0.25">
      <c r="A7" s="59" t="s">
        <v>103</v>
      </c>
      <c r="B7" s="27" t="s">
        <v>63</v>
      </c>
      <c r="C7" s="21" t="s">
        <v>64</v>
      </c>
      <c r="D7" s="21" t="s">
        <v>47</v>
      </c>
      <c r="E7" s="21" t="s">
        <v>65</v>
      </c>
      <c r="F7" s="21" t="s">
        <v>45</v>
      </c>
      <c r="G7" s="21" t="s">
        <v>36</v>
      </c>
      <c r="H7" s="21">
        <v>250</v>
      </c>
      <c r="I7" s="22">
        <v>1</v>
      </c>
      <c r="J7" s="21">
        <v>150</v>
      </c>
      <c r="K7" s="21" t="s">
        <v>48</v>
      </c>
      <c r="L7" s="21"/>
      <c r="M7" s="22">
        <v>480</v>
      </c>
      <c r="N7" s="21" t="s">
        <v>55</v>
      </c>
      <c r="O7" s="21"/>
      <c r="P7" s="21"/>
      <c r="Q7" s="21" t="s">
        <v>37</v>
      </c>
      <c r="R7" s="21" t="s">
        <v>38</v>
      </c>
      <c r="S7" s="21" t="s">
        <v>39</v>
      </c>
      <c r="T7" s="21" t="s">
        <v>49</v>
      </c>
      <c r="U7" s="23" t="s">
        <v>57</v>
      </c>
      <c r="V7" s="21"/>
      <c r="W7" s="21" t="s">
        <v>50</v>
      </c>
      <c r="X7" s="21" t="s">
        <v>51</v>
      </c>
      <c r="Y7" s="21" t="s">
        <v>41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42</v>
      </c>
      <c r="AF7" s="49"/>
      <c r="AG7" s="22"/>
      <c r="AH7" s="25" t="s">
        <v>66</v>
      </c>
      <c r="AI7" s="29">
        <v>43519</v>
      </c>
      <c r="AJ7" s="26" t="s">
        <v>43</v>
      </c>
      <c r="AK7" s="28">
        <v>885522</v>
      </c>
      <c r="AL7" s="24">
        <v>332868.34999999998</v>
      </c>
      <c r="AM7" s="39" t="s">
        <v>73</v>
      </c>
      <c r="AO7" s="39" t="s">
        <v>93</v>
      </c>
      <c r="AP7" s="39" t="s">
        <v>94</v>
      </c>
      <c r="AQ7" s="39" t="s">
        <v>96</v>
      </c>
    </row>
    <row r="8" spans="1:43" s="9" customFormat="1" ht="105.6" x14ac:dyDescent="0.25">
      <c r="A8" s="59" t="s">
        <v>104</v>
      </c>
      <c r="B8" s="27" t="s">
        <v>67</v>
      </c>
      <c r="C8" s="21" t="s">
        <v>68</v>
      </c>
      <c r="D8" s="21" t="s">
        <v>47</v>
      </c>
      <c r="E8" s="21" t="s">
        <v>65</v>
      </c>
      <c r="F8" s="21" t="s">
        <v>45</v>
      </c>
      <c r="G8" s="21" t="s">
        <v>36</v>
      </c>
      <c r="H8" s="21">
        <v>250</v>
      </c>
      <c r="I8" s="22">
        <v>1</v>
      </c>
      <c r="J8" s="21">
        <v>150</v>
      </c>
      <c r="K8" s="21" t="s">
        <v>48</v>
      </c>
      <c r="L8" s="21"/>
      <c r="M8" s="22">
        <v>480</v>
      </c>
      <c r="N8" s="21" t="s">
        <v>55</v>
      </c>
      <c r="O8" s="21"/>
      <c r="P8" s="21"/>
      <c r="Q8" s="21" t="s">
        <v>37</v>
      </c>
      <c r="R8" s="21" t="s">
        <v>38</v>
      </c>
      <c r="S8" s="21" t="s">
        <v>39</v>
      </c>
      <c r="T8" s="21" t="s">
        <v>49</v>
      </c>
      <c r="U8" s="23" t="s">
        <v>57</v>
      </c>
      <c r="V8" s="21"/>
      <c r="W8" s="21" t="s">
        <v>50</v>
      </c>
      <c r="X8" s="21" t="s">
        <v>51</v>
      </c>
      <c r="Y8" s="21" t="s">
        <v>41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42</v>
      </c>
      <c r="AF8" s="49"/>
      <c r="AG8" s="22"/>
      <c r="AH8" s="25" t="s">
        <v>66</v>
      </c>
      <c r="AI8" s="29">
        <v>43519</v>
      </c>
      <c r="AJ8" s="26" t="s">
        <v>43</v>
      </c>
      <c r="AK8" s="28">
        <v>885522</v>
      </c>
      <c r="AL8" s="24">
        <v>332868.34999999998</v>
      </c>
      <c r="AM8" s="39" t="s">
        <v>73</v>
      </c>
      <c r="AO8" s="39" t="s">
        <v>93</v>
      </c>
      <c r="AP8" s="39" t="s">
        <v>94</v>
      </c>
      <c r="AQ8" s="39" t="s">
        <v>96</v>
      </c>
    </row>
    <row r="9" spans="1:43" s="9" customFormat="1" ht="105.6" x14ac:dyDescent="0.25">
      <c r="A9" s="59" t="s">
        <v>105</v>
      </c>
      <c r="B9" s="27" t="s">
        <v>69</v>
      </c>
      <c r="C9" s="21" t="s">
        <v>70</v>
      </c>
      <c r="D9" s="21" t="s">
        <v>47</v>
      </c>
      <c r="E9" s="21" t="s">
        <v>65</v>
      </c>
      <c r="F9" s="21" t="s">
        <v>45</v>
      </c>
      <c r="G9" s="21" t="s">
        <v>36</v>
      </c>
      <c r="H9" s="21">
        <v>250</v>
      </c>
      <c r="I9" s="22">
        <v>1</v>
      </c>
      <c r="J9" s="21">
        <v>150</v>
      </c>
      <c r="K9" s="21" t="s">
        <v>48</v>
      </c>
      <c r="L9" s="21"/>
      <c r="M9" s="22">
        <v>480</v>
      </c>
      <c r="N9" s="21" t="s">
        <v>55</v>
      </c>
      <c r="O9" s="21"/>
      <c r="P9" s="21"/>
      <c r="Q9" s="21" t="s">
        <v>37</v>
      </c>
      <c r="R9" s="21" t="s">
        <v>38</v>
      </c>
      <c r="S9" s="21" t="s">
        <v>39</v>
      </c>
      <c r="T9" s="21" t="s">
        <v>49</v>
      </c>
      <c r="U9" s="23" t="s">
        <v>57</v>
      </c>
      <c r="V9" s="21"/>
      <c r="W9" s="21" t="s">
        <v>50</v>
      </c>
      <c r="X9" s="21" t="s">
        <v>51</v>
      </c>
      <c r="Y9" s="21" t="s">
        <v>41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42</v>
      </c>
      <c r="AF9" s="49"/>
      <c r="AG9" s="22"/>
      <c r="AH9" s="25" t="s">
        <v>66</v>
      </c>
      <c r="AI9" s="29">
        <v>43519</v>
      </c>
      <c r="AJ9" s="26" t="s">
        <v>43</v>
      </c>
      <c r="AK9" s="28">
        <v>885522</v>
      </c>
      <c r="AL9" s="24">
        <v>332868.34999999998</v>
      </c>
      <c r="AM9" s="39" t="s">
        <v>73</v>
      </c>
      <c r="AO9" s="39" t="s">
        <v>93</v>
      </c>
      <c r="AP9" s="39" t="s">
        <v>94</v>
      </c>
      <c r="AQ9" s="39" t="s">
        <v>96</v>
      </c>
    </row>
    <row r="10" spans="1:43" s="9" customFormat="1" ht="105.6" x14ac:dyDescent="0.25">
      <c r="A10" s="59" t="s">
        <v>106</v>
      </c>
      <c r="B10" s="27" t="s">
        <v>71</v>
      </c>
      <c r="C10" s="21" t="s">
        <v>72</v>
      </c>
      <c r="D10" s="21" t="s">
        <v>47</v>
      </c>
      <c r="E10" s="21" t="s">
        <v>65</v>
      </c>
      <c r="F10" s="21" t="s">
        <v>45</v>
      </c>
      <c r="G10" s="21" t="s">
        <v>36</v>
      </c>
      <c r="H10" s="21">
        <v>250</v>
      </c>
      <c r="I10" s="22">
        <v>1</v>
      </c>
      <c r="J10" s="21">
        <v>150</v>
      </c>
      <c r="K10" s="21" t="s">
        <v>48</v>
      </c>
      <c r="L10" s="21"/>
      <c r="M10" s="22">
        <v>480</v>
      </c>
      <c r="N10" s="21" t="s">
        <v>55</v>
      </c>
      <c r="O10" s="21"/>
      <c r="P10" s="21"/>
      <c r="Q10" s="21" t="s">
        <v>37</v>
      </c>
      <c r="R10" s="21" t="s">
        <v>38</v>
      </c>
      <c r="S10" s="21" t="s">
        <v>39</v>
      </c>
      <c r="T10" s="21" t="s">
        <v>49</v>
      </c>
      <c r="U10" s="23" t="s">
        <v>57</v>
      </c>
      <c r="V10" s="21"/>
      <c r="W10" s="21" t="s">
        <v>50</v>
      </c>
      <c r="X10" s="21" t="s">
        <v>51</v>
      </c>
      <c r="Y10" s="21" t="s">
        <v>41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42</v>
      </c>
      <c r="AF10" s="49"/>
      <c r="AG10" s="22"/>
      <c r="AH10" s="25" t="s">
        <v>66</v>
      </c>
      <c r="AI10" s="29">
        <v>43519</v>
      </c>
      <c r="AJ10" s="26" t="s">
        <v>43</v>
      </c>
      <c r="AK10" s="28">
        <v>885522</v>
      </c>
      <c r="AL10" s="24">
        <v>332868.34999999998</v>
      </c>
      <c r="AM10" s="39" t="s">
        <v>73</v>
      </c>
      <c r="AO10" s="39" t="s">
        <v>93</v>
      </c>
      <c r="AP10" s="39" t="s">
        <v>94</v>
      </c>
      <c r="AQ10" s="39" t="s">
        <v>96</v>
      </c>
    </row>
    <row r="11" spans="1:43" s="9" customFormat="1" ht="105.6" x14ac:dyDescent="0.25">
      <c r="A11" s="59" t="s">
        <v>107</v>
      </c>
      <c r="B11" s="27" t="s">
        <v>76</v>
      </c>
      <c r="C11" s="34" t="s">
        <v>77</v>
      </c>
      <c r="D11" s="34" t="s">
        <v>46</v>
      </c>
      <c r="E11" s="34" t="s">
        <v>62</v>
      </c>
      <c r="F11" s="34" t="s">
        <v>45</v>
      </c>
      <c r="G11" s="34" t="s">
        <v>36</v>
      </c>
      <c r="H11" s="34">
        <v>200</v>
      </c>
      <c r="I11" s="35">
        <v>1</v>
      </c>
      <c r="J11" s="34">
        <v>150</v>
      </c>
      <c r="K11" s="34" t="s">
        <v>44</v>
      </c>
      <c r="L11" s="34"/>
      <c r="M11" s="35">
        <v>344</v>
      </c>
      <c r="N11" s="34" t="s">
        <v>55</v>
      </c>
      <c r="O11" s="34"/>
      <c r="P11" s="34"/>
      <c r="Q11" s="34" t="s">
        <v>37</v>
      </c>
      <c r="R11" s="34" t="s">
        <v>38</v>
      </c>
      <c r="S11" s="34" t="s">
        <v>39</v>
      </c>
      <c r="T11" s="34" t="s">
        <v>40</v>
      </c>
      <c r="U11" s="36" t="s">
        <v>57</v>
      </c>
      <c r="V11" s="34"/>
      <c r="W11" s="34" t="s">
        <v>58</v>
      </c>
      <c r="X11" s="34" t="s">
        <v>51</v>
      </c>
      <c r="Y11" s="34" t="s">
        <v>41</v>
      </c>
      <c r="Z11" s="34">
        <v>1</v>
      </c>
      <c r="AA11" s="42"/>
      <c r="AB11" s="41">
        <f t="shared" ref="AB11:AB16" si="3">ROUND(AA11*Z11,2)</f>
        <v>0</v>
      </c>
      <c r="AC11" s="41">
        <f t="shared" ref="AC11:AC16" si="4">ROUND(AA11*0.18,2)</f>
        <v>0</v>
      </c>
      <c r="AD11" s="41">
        <f t="shared" ref="AD11:AD16" si="5">ROUND(AC11+AB11,2)</f>
        <v>0</v>
      </c>
      <c r="AE11" s="35" t="s">
        <v>74</v>
      </c>
      <c r="AF11" s="50"/>
      <c r="AG11" s="35"/>
      <c r="AH11" s="25" t="s">
        <v>78</v>
      </c>
      <c r="AI11" s="38">
        <v>43885</v>
      </c>
      <c r="AJ11" s="33" t="s">
        <v>43</v>
      </c>
      <c r="AK11" s="28">
        <v>949058</v>
      </c>
      <c r="AL11" s="37">
        <v>364481.24</v>
      </c>
      <c r="AM11" s="39" t="s">
        <v>90</v>
      </c>
      <c r="AO11" s="39" t="s">
        <v>93</v>
      </c>
      <c r="AP11" s="39" t="s">
        <v>94</v>
      </c>
      <c r="AQ11" s="39" t="s">
        <v>96</v>
      </c>
    </row>
    <row r="12" spans="1:43" s="9" customFormat="1" ht="105.6" x14ac:dyDescent="0.25">
      <c r="A12" s="59" t="s">
        <v>108</v>
      </c>
      <c r="B12" s="27" t="s">
        <v>79</v>
      </c>
      <c r="C12" s="34" t="s">
        <v>80</v>
      </c>
      <c r="D12" s="34" t="s">
        <v>46</v>
      </c>
      <c r="E12" s="34" t="s">
        <v>54</v>
      </c>
      <c r="F12" s="34" t="s">
        <v>45</v>
      </c>
      <c r="G12" s="34" t="s">
        <v>36</v>
      </c>
      <c r="H12" s="34">
        <v>200</v>
      </c>
      <c r="I12" s="35">
        <v>0.5</v>
      </c>
      <c r="J12" s="34">
        <v>150</v>
      </c>
      <c r="K12" s="34" t="s">
        <v>44</v>
      </c>
      <c r="L12" s="34"/>
      <c r="M12" s="35">
        <v>344</v>
      </c>
      <c r="N12" s="34" t="s">
        <v>55</v>
      </c>
      <c r="O12" s="34" t="s">
        <v>56</v>
      </c>
      <c r="P12" s="34"/>
      <c r="Q12" s="34" t="s">
        <v>37</v>
      </c>
      <c r="R12" s="34" t="s">
        <v>38</v>
      </c>
      <c r="S12" s="34" t="s">
        <v>39</v>
      </c>
      <c r="T12" s="34" t="s">
        <v>40</v>
      </c>
      <c r="U12" s="36" t="s">
        <v>57</v>
      </c>
      <c r="V12" s="34"/>
      <c r="W12" s="34" t="s">
        <v>58</v>
      </c>
      <c r="X12" s="34" t="s">
        <v>51</v>
      </c>
      <c r="Y12" s="34" t="s">
        <v>41</v>
      </c>
      <c r="Z12" s="34">
        <v>1</v>
      </c>
      <c r="AA12" s="42"/>
      <c r="AB12" s="41">
        <f t="shared" si="3"/>
        <v>0</v>
      </c>
      <c r="AC12" s="41">
        <f t="shared" si="4"/>
        <v>0</v>
      </c>
      <c r="AD12" s="41">
        <f t="shared" si="5"/>
        <v>0</v>
      </c>
      <c r="AE12" s="35" t="s">
        <v>74</v>
      </c>
      <c r="AF12" s="50"/>
      <c r="AG12" s="35"/>
      <c r="AH12" s="25" t="s">
        <v>78</v>
      </c>
      <c r="AI12" s="38">
        <v>43885</v>
      </c>
      <c r="AJ12" s="33" t="s">
        <v>43</v>
      </c>
      <c r="AK12" s="28">
        <v>949052</v>
      </c>
      <c r="AL12" s="37">
        <v>364481.24</v>
      </c>
      <c r="AM12" s="39" t="s">
        <v>90</v>
      </c>
      <c r="AO12" s="39" t="s">
        <v>93</v>
      </c>
      <c r="AP12" s="39" t="s">
        <v>94</v>
      </c>
      <c r="AQ12" s="39" t="s">
        <v>96</v>
      </c>
    </row>
    <row r="13" spans="1:43" s="9" customFormat="1" ht="105.6" x14ac:dyDescent="0.25">
      <c r="A13" s="59" t="s">
        <v>109</v>
      </c>
      <c r="B13" s="27" t="s">
        <v>81</v>
      </c>
      <c r="C13" s="34" t="s">
        <v>82</v>
      </c>
      <c r="D13" s="21" t="s">
        <v>47</v>
      </c>
      <c r="E13" s="34" t="s">
        <v>65</v>
      </c>
      <c r="F13" s="34" t="s">
        <v>45</v>
      </c>
      <c r="G13" s="34" t="s">
        <v>36</v>
      </c>
      <c r="H13" s="34">
        <v>250</v>
      </c>
      <c r="I13" s="35">
        <v>1</v>
      </c>
      <c r="J13" s="34">
        <v>150</v>
      </c>
      <c r="K13" s="34" t="s">
        <v>48</v>
      </c>
      <c r="L13" s="34"/>
      <c r="M13" s="35">
        <v>480</v>
      </c>
      <c r="N13" s="34" t="s">
        <v>55</v>
      </c>
      <c r="O13" s="34"/>
      <c r="P13" s="34"/>
      <c r="Q13" s="34" t="s">
        <v>37</v>
      </c>
      <c r="R13" s="34" t="s">
        <v>38</v>
      </c>
      <c r="S13" s="34" t="s">
        <v>39</v>
      </c>
      <c r="T13" s="34" t="s">
        <v>75</v>
      </c>
      <c r="U13" s="36" t="s">
        <v>57</v>
      </c>
      <c r="V13" s="34"/>
      <c r="W13" s="34" t="s">
        <v>50</v>
      </c>
      <c r="X13" s="34" t="s">
        <v>51</v>
      </c>
      <c r="Y13" s="34" t="s">
        <v>41</v>
      </c>
      <c r="Z13" s="34">
        <v>1</v>
      </c>
      <c r="AA13" s="42"/>
      <c r="AB13" s="41">
        <f t="shared" si="3"/>
        <v>0</v>
      </c>
      <c r="AC13" s="41">
        <f t="shared" si="4"/>
        <v>0</v>
      </c>
      <c r="AD13" s="41">
        <f t="shared" si="5"/>
        <v>0</v>
      </c>
      <c r="AE13" s="35" t="s">
        <v>74</v>
      </c>
      <c r="AF13" s="50"/>
      <c r="AG13" s="35"/>
      <c r="AH13" s="25" t="s">
        <v>83</v>
      </c>
      <c r="AI13" s="38">
        <v>43885</v>
      </c>
      <c r="AJ13" s="33" t="s">
        <v>43</v>
      </c>
      <c r="AK13" s="28">
        <v>885522</v>
      </c>
      <c r="AL13" s="37">
        <v>332868.34999999998</v>
      </c>
      <c r="AM13" s="39" t="s">
        <v>90</v>
      </c>
      <c r="AO13" s="39" t="s">
        <v>93</v>
      </c>
      <c r="AP13" s="39" t="s">
        <v>94</v>
      </c>
      <c r="AQ13" s="39" t="s">
        <v>96</v>
      </c>
    </row>
    <row r="14" spans="1:43" s="9" customFormat="1" ht="105.6" x14ac:dyDescent="0.25">
      <c r="A14" s="59" t="s">
        <v>110</v>
      </c>
      <c r="B14" s="27" t="s">
        <v>84</v>
      </c>
      <c r="C14" s="34" t="s">
        <v>85</v>
      </c>
      <c r="D14" s="21" t="s">
        <v>47</v>
      </c>
      <c r="E14" s="34" t="s">
        <v>65</v>
      </c>
      <c r="F14" s="34" t="s">
        <v>45</v>
      </c>
      <c r="G14" s="34" t="s">
        <v>36</v>
      </c>
      <c r="H14" s="34">
        <v>250</v>
      </c>
      <c r="I14" s="35">
        <v>1</v>
      </c>
      <c r="J14" s="34">
        <v>150</v>
      </c>
      <c r="K14" s="34" t="s">
        <v>48</v>
      </c>
      <c r="L14" s="34"/>
      <c r="M14" s="35">
        <v>480</v>
      </c>
      <c r="N14" s="34" t="s">
        <v>55</v>
      </c>
      <c r="O14" s="34"/>
      <c r="P14" s="34"/>
      <c r="Q14" s="34" t="s">
        <v>37</v>
      </c>
      <c r="R14" s="34" t="s">
        <v>38</v>
      </c>
      <c r="S14" s="34" t="s">
        <v>39</v>
      </c>
      <c r="T14" s="34" t="s">
        <v>75</v>
      </c>
      <c r="U14" s="36" t="s">
        <v>57</v>
      </c>
      <c r="V14" s="34"/>
      <c r="W14" s="34" t="s">
        <v>50</v>
      </c>
      <c r="X14" s="34" t="s">
        <v>51</v>
      </c>
      <c r="Y14" s="34" t="s">
        <v>41</v>
      </c>
      <c r="Z14" s="34">
        <v>1</v>
      </c>
      <c r="AA14" s="42"/>
      <c r="AB14" s="41">
        <f t="shared" si="3"/>
        <v>0</v>
      </c>
      <c r="AC14" s="41">
        <f t="shared" si="4"/>
        <v>0</v>
      </c>
      <c r="AD14" s="41">
        <f t="shared" si="5"/>
        <v>0</v>
      </c>
      <c r="AE14" s="35" t="s">
        <v>74</v>
      </c>
      <c r="AF14" s="50"/>
      <c r="AG14" s="35"/>
      <c r="AH14" s="25" t="s">
        <v>83</v>
      </c>
      <c r="AI14" s="38">
        <v>43885</v>
      </c>
      <c r="AJ14" s="33" t="s">
        <v>43</v>
      </c>
      <c r="AK14" s="28">
        <v>885522</v>
      </c>
      <c r="AL14" s="37">
        <v>332868.34999999998</v>
      </c>
      <c r="AM14" s="39" t="s">
        <v>90</v>
      </c>
      <c r="AO14" s="39" t="s">
        <v>93</v>
      </c>
      <c r="AP14" s="39" t="s">
        <v>94</v>
      </c>
      <c r="AQ14" s="39" t="s">
        <v>96</v>
      </c>
    </row>
    <row r="15" spans="1:43" s="9" customFormat="1" ht="105.6" x14ac:dyDescent="0.25">
      <c r="A15" s="59" t="s">
        <v>111</v>
      </c>
      <c r="B15" s="27" t="s">
        <v>86</v>
      </c>
      <c r="C15" s="34" t="s">
        <v>87</v>
      </c>
      <c r="D15" s="21" t="s">
        <v>47</v>
      </c>
      <c r="E15" s="34" t="s">
        <v>65</v>
      </c>
      <c r="F15" s="34" t="s">
        <v>45</v>
      </c>
      <c r="G15" s="34" t="s">
        <v>36</v>
      </c>
      <c r="H15" s="34">
        <v>250</v>
      </c>
      <c r="I15" s="35">
        <v>1</v>
      </c>
      <c r="J15" s="34">
        <v>150</v>
      </c>
      <c r="K15" s="34" t="s">
        <v>48</v>
      </c>
      <c r="L15" s="34"/>
      <c r="M15" s="35">
        <v>480</v>
      </c>
      <c r="N15" s="34" t="s">
        <v>55</v>
      </c>
      <c r="O15" s="34"/>
      <c r="P15" s="34"/>
      <c r="Q15" s="34" t="s">
        <v>37</v>
      </c>
      <c r="R15" s="34" t="s">
        <v>38</v>
      </c>
      <c r="S15" s="34" t="s">
        <v>39</v>
      </c>
      <c r="T15" s="34" t="s">
        <v>75</v>
      </c>
      <c r="U15" s="36" t="s">
        <v>57</v>
      </c>
      <c r="V15" s="34"/>
      <c r="W15" s="34" t="s">
        <v>50</v>
      </c>
      <c r="X15" s="34" t="s">
        <v>51</v>
      </c>
      <c r="Y15" s="34" t="s">
        <v>41</v>
      </c>
      <c r="Z15" s="34">
        <v>1</v>
      </c>
      <c r="AA15" s="42"/>
      <c r="AB15" s="41">
        <f t="shared" si="3"/>
        <v>0</v>
      </c>
      <c r="AC15" s="41">
        <f t="shared" si="4"/>
        <v>0</v>
      </c>
      <c r="AD15" s="41">
        <f t="shared" si="5"/>
        <v>0</v>
      </c>
      <c r="AE15" s="35" t="s">
        <v>74</v>
      </c>
      <c r="AF15" s="50"/>
      <c r="AG15" s="35"/>
      <c r="AH15" s="25" t="s">
        <v>83</v>
      </c>
      <c r="AI15" s="38">
        <v>43885</v>
      </c>
      <c r="AJ15" s="33" t="s">
        <v>43</v>
      </c>
      <c r="AK15" s="28">
        <v>885522</v>
      </c>
      <c r="AL15" s="37">
        <v>332868.34999999998</v>
      </c>
      <c r="AM15" s="39" t="s">
        <v>90</v>
      </c>
      <c r="AO15" s="39" t="s">
        <v>93</v>
      </c>
      <c r="AP15" s="39" t="s">
        <v>94</v>
      </c>
      <c r="AQ15" s="39" t="s">
        <v>96</v>
      </c>
    </row>
    <row r="16" spans="1:43" s="9" customFormat="1" ht="105.6" x14ac:dyDescent="0.25">
      <c r="A16" s="59" t="s">
        <v>112</v>
      </c>
      <c r="B16" s="27" t="s">
        <v>88</v>
      </c>
      <c r="C16" s="34" t="s">
        <v>89</v>
      </c>
      <c r="D16" s="21" t="s">
        <v>47</v>
      </c>
      <c r="E16" s="34" t="s">
        <v>65</v>
      </c>
      <c r="F16" s="34" t="s">
        <v>45</v>
      </c>
      <c r="G16" s="34" t="s">
        <v>36</v>
      </c>
      <c r="H16" s="34">
        <v>250</v>
      </c>
      <c r="I16" s="35">
        <v>1</v>
      </c>
      <c r="J16" s="34">
        <v>150</v>
      </c>
      <c r="K16" s="34" t="s">
        <v>48</v>
      </c>
      <c r="L16" s="34"/>
      <c r="M16" s="35">
        <v>480</v>
      </c>
      <c r="N16" s="34" t="s">
        <v>55</v>
      </c>
      <c r="O16" s="34"/>
      <c r="P16" s="34"/>
      <c r="Q16" s="34" t="s">
        <v>37</v>
      </c>
      <c r="R16" s="34" t="s">
        <v>38</v>
      </c>
      <c r="S16" s="34" t="s">
        <v>39</v>
      </c>
      <c r="T16" s="34" t="s">
        <v>75</v>
      </c>
      <c r="U16" s="36" t="s">
        <v>57</v>
      </c>
      <c r="V16" s="34"/>
      <c r="W16" s="34" t="s">
        <v>50</v>
      </c>
      <c r="X16" s="34" t="s">
        <v>51</v>
      </c>
      <c r="Y16" s="34" t="s">
        <v>41</v>
      </c>
      <c r="Z16" s="34">
        <v>1</v>
      </c>
      <c r="AA16" s="42"/>
      <c r="AB16" s="41">
        <f t="shared" si="3"/>
        <v>0</v>
      </c>
      <c r="AC16" s="41">
        <f t="shared" si="4"/>
        <v>0</v>
      </c>
      <c r="AD16" s="41">
        <f t="shared" si="5"/>
        <v>0</v>
      </c>
      <c r="AE16" s="35" t="s">
        <v>74</v>
      </c>
      <c r="AF16" s="50"/>
      <c r="AG16" s="35"/>
      <c r="AH16" s="25" t="s">
        <v>83</v>
      </c>
      <c r="AI16" s="38">
        <v>43885</v>
      </c>
      <c r="AJ16" s="33" t="s">
        <v>43</v>
      </c>
      <c r="AK16" s="28">
        <v>885522</v>
      </c>
      <c r="AL16" s="37">
        <v>332868.34999999998</v>
      </c>
      <c r="AM16" s="39" t="s">
        <v>90</v>
      </c>
      <c r="AO16" s="39" t="s">
        <v>93</v>
      </c>
      <c r="AP16" s="39" t="s">
        <v>94</v>
      </c>
      <c r="AQ16" s="39" t="s">
        <v>96</v>
      </c>
    </row>
    <row r="17" spans="1:43" s="9" customFormat="1" x14ac:dyDescent="0.25">
      <c r="A17" s="11"/>
      <c r="B17" s="11"/>
      <c r="C17" s="11"/>
      <c r="D17" s="11"/>
      <c r="E17" s="11"/>
      <c r="F17" s="10"/>
      <c r="G17" s="10"/>
      <c r="H17" s="10"/>
      <c r="I17" s="10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43">
        <f>SUM(Z5:Z16)</f>
        <v>12</v>
      </c>
      <c r="AA17" s="12"/>
      <c r="AB17" s="44">
        <f>SUM(AB5:AB16)</f>
        <v>0</v>
      </c>
      <c r="AC17" s="44">
        <f>SUM(AC5:AC16)</f>
        <v>0</v>
      </c>
      <c r="AD17" s="44">
        <f>SUM(AD5:AD16)</f>
        <v>0</v>
      </c>
      <c r="AE17" s="10"/>
      <c r="AF17" s="10"/>
      <c r="AG17" s="10"/>
      <c r="AH17" s="18"/>
      <c r="AI17" s="10"/>
      <c r="AJ17" s="11"/>
      <c r="AL17" s="44">
        <f>SUM(AL5:AL16)</f>
        <v>4120871.7600000007</v>
      </c>
      <c r="AM17" s="44"/>
      <c r="AN17" s="44"/>
      <c r="AO17" s="39"/>
      <c r="AP17" s="39"/>
      <c r="AQ17" s="39"/>
    </row>
    <row r="18" spans="1:43" s="9" customFormat="1" x14ac:dyDescent="0.25">
      <c r="A18" s="11"/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2"/>
      <c r="AB18" s="12"/>
      <c r="AC18" s="12"/>
      <c r="AD18" s="12"/>
      <c r="AE18" s="10"/>
      <c r="AF18" s="10"/>
      <c r="AG18" s="10"/>
      <c r="AH18" s="18"/>
      <c r="AI18" s="10"/>
      <c r="AJ18" s="11"/>
      <c r="AL18" s="12"/>
      <c r="AM18" s="39"/>
      <c r="AO18" s="39"/>
      <c r="AP18" s="39"/>
      <c r="AQ18" s="39"/>
    </row>
    <row r="19" spans="1:43" s="9" customFormat="1" x14ac:dyDescent="0.25">
      <c r="A19" s="11"/>
      <c r="B19" s="11"/>
      <c r="C19" s="30"/>
      <c r="D19" s="11"/>
      <c r="E19" s="11"/>
      <c r="F19" s="10"/>
      <c r="G19" s="10"/>
      <c r="H19" s="10"/>
      <c r="I19" s="10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2"/>
      <c r="AB19" s="12"/>
      <c r="AC19" s="12"/>
      <c r="AD19" s="12"/>
      <c r="AE19" s="10"/>
      <c r="AF19" s="10"/>
      <c r="AG19" s="10"/>
      <c r="AH19" s="18"/>
      <c r="AI19" s="10"/>
      <c r="AJ19" s="11"/>
      <c r="AL19" s="12"/>
      <c r="AM19" s="39"/>
      <c r="AO19" s="39"/>
      <c r="AP19" s="39"/>
      <c r="AQ19" s="39"/>
    </row>
    <row r="20" spans="1:43" s="9" customFormat="1" x14ac:dyDescent="0.25">
      <c r="A20" s="11"/>
      <c r="B20" s="11"/>
      <c r="C20" s="11"/>
      <c r="D20" s="11"/>
      <c r="E20" s="11"/>
      <c r="F20" s="10"/>
      <c r="G20" s="10"/>
      <c r="H20" s="10"/>
      <c r="I20" s="10"/>
      <c r="J20" s="10"/>
      <c r="K20" s="10"/>
      <c r="L20" s="10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2"/>
      <c r="AB20" s="12"/>
      <c r="AC20" s="12"/>
      <c r="AD20" s="12"/>
      <c r="AE20" s="10"/>
      <c r="AF20" s="10"/>
      <c r="AG20" s="10"/>
      <c r="AH20" s="18"/>
      <c r="AI20" s="10"/>
      <c r="AJ20" s="11"/>
      <c r="AL20" s="12"/>
      <c r="AM20" s="39"/>
      <c r="AO20" s="39"/>
      <c r="AP20" s="39"/>
      <c r="AQ20" s="39"/>
    </row>
    <row r="21" spans="1:43" s="9" customFormat="1" x14ac:dyDescent="0.25">
      <c r="A21" s="11"/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2"/>
      <c r="AB21" s="12"/>
      <c r="AC21" s="12"/>
      <c r="AD21" s="12"/>
      <c r="AE21" s="10"/>
      <c r="AF21" s="10"/>
      <c r="AG21" s="10"/>
      <c r="AH21" s="18"/>
      <c r="AI21" s="10"/>
      <c r="AJ21" s="11"/>
      <c r="AL21" s="12"/>
      <c r="AM21" s="39"/>
      <c r="AO21" s="39"/>
      <c r="AP21" s="39"/>
      <c r="AQ21" s="39"/>
    </row>
    <row r="22" spans="1:43" s="9" customFormat="1" x14ac:dyDescent="0.25">
      <c r="A22" s="11"/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2"/>
      <c r="AB22" s="12"/>
      <c r="AC22" s="12"/>
      <c r="AD22" s="12"/>
      <c r="AE22" s="10"/>
      <c r="AF22" s="10"/>
      <c r="AG22" s="10"/>
      <c r="AH22" s="18"/>
      <c r="AI22" s="10"/>
      <c r="AJ22" s="11"/>
      <c r="AL22" s="12"/>
      <c r="AM22" s="39"/>
      <c r="AO22" s="39"/>
      <c r="AP22" s="39"/>
      <c r="AQ22" s="39"/>
    </row>
    <row r="23" spans="1:43" s="9" customFormat="1" ht="21" x14ac:dyDescent="0.4">
      <c r="A23" s="11"/>
      <c r="B23" s="11"/>
      <c r="C23" s="11"/>
      <c r="D23" s="11"/>
      <c r="E23" s="11"/>
      <c r="F23" s="10"/>
      <c r="G23" s="10"/>
      <c r="H23" s="10"/>
      <c r="I23" s="10"/>
      <c r="J23" s="10"/>
      <c r="K23" s="10"/>
      <c r="L23" s="10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2"/>
      <c r="AB23" s="51" t="s">
        <v>97</v>
      </c>
      <c r="AC23" s="12"/>
      <c r="AD23" s="12"/>
      <c r="AE23" s="10"/>
      <c r="AF23" s="10"/>
      <c r="AG23" s="10"/>
      <c r="AH23" s="18"/>
      <c r="AI23" s="10"/>
      <c r="AJ23" s="11"/>
      <c r="AL23" s="12"/>
      <c r="AM23" s="39"/>
      <c r="AO23" s="39"/>
      <c r="AP23" s="39"/>
      <c r="AQ23" s="39"/>
    </row>
    <row r="24" spans="1:43" s="9" customFormat="1" ht="29.25" customHeight="1" x14ac:dyDescent="0.4">
      <c r="A24" s="11"/>
      <c r="B24" s="11"/>
      <c r="C24" s="11"/>
      <c r="D24" s="11"/>
      <c r="E24" s="11"/>
      <c r="F24" s="10"/>
      <c r="G24" s="10"/>
      <c r="H24" s="10"/>
      <c r="I24" s="10"/>
      <c r="J24" s="10"/>
      <c r="K24" s="10"/>
      <c r="L24" s="10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2"/>
      <c r="AB24" s="51"/>
      <c r="AC24" s="12"/>
      <c r="AD24" s="12"/>
      <c r="AE24" s="10"/>
      <c r="AF24" s="10"/>
      <c r="AG24" s="10"/>
      <c r="AH24" s="18"/>
      <c r="AI24" s="10"/>
      <c r="AJ24" s="11"/>
      <c r="AL24" s="12"/>
      <c r="AM24" s="39"/>
      <c r="AO24" s="39"/>
      <c r="AP24" s="39"/>
      <c r="AQ24" s="39"/>
    </row>
    <row r="25" spans="1:43" s="9" customFormat="1" ht="21" x14ac:dyDescent="0.4">
      <c r="A25" s="11"/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2"/>
      <c r="AB25" s="51" t="s">
        <v>98</v>
      </c>
      <c r="AC25" s="12"/>
      <c r="AD25" s="12"/>
      <c r="AE25" s="10"/>
      <c r="AF25" s="10"/>
      <c r="AG25" s="10"/>
      <c r="AH25" s="18"/>
      <c r="AI25" s="10"/>
      <c r="AJ25" s="11"/>
      <c r="AL25" s="12"/>
      <c r="AM25" s="39"/>
      <c r="AO25" s="39"/>
      <c r="AP25" s="39"/>
      <c r="AQ25" s="39"/>
    </row>
    <row r="26" spans="1:43" s="9" customFormat="1" x14ac:dyDescent="0.25">
      <c r="A26" s="11"/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/>
      <c r="AB26" s="52" t="s">
        <v>99</v>
      </c>
      <c r="AC26" s="12"/>
      <c r="AD26" s="12"/>
      <c r="AE26" s="10"/>
      <c r="AF26" s="10"/>
      <c r="AG26" s="10"/>
      <c r="AH26" s="18"/>
      <c r="AI26" s="10"/>
      <c r="AJ26" s="11"/>
      <c r="AL26" s="12"/>
      <c r="AM26" s="39"/>
      <c r="AO26" s="39"/>
      <c r="AP26" s="39"/>
      <c r="AQ26" s="39"/>
    </row>
    <row r="27" spans="1:43" s="9" customFormat="1" x14ac:dyDescent="0.25">
      <c r="A27" s="11"/>
      <c r="B27" s="11"/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2"/>
      <c r="AB27" s="12"/>
      <c r="AC27" s="12"/>
      <c r="AD27" s="12"/>
      <c r="AE27" s="10"/>
      <c r="AF27" s="10"/>
      <c r="AG27" s="10"/>
      <c r="AH27" s="18"/>
      <c r="AI27" s="10"/>
      <c r="AJ27" s="11"/>
      <c r="AL27" s="12"/>
      <c r="AM27" s="39"/>
      <c r="AO27" s="39"/>
      <c r="AP27" s="39"/>
      <c r="AQ27" s="39"/>
    </row>
    <row r="28" spans="1:43" s="9" customFormat="1" x14ac:dyDescent="0.25">
      <c r="A28" s="11"/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/>
      <c r="AB28" s="12"/>
      <c r="AC28" s="12"/>
      <c r="AD28" s="12"/>
      <c r="AE28" s="10"/>
      <c r="AF28" s="10"/>
      <c r="AG28" s="10"/>
      <c r="AH28" s="18"/>
      <c r="AI28" s="10"/>
      <c r="AJ28" s="11"/>
      <c r="AL28" s="12"/>
      <c r="AM28" s="39"/>
      <c r="AO28" s="39"/>
      <c r="AP28" s="39"/>
      <c r="AQ28" s="39"/>
    </row>
    <row r="29" spans="1:43" s="9" customFormat="1" x14ac:dyDescent="0.25">
      <c r="A29" s="11"/>
      <c r="B29" s="11"/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2"/>
      <c r="AB29" s="12"/>
      <c r="AC29" s="12"/>
      <c r="AD29" s="12"/>
      <c r="AE29" s="10"/>
      <c r="AF29" s="10"/>
      <c r="AG29" s="10"/>
      <c r="AH29" s="18"/>
      <c r="AI29" s="10"/>
      <c r="AJ29" s="11"/>
      <c r="AL29" s="12"/>
      <c r="AM29" s="39"/>
      <c r="AO29" s="39"/>
      <c r="AP29" s="39"/>
      <c r="AQ29" s="39"/>
    </row>
    <row r="30" spans="1:43" s="9" customFormat="1" x14ac:dyDescent="0.25">
      <c r="A30" s="11"/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2"/>
      <c r="AB30" s="12"/>
      <c r="AC30" s="12"/>
      <c r="AD30" s="12"/>
      <c r="AE30" s="10"/>
      <c r="AF30" s="10"/>
      <c r="AG30" s="10"/>
      <c r="AH30" s="18"/>
      <c r="AI30" s="10"/>
      <c r="AJ30" s="11"/>
      <c r="AL30" s="12"/>
      <c r="AM30" s="39"/>
      <c r="AO30" s="39"/>
      <c r="AP30" s="39"/>
      <c r="AQ30" s="39"/>
    </row>
    <row r="31" spans="1:43" s="9" customFormat="1" x14ac:dyDescent="0.25">
      <c r="A31" s="11"/>
      <c r="B31" s="11"/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2"/>
      <c r="AB31" s="12"/>
      <c r="AC31" s="12"/>
      <c r="AD31" s="12"/>
      <c r="AE31" s="10"/>
      <c r="AF31" s="10"/>
      <c r="AG31" s="10"/>
      <c r="AH31" s="18"/>
      <c r="AI31" s="10"/>
      <c r="AJ31" s="11"/>
      <c r="AL31" s="12"/>
      <c r="AM31" s="39"/>
      <c r="AO31" s="39"/>
      <c r="AP31" s="39"/>
      <c r="AQ31" s="39"/>
    </row>
    <row r="32" spans="1:43" s="9" customFormat="1" x14ac:dyDescent="0.25">
      <c r="A32" s="11"/>
      <c r="B32" s="11"/>
      <c r="C32" s="11"/>
      <c r="D32" s="11"/>
      <c r="E32" s="11"/>
      <c r="F32" s="10"/>
      <c r="G32" s="10"/>
      <c r="H32" s="10"/>
      <c r="I32" s="10"/>
      <c r="J32" s="10"/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/>
      <c r="AB32" s="12"/>
      <c r="AC32" s="12"/>
      <c r="AD32" s="12"/>
      <c r="AE32" s="10"/>
      <c r="AF32" s="10"/>
      <c r="AG32" s="10"/>
      <c r="AH32" s="18"/>
      <c r="AI32" s="10"/>
      <c r="AJ32" s="11"/>
      <c r="AL32" s="12"/>
      <c r="AM32" s="39"/>
      <c r="AO32" s="39"/>
      <c r="AP32" s="39"/>
      <c r="AQ32" s="39"/>
    </row>
    <row r="33" spans="1:43" s="9" customFormat="1" x14ac:dyDescent="0.25">
      <c r="A33" s="11"/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2"/>
      <c r="AB33" s="12"/>
      <c r="AC33" s="12"/>
      <c r="AD33" s="12"/>
      <c r="AE33" s="10"/>
      <c r="AF33" s="10"/>
      <c r="AG33" s="10"/>
      <c r="AH33" s="18"/>
      <c r="AI33" s="10"/>
      <c r="AJ33" s="11"/>
      <c r="AL33" s="12"/>
      <c r="AM33" s="39"/>
      <c r="AO33" s="39"/>
      <c r="AP33" s="39"/>
      <c r="AQ33" s="39"/>
    </row>
    <row r="34" spans="1:43" s="9" customFormat="1" x14ac:dyDescent="0.25">
      <c r="A34" s="11"/>
      <c r="B34" s="11"/>
      <c r="C34" s="11"/>
      <c r="D34" s="11"/>
      <c r="E34" s="11"/>
      <c r="F34" s="10"/>
      <c r="G34" s="10"/>
      <c r="H34" s="10"/>
      <c r="I34" s="10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2"/>
      <c r="AB34" s="12"/>
      <c r="AC34" s="12"/>
      <c r="AD34" s="12"/>
      <c r="AE34" s="10"/>
      <c r="AF34" s="10"/>
      <c r="AG34" s="10"/>
      <c r="AH34" s="18"/>
      <c r="AI34" s="10"/>
      <c r="AJ34" s="11"/>
      <c r="AL34" s="12"/>
      <c r="AM34" s="39"/>
      <c r="AO34" s="39"/>
      <c r="AP34" s="39"/>
      <c r="AQ34" s="39"/>
    </row>
    <row r="35" spans="1:43" s="9" customFormat="1" x14ac:dyDescent="0.25">
      <c r="A35" s="11"/>
      <c r="B35" s="11"/>
      <c r="C35" s="11"/>
      <c r="D35" s="11"/>
      <c r="E35" s="11"/>
      <c r="F35" s="10"/>
      <c r="G35" s="10"/>
      <c r="H35" s="10"/>
      <c r="I35" s="10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/>
      <c r="AB35" s="12"/>
      <c r="AC35" s="12"/>
      <c r="AD35" s="12"/>
      <c r="AE35" s="10"/>
      <c r="AF35" s="10"/>
      <c r="AG35" s="10"/>
      <c r="AH35" s="17"/>
      <c r="AI35" s="10"/>
      <c r="AJ35" s="11"/>
      <c r="AL35" s="12"/>
      <c r="AM35" s="39"/>
      <c r="AO35" s="39"/>
      <c r="AP35" s="39"/>
      <c r="AQ35" s="39"/>
    </row>
    <row r="36" spans="1:43" s="9" customFormat="1" x14ac:dyDescent="0.25">
      <c r="A36" s="11"/>
      <c r="B36" s="11"/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2"/>
      <c r="AB36" s="12"/>
      <c r="AC36" s="12"/>
      <c r="AD36" s="12"/>
      <c r="AE36" s="10"/>
      <c r="AF36" s="10"/>
      <c r="AG36" s="10"/>
      <c r="AH36" s="17"/>
      <c r="AI36" s="10"/>
      <c r="AJ36" s="11"/>
      <c r="AL36" s="12"/>
      <c r="AM36" s="39"/>
      <c r="AO36" s="39"/>
      <c r="AP36" s="39"/>
      <c r="AQ36" s="39"/>
    </row>
    <row r="37" spans="1:43" s="9" customFormat="1" x14ac:dyDescent="0.25">
      <c r="A37" s="11"/>
      <c r="B37" s="11"/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"/>
      <c r="AB37" s="12"/>
      <c r="AC37" s="12"/>
      <c r="AD37" s="12"/>
      <c r="AE37" s="10"/>
      <c r="AF37" s="10"/>
      <c r="AG37" s="10"/>
      <c r="AH37" s="17"/>
      <c r="AI37" s="10"/>
      <c r="AJ37" s="11"/>
      <c r="AL37" s="12"/>
      <c r="AM37" s="39"/>
      <c r="AO37" s="39"/>
      <c r="AP37" s="39"/>
      <c r="AQ37" s="39"/>
    </row>
    <row r="38" spans="1:43" s="9" customFormat="1" x14ac:dyDescent="0.25">
      <c r="A38" s="11"/>
      <c r="B38" s="11"/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2"/>
      <c r="AB38" s="12"/>
      <c r="AC38" s="12"/>
      <c r="AD38" s="12"/>
      <c r="AE38" s="10"/>
      <c r="AF38" s="10"/>
      <c r="AG38" s="10"/>
      <c r="AH38" s="17"/>
      <c r="AI38" s="10"/>
      <c r="AJ38" s="11"/>
      <c r="AL38" s="12"/>
      <c r="AM38" s="39"/>
      <c r="AO38" s="39"/>
      <c r="AP38" s="39"/>
      <c r="AQ38" s="39"/>
    </row>
    <row r="39" spans="1:43" s="9" customFormat="1" x14ac:dyDescent="0.25">
      <c r="A39" s="11"/>
      <c r="B39" s="11"/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/>
      <c r="AB39" s="12"/>
      <c r="AC39" s="12"/>
      <c r="AD39" s="12"/>
      <c r="AE39" s="10"/>
      <c r="AF39" s="10"/>
      <c r="AG39" s="10"/>
      <c r="AH39" s="17"/>
      <c r="AI39" s="10"/>
      <c r="AJ39" s="11"/>
      <c r="AL39" s="12"/>
      <c r="AM39" s="39"/>
      <c r="AO39" s="39"/>
      <c r="AP39" s="39"/>
      <c r="AQ39" s="39"/>
    </row>
    <row r="40" spans="1:43" s="9" customFormat="1" x14ac:dyDescent="0.25">
      <c r="A40" s="11"/>
      <c r="B40" s="11"/>
      <c r="C40" s="11"/>
      <c r="D40" s="11"/>
      <c r="E40" s="11"/>
      <c r="F40" s="10"/>
      <c r="G40" s="10"/>
      <c r="H40" s="10"/>
      <c r="I40" s="10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2"/>
      <c r="AB40" s="12"/>
      <c r="AC40" s="12"/>
      <c r="AD40" s="12"/>
      <c r="AE40" s="10"/>
      <c r="AF40" s="10"/>
      <c r="AG40" s="10"/>
      <c r="AH40" s="17"/>
      <c r="AI40" s="10"/>
      <c r="AJ40" s="11"/>
      <c r="AL40" s="12"/>
      <c r="AM40" s="39"/>
      <c r="AO40" s="39"/>
      <c r="AP40" s="39"/>
      <c r="AQ40" s="39"/>
    </row>
    <row r="41" spans="1:43" s="9" customFormat="1" x14ac:dyDescent="0.25">
      <c r="A41" s="11"/>
      <c r="B41" s="11"/>
      <c r="C41" s="11"/>
      <c r="D41" s="11"/>
      <c r="E41" s="11"/>
      <c r="F41" s="10"/>
      <c r="G41" s="10"/>
      <c r="H41" s="10"/>
      <c r="I41" s="10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/>
      <c r="AB41" s="12"/>
      <c r="AC41" s="12"/>
      <c r="AD41" s="12"/>
      <c r="AE41" s="10"/>
      <c r="AF41" s="10"/>
      <c r="AG41" s="10"/>
      <c r="AH41" s="17"/>
      <c r="AI41" s="10"/>
      <c r="AJ41" s="11"/>
      <c r="AL41" s="12"/>
      <c r="AM41" s="39"/>
      <c r="AO41" s="39"/>
      <c r="AP41" s="39"/>
      <c r="AQ41" s="39"/>
    </row>
    <row r="42" spans="1:43" s="9" customFormat="1" x14ac:dyDescent="0.25">
      <c r="A42" s="11"/>
      <c r="B42" s="11"/>
      <c r="C42" s="11"/>
      <c r="D42" s="11"/>
      <c r="E42" s="11"/>
      <c r="F42" s="10"/>
      <c r="G42" s="10"/>
      <c r="H42" s="10"/>
      <c r="I42" s="10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/>
      <c r="AB42" s="12"/>
      <c r="AC42" s="12"/>
      <c r="AD42" s="12"/>
      <c r="AE42" s="10"/>
      <c r="AF42" s="10"/>
      <c r="AG42" s="10"/>
      <c r="AH42" s="17"/>
      <c r="AI42" s="10"/>
      <c r="AJ42" s="11"/>
      <c r="AL42" s="12"/>
      <c r="AM42" s="39"/>
      <c r="AO42" s="39"/>
      <c r="AP42" s="39"/>
      <c r="AQ42" s="39"/>
    </row>
    <row r="43" spans="1:43" s="9" customFormat="1" x14ac:dyDescent="0.25">
      <c r="A43" s="11"/>
      <c r="B43" s="11"/>
      <c r="C43" s="11"/>
      <c r="D43" s="11"/>
      <c r="E43" s="11"/>
      <c r="F43" s="10"/>
      <c r="G43" s="10"/>
      <c r="H43" s="10"/>
      <c r="I43" s="10"/>
      <c r="J43" s="10"/>
      <c r="K43" s="10"/>
      <c r="L43" s="10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/>
      <c r="AB43" s="12"/>
      <c r="AC43" s="12"/>
      <c r="AD43" s="12"/>
      <c r="AE43" s="10"/>
      <c r="AF43" s="10"/>
      <c r="AG43" s="10"/>
      <c r="AH43" s="17"/>
      <c r="AI43" s="10"/>
      <c r="AJ43" s="11"/>
      <c r="AL43" s="12"/>
      <c r="AM43" s="39"/>
      <c r="AO43" s="39"/>
      <c r="AP43" s="39"/>
      <c r="AQ43" s="39"/>
    </row>
    <row r="44" spans="1:43" s="9" customFormat="1" x14ac:dyDescent="0.25">
      <c r="A44" s="11"/>
      <c r="B44" s="11"/>
      <c r="C44" s="11"/>
      <c r="D44" s="11"/>
      <c r="E44" s="11"/>
      <c r="F44" s="10"/>
      <c r="G44" s="10"/>
      <c r="H44" s="10"/>
      <c r="I44" s="10"/>
      <c r="J44" s="10"/>
      <c r="K44" s="10"/>
      <c r="L44" s="10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/>
      <c r="AB44" s="12"/>
      <c r="AC44" s="12"/>
      <c r="AD44" s="12"/>
      <c r="AE44" s="10"/>
      <c r="AF44" s="10"/>
      <c r="AG44" s="10"/>
      <c r="AH44" s="17"/>
      <c r="AI44" s="10"/>
      <c r="AJ44" s="11"/>
      <c r="AL44" s="12"/>
      <c r="AM44" s="39"/>
      <c r="AO44" s="39"/>
      <c r="AP44" s="39"/>
      <c r="AQ44" s="39"/>
    </row>
    <row r="45" spans="1:43" s="9" customFormat="1" x14ac:dyDescent="0.25">
      <c r="A45" s="11"/>
      <c r="B45" s="11"/>
      <c r="C45" s="11"/>
      <c r="D45" s="11"/>
      <c r="E45" s="11"/>
      <c r="F45" s="10"/>
      <c r="G45" s="10"/>
      <c r="H45" s="10"/>
      <c r="I45" s="10"/>
      <c r="J45" s="10"/>
      <c r="K45" s="10"/>
      <c r="L45" s="10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/>
      <c r="AB45" s="12"/>
      <c r="AC45" s="12"/>
      <c r="AD45" s="12"/>
      <c r="AE45" s="10"/>
      <c r="AF45" s="10"/>
      <c r="AG45" s="10"/>
      <c r="AH45" s="17"/>
      <c r="AI45" s="10"/>
      <c r="AJ45" s="11"/>
      <c r="AL45" s="12"/>
      <c r="AM45" s="39"/>
      <c r="AO45" s="39"/>
      <c r="AP45" s="39"/>
      <c r="AQ45" s="39"/>
    </row>
    <row r="46" spans="1:43" s="9" customFormat="1" x14ac:dyDescent="0.25">
      <c r="A46" s="11"/>
      <c r="B46" s="11"/>
      <c r="C46" s="11"/>
      <c r="D46" s="11"/>
      <c r="E46" s="11"/>
      <c r="F46" s="10"/>
      <c r="G46" s="10"/>
      <c r="H46" s="10"/>
      <c r="I46" s="10"/>
      <c r="J46" s="10"/>
      <c r="K46" s="10"/>
      <c r="L46" s="10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/>
      <c r="AB46" s="12"/>
      <c r="AC46" s="12"/>
      <c r="AD46" s="12"/>
      <c r="AE46" s="10"/>
      <c r="AF46" s="10"/>
      <c r="AG46" s="10"/>
      <c r="AH46" s="17"/>
      <c r="AI46" s="10"/>
      <c r="AJ46" s="11"/>
      <c r="AL46" s="12"/>
      <c r="AM46" s="39"/>
      <c r="AO46" s="39"/>
      <c r="AP46" s="39"/>
      <c r="AQ46" s="39"/>
    </row>
    <row r="47" spans="1:43" s="9" customFormat="1" x14ac:dyDescent="0.25">
      <c r="A47" s="11"/>
      <c r="B47" s="11"/>
      <c r="C47" s="11"/>
      <c r="D47" s="11"/>
      <c r="E47" s="11"/>
      <c r="F47" s="10"/>
      <c r="G47" s="10"/>
      <c r="H47" s="10"/>
      <c r="I47" s="10"/>
      <c r="J47" s="10"/>
      <c r="K47" s="10"/>
      <c r="L47" s="10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/>
      <c r="AB47" s="12"/>
      <c r="AC47" s="12"/>
      <c r="AD47" s="12"/>
      <c r="AE47" s="10"/>
      <c r="AF47" s="10"/>
      <c r="AG47" s="10"/>
      <c r="AH47" s="17"/>
      <c r="AI47" s="10"/>
      <c r="AJ47" s="11"/>
      <c r="AL47" s="12"/>
      <c r="AM47" s="39"/>
      <c r="AO47" s="39"/>
      <c r="AP47" s="39"/>
      <c r="AQ47" s="39"/>
    </row>
    <row r="48" spans="1:43" s="9" customFormat="1" x14ac:dyDescent="0.25">
      <c r="A48" s="11"/>
      <c r="B48" s="11"/>
      <c r="C48" s="11"/>
      <c r="D48" s="11"/>
      <c r="E48" s="11"/>
      <c r="F48" s="10"/>
      <c r="G48" s="10"/>
      <c r="H48" s="10"/>
      <c r="I48" s="10"/>
      <c r="J48" s="10"/>
      <c r="K48" s="10"/>
      <c r="L48" s="10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/>
      <c r="AB48" s="12"/>
      <c r="AC48" s="12"/>
      <c r="AD48" s="12"/>
      <c r="AE48" s="10"/>
      <c r="AF48" s="10"/>
      <c r="AG48" s="10"/>
      <c r="AH48" s="17"/>
      <c r="AI48" s="10"/>
      <c r="AJ48" s="11"/>
      <c r="AL48" s="12"/>
      <c r="AM48" s="39"/>
      <c r="AO48" s="39"/>
      <c r="AP48" s="39"/>
      <c r="AQ48" s="39"/>
    </row>
    <row r="49" spans="1:43" s="9" customFormat="1" x14ac:dyDescent="0.25">
      <c r="A49" s="11"/>
      <c r="B49" s="11"/>
      <c r="C49" s="11"/>
      <c r="D49" s="11"/>
      <c r="E49" s="11"/>
      <c r="F49" s="10"/>
      <c r="G49" s="10"/>
      <c r="H49" s="10"/>
      <c r="I49" s="10"/>
      <c r="J49" s="10"/>
      <c r="K49" s="10"/>
      <c r="L49" s="10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2"/>
      <c r="AB49" s="12"/>
      <c r="AC49" s="12"/>
      <c r="AD49" s="12"/>
      <c r="AE49" s="10"/>
      <c r="AF49" s="10"/>
      <c r="AG49" s="10"/>
      <c r="AH49" s="17"/>
      <c r="AI49" s="10"/>
      <c r="AJ49" s="11"/>
      <c r="AL49" s="12"/>
      <c r="AM49" s="39"/>
      <c r="AO49" s="39"/>
      <c r="AP49" s="39"/>
      <c r="AQ49" s="39"/>
    </row>
    <row r="50" spans="1:43" s="9" customFormat="1" x14ac:dyDescent="0.25">
      <c r="A50" s="11"/>
      <c r="B50" s="11"/>
      <c r="C50" s="11"/>
      <c r="D50" s="11"/>
      <c r="E50" s="11"/>
      <c r="F50" s="10"/>
      <c r="G50" s="10"/>
      <c r="H50" s="10"/>
      <c r="I50" s="10"/>
      <c r="J50" s="10"/>
      <c r="K50" s="10"/>
      <c r="L50" s="10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/>
      <c r="AB50" s="12"/>
      <c r="AC50" s="12"/>
      <c r="AD50" s="12"/>
      <c r="AE50" s="10"/>
      <c r="AF50" s="10"/>
      <c r="AG50" s="10"/>
      <c r="AH50" s="17"/>
      <c r="AI50" s="10"/>
      <c r="AJ50" s="11"/>
      <c r="AL50" s="12"/>
      <c r="AM50" s="39"/>
      <c r="AO50" s="39"/>
      <c r="AP50" s="39"/>
      <c r="AQ50" s="39"/>
    </row>
    <row r="51" spans="1:43" s="9" customFormat="1" x14ac:dyDescent="0.25">
      <c r="A51" s="11"/>
      <c r="B51" s="11"/>
      <c r="C51" s="11"/>
      <c r="D51" s="11"/>
      <c r="E51" s="11"/>
      <c r="F51" s="10"/>
      <c r="G51" s="10"/>
      <c r="H51" s="10"/>
      <c r="I51" s="10"/>
      <c r="J51" s="10"/>
      <c r="K51" s="10"/>
      <c r="L51" s="10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2"/>
      <c r="AB51" s="12"/>
      <c r="AC51" s="12"/>
      <c r="AD51" s="12"/>
      <c r="AE51" s="10"/>
      <c r="AF51" s="10"/>
      <c r="AG51" s="10"/>
      <c r="AH51" s="17"/>
      <c r="AI51" s="10"/>
      <c r="AJ51" s="11"/>
      <c r="AL51" s="12"/>
      <c r="AM51" s="39"/>
      <c r="AO51" s="39"/>
      <c r="AP51" s="39"/>
      <c r="AQ51" s="39"/>
    </row>
    <row r="52" spans="1:43" s="9" customFormat="1" x14ac:dyDescent="0.25">
      <c r="A52" s="11"/>
      <c r="B52" s="11"/>
      <c r="C52" s="11"/>
      <c r="D52" s="11"/>
      <c r="E52" s="11"/>
      <c r="F52" s="10"/>
      <c r="G52" s="10"/>
      <c r="H52" s="10"/>
      <c r="I52" s="10"/>
      <c r="J52" s="10"/>
      <c r="K52" s="10"/>
      <c r="L52" s="10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/>
      <c r="AB52" s="12"/>
      <c r="AC52" s="12"/>
      <c r="AD52" s="12"/>
      <c r="AE52" s="10"/>
      <c r="AF52" s="10"/>
      <c r="AG52" s="10"/>
      <c r="AH52" s="17"/>
      <c r="AI52" s="10"/>
      <c r="AJ52" s="11"/>
      <c r="AL52" s="12"/>
      <c r="AM52" s="39"/>
      <c r="AO52" s="39"/>
      <c r="AP52" s="39"/>
      <c r="AQ52" s="39"/>
    </row>
    <row r="53" spans="1:43" s="9" customFormat="1" x14ac:dyDescent="0.25">
      <c r="A53" s="11"/>
      <c r="B53" s="11"/>
      <c r="C53" s="11"/>
      <c r="D53" s="11"/>
      <c r="E53" s="11"/>
      <c r="F53" s="10"/>
      <c r="G53" s="10"/>
      <c r="H53" s="10"/>
      <c r="I53" s="10"/>
      <c r="J53" s="10"/>
      <c r="K53" s="10"/>
      <c r="L53" s="10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/>
      <c r="AB53" s="12"/>
      <c r="AC53" s="12"/>
      <c r="AD53" s="12"/>
      <c r="AE53" s="10"/>
      <c r="AF53" s="10"/>
      <c r="AG53" s="10"/>
      <c r="AH53" s="17"/>
      <c r="AI53" s="10"/>
      <c r="AJ53" s="11"/>
      <c r="AL53" s="12"/>
      <c r="AM53" s="39"/>
      <c r="AO53" s="39"/>
      <c r="AP53" s="39"/>
      <c r="AQ53" s="39"/>
    </row>
    <row r="54" spans="1:43" s="9" customFormat="1" x14ac:dyDescent="0.25">
      <c r="A54" s="11"/>
      <c r="B54" s="11"/>
      <c r="C54" s="11"/>
      <c r="D54" s="11"/>
      <c r="E54" s="11"/>
      <c r="F54" s="10"/>
      <c r="G54" s="10"/>
      <c r="H54" s="10"/>
      <c r="I54" s="10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/>
      <c r="AB54" s="12"/>
      <c r="AC54" s="12"/>
      <c r="AD54" s="12"/>
      <c r="AE54" s="10"/>
      <c r="AF54" s="10"/>
      <c r="AG54" s="10"/>
      <c r="AH54" s="17"/>
      <c r="AI54" s="10"/>
      <c r="AJ54" s="11"/>
      <c r="AL54" s="12"/>
      <c r="AM54" s="39"/>
      <c r="AO54" s="39"/>
      <c r="AP54" s="39"/>
      <c r="AQ54" s="39"/>
    </row>
    <row r="55" spans="1:43" s="9" customFormat="1" x14ac:dyDescent="0.25">
      <c r="A55" s="11"/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/>
      <c r="AB55" s="12"/>
      <c r="AC55" s="12"/>
      <c r="AD55" s="12"/>
      <c r="AE55" s="10"/>
      <c r="AF55" s="10"/>
      <c r="AG55" s="10"/>
      <c r="AH55" s="17"/>
      <c r="AI55" s="10"/>
      <c r="AJ55" s="11"/>
      <c r="AL55" s="12"/>
      <c r="AM55" s="39"/>
      <c r="AO55" s="39"/>
      <c r="AP55" s="39"/>
      <c r="AQ55" s="39"/>
    </row>
    <row r="56" spans="1:43" s="9" customFormat="1" x14ac:dyDescent="0.25">
      <c r="A56" s="11"/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/>
      <c r="AB56" s="12"/>
      <c r="AC56" s="12"/>
      <c r="AD56" s="12"/>
      <c r="AE56" s="10"/>
      <c r="AF56" s="10"/>
      <c r="AG56" s="10"/>
      <c r="AH56" s="17"/>
      <c r="AI56" s="10"/>
      <c r="AJ56" s="11"/>
      <c r="AL56" s="12"/>
      <c r="AM56" s="39"/>
      <c r="AO56" s="39"/>
      <c r="AP56" s="39"/>
      <c r="AQ56" s="39"/>
    </row>
    <row r="57" spans="1:43" s="9" customFormat="1" x14ac:dyDescent="0.25">
      <c r="A57" s="11"/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0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/>
      <c r="AB57" s="12"/>
      <c r="AC57" s="12"/>
      <c r="AD57" s="12"/>
      <c r="AE57" s="10"/>
      <c r="AF57" s="10"/>
      <c r="AG57" s="10"/>
      <c r="AH57" s="17"/>
      <c r="AI57" s="10"/>
      <c r="AJ57" s="11"/>
      <c r="AL57" s="12"/>
      <c r="AM57" s="39"/>
      <c r="AO57" s="39"/>
      <c r="AP57" s="39"/>
      <c r="AQ57" s="39"/>
    </row>
    <row r="58" spans="1:43" s="9" customFormat="1" x14ac:dyDescent="0.25">
      <c r="A58" s="11"/>
      <c r="B58" s="11"/>
      <c r="C58" s="11"/>
      <c r="D58" s="11"/>
      <c r="E58" s="11"/>
      <c r="F58" s="10"/>
      <c r="G58" s="10"/>
      <c r="H58" s="10"/>
      <c r="I58" s="10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/>
      <c r="AB58" s="12"/>
      <c r="AC58" s="12"/>
      <c r="AD58" s="12"/>
      <c r="AE58" s="10"/>
      <c r="AF58" s="10"/>
      <c r="AG58" s="10"/>
      <c r="AH58" s="17"/>
      <c r="AI58" s="10"/>
      <c r="AJ58" s="11"/>
      <c r="AL58" s="12"/>
      <c r="AM58" s="39"/>
      <c r="AO58" s="39"/>
      <c r="AP58" s="39"/>
      <c r="AQ58" s="39"/>
    </row>
    <row r="59" spans="1:43" s="9" customFormat="1" x14ac:dyDescent="0.25">
      <c r="A59" s="11"/>
      <c r="B59" s="11"/>
      <c r="C59" s="11"/>
      <c r="D59" s="11"/>
      <c r="E59" s="11"/>
      <c r="F59" s="10"/>
      <c r="G59" s="10"/>
      <c r="H59" s="10"/>
      <c r="I59" s="10"/>
      <c r="J59" s="10"/>
      <c r="K59" s="10"/>
      <c r="L59" s="10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/>
      <c r="AB59" s="12"/>
      <c r="AC59" s="12"/>
      <c r="AD59" s="12"/>
      <c r="AE59" s="10"/>
      <c r="AF59" s="10"/>
      <c r="AG59" s="10"/>
      <c r="AH59" s="17"/>
      <c r="AI59" s="10"/>
      <c r="AJ59" s="11"/>
      <c r="AL59" s="12"/>
      <c r="AM59" s="39"/>
      <c r="AO59" s="39"/>
      <c r="AP59" s="39"/>
      <c r="AQ59" s="39"/>
    </row>
    <row r="60" spans="1:43" s="9" customFormat="1" x14ac:dyDescent="0.25">
      <c r="A60" s="11"/>
      <c r="B60" s="11"/>
      <c r="C60" s="11"/>
      <c r="D60" s="11"/>
      <c r="E60" s="11"/>
      <c r="F60" s="10"/>
      <c r="G60" s="10"/>
      <c r="H60" s="10"/>
      <c r="I60" s="10"/>
      <c r="J60" s="10"/>
      <c r="K60" s="10"/>
      <c r="L60" s="10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/>
      <c r="AB60" s="12"/>
      <c r="AC60" s="12"/>
      <c r="AD60" s="12"/>
      <c r="AE60" s="10"/>
      <c r="AF60" s="10"/>
      <c r="AG60" s="10"/>
      <c r="AH60" s="17"/>
      <c r="AI60" s="10"/>
      <c r="AJ60" s="11"/>
      <c r="AL60" s="12"/>
      <c r="AM60" s="39"/>
      <c r="AO60" s="39"/>
      <c r="AP60" s="39"/>
      <c r="AQ60" s="39"/>
    </row>
    <row r="61" spans="1:43" s="9" customFormat="1" x14ac:dyDescent="0.25">
      <c r="A61" s="11"/>
      <c r="B61" s="11"/>
      <c r="C61" s="11"/>
      <c r="D61" s="11"/>
      <c r="E61" s="11"/>
      <c r="F61" s="10"/>
      <c r="G61" s="10"/>
      <c r="H61" s="10"/>
      <c r="I61" s="10"/>
      <c r="J61" s="10"/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/>
      <c r="AB61" s="12"/>
      <c r="AC61" s="12"/>
      <c r="AD61" s="12"/>
      <c r="AE61" s="10"/>
      <c r="AF61" s="10"/>
      <c r="AG61" s="10"/>
      <c r="AH61" s="17"/>
      <c r="AI61" s="10"/>
      <c r="AJ61" s="11"/>
      <c r="AL61" s="12"/>
      <c r="AM61" s="39"/>
      <c r="AO61" s="39"/>
      <c r="AP61" s="39"/>
      <c r="AQ61" s="39"/>
    </row>
    <row r="62" spans="1:43" s="9" customFormat="1" x14ac:dyDescent="0.25">
      <c r="A62" s="11"/>
      <c r="B62" s="11"/>
      <c r="C62" s="11"/>
      <c r="D62" s="11"/>
      <c r="E62" s="11"/>
      <c r="F62" s="10"/>
      <c r="G62" s="10"/>
      <c r="H62" s="10"/>
      <c r="I62" s="10"/>
      <c r="J62" s="10"/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/>
      <c r="AB62" s="12"/>
      <c r="AC62" s="12"/>
      <c r="AD62" s="12"/>
      <c r="AE62" s="10"/>
      <c r="AF62" s="10"/>
      <c r="AG62" s="10"/>
      <c r="AH62" s="17"/>
      <c r="AI62" s="10"/>
      <c r="AJ62" s="11"/>
      <c r="AL62" s="12"/>
      <c r="AM62" s="39"/>
      <c r="AO62" s="39"/>
      <c r="AP62" s="39"/>
      <c r="AQ62" s="39"/>
    </row>
    <row r="63" spans="1:43" s="9" customFormat="1" x14ac:dyDescent="0.25">
      <c r="A63" s="11"/>
      <c r="B63" s="11"/>
      <c r="C63" s="11"/>
      <c r="D63" s="11"/>
      <c r="E63" s="11"/>
      <c r="F63" s="10"/>
      <c r="G63" s="10"/>
      <c r="H63" s="10"/>
      <c r="I63" s="10"/>
      <c r="J63" s="10"/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/>
      <c r="AB63" s="12"/>
      <c r="AC63" s="12"/>
      <c r="AD63" s="12"/>
      <c r="AE63" s="10"/>
      <c r="AF63" s="10"/>
      <c r="AG63" s="10"/>
      <c r="AH63" s="17"/>
      <c r="AI63" s="10"/>
      <c r="AJ63" s="11"/>
      <c r="AL63" s="12"/>
      <c r="AM63" s="39"/>
      <c r="AO63" s="39"/>
      <c r="AP63" s="39"/>
      <c r="AQ63" s="39"/>
    </row>
    <row r="64" spans="1:43" s="9" customFormat="1" x14ac:dyDescent="0.25">
      <c r="A64" s="11"/>
      <c r="B64" s="11"/>
      <c r="C64" s="11"/>
      <c r="D64" s="11"/>
      <c r="E64" s="11"/>
      <c r="F64" s="10"/>
      <c r="G64" s="10"/>
      <c r="H64" s="10"/>
      <c r="I64" s="10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2"/>
      <c r="AB64" s="12"/>
      <c r="AC64" s="12"/>
      <c r="AD64" s="12"/>
      <c r="AE64" s="10"/>
      <c r="AF64" s="10"/>
      <c r="AG64" s="10"/>
      <c r="AH64" s="17"/>
      <c r="AI64" s="10"/>
      <c r="AJ64" s="11"/>
      <c r="AL64" s="12"/>
      <c r="AM64" s="39"/>
      <c r="AO64" s="39"/>
      <c r="AP64" s="39"/>
      <c r="AQ64" s="39"/>
    </row>
    <row r="65" spans="1:43" s="9" customFormat="1" x14ac:dyDescent="0.25">
      <c r="A65" s="11"/>
      <c r="B65" s="11"/>
      <c r="C65" s="11"/>
      <c r="D65" s="11"/>
      <c r="E65" s="11"/>
      <c r="F65" s="10"/>
      <c r="G65" s="10"/>
      <c r="H65" s="10"/>
      <c r="I65" s="10"/>
      <c r="J65" s="10"/>
      <c r="K65" s="10"/>
      <c r="L65" s="10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2"/>
      <c r="AB65" s="12"/>
      <c r="AC65" s="12"/>
      <c r="AD65" s="12"/>
      <c r="AE65" s="10"/>
      <c r="AF65" s="10"/>
      <c r="AG65" s="10"/>
      <c r="AH65" s="17"/>
      <c r="AI65" s="10"/>
      <c r="AJ65" s="11"/>
      <c r="AL65" s="12"/>
      <c r="AM65" s="39"/>
      <c r="AO65" s="39"/>
      <c r="AP65" s="39"/>
      <c r="AQ65" s="39"/>
    </row>
    <row r="66" spans="1:43" s="9" customFormat="1" x14ac:dyDescent="0.25">
      <c r="A66" s="11"/>
      <c r="B66" s="11"/>
      <c r="C66" s="11"/>
      <c r="D66" s="11"/>
      <c r="E66" s="11"/>
      <c r="F66" s="10"/>
      <c r="G66" s="10"/>
      <c r="H66" s="10"/>
      <c r="I66" s="10"/>
      <c r="J66" s="10"/>
      <c r="K66" s="10"/>
      <c r="L66" s="10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2"/>
      <c r="AB66" s="12"/>
      <c r="AC66" s="12"/>
      <c r="AD66" s="12"/>
      <c r="AE66" s="10"/>
      <c r="AF66" s="10"/>
      <c r="AG66" s="10"/>
      <c r="AH66" s="17"/>
      <c r="AI66" s="10"/>
      <c r="AJ66" s="11"/>
      <c r="AL66" s="12"/>
      <c r="AM66" s="39"/>
      <c r="AO66" s="39"/>
      <c r="AP66" s="39"/>
      <c r="AQ66" s="39"/>
    </row>
    <row r="67" spans="1:43" s="9" customFormat="1" x14ac:dyDescent="0.25">
      <c r="A67" s="11"/>
      <c r="B67" s="11"/>
      <c r="C67" s="11"/>
      <c r="D67" s="11"/>
      <c r="E67" s="11"/>
      <c r="F67" s="10"/>
      <c r="G67" s="10"/>
      <c r="H67" s="10"/>
      <c r="I67" s="10"/>
      <c r="J67" s="10"/>
      <c r="K67" s="10"/>
      <c r="L67" s="10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2"/>
      <c r="AB67" s="12"/>
      <c r="AC67" s="12"/>
      <c r="AD67" s="12"/>
      <c r="AE67" s="10"/>
      <c r="AF67" s="10"/>
      <c r="AG67" s="10"/>
      <c r="AH67" s="17"/>
      <c r="AI67" s="10"/>
      <c r="AJ67" s="11"/>
      <c r="AL67" s="12"/>
      <c r="AM67" s="39"/>
      <c r="AO67" s="39"/>
      <c r="AP67" s="39"/>
      <c r="AQ67" s="39"/>
    </row>
    <row r="68" spans="1:43" s="9" customFormat="1" x14ac:dyDescent="0.25">
      <c r="A68" s="11"/>
      <c r="B68" s="11"/>
      <c r="C68" s="11"/>
      <c r="D68" s="11"/>
      <c r="E68" s="11"/>
      <c r="F68" s="10"/>
      <c r="G68" s="10"/>
      <c r="H68" s="10"/>
      <c r="I68" s="10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2"/>
      <c r="AB68" s="12"/>
      <c r="AC68" s="12"/>
      <c r="AD68" s="12"/>
      <c r="AE68" s="10"/>
      <c r="AF68" s="10"/>
      <c r="AG68" s="10"/>
      <c r="AH68" s="17"/>
      <c r="AI68" s="10"/>
      <c r="AJ68" s="11"/>
      <c r="AL68" s="12"/>
      <c r="AM68" s="39"/>
      <c r="AO68" s="39"/>
      <c r="AP68" s="39"/>
      <c r="AQ68" s="39"/>
    </row>
    <row r="69" spans="1:43" s="9" customFormat="1" x14ac:dyDescent="0.25">
      <c r="A69" s="11"/>
      <c r="B69" s="11"/>
      <c r="C69" s="11"/>
      <c r="D69" s="11"/>
      <c r="E69" s="11"/>
      <c r="F69" s="10"/>
      <c r="G69" s="10"/>
      <c r="H69" s="10"/>
      <c r="I69" s="10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/>
      <c r="AB69" s="12"/>
      <c r="AC69" s="12"/>
      <c r="AD69" s="12"/>
      <c r="AE69" s="10"/>
      <c r="AF69" s="10"/>
      <c r="AG69" s="10"/>
      <c r="AH69" s="17"/>
      <c r="AI69" s="10"/>
      <c r="AJ69" s="11"/>
      <c r="AL69" s="12"/>
      <c r="AM69" s="39"/>
      <c r="AO69" s="39"/>
      <c r="AP69" s="39"/>
      <c r="AQ69" s="39"/>
    </row>
    <row r="70" spans="1:43" s="9" customFormat="1" x14ac:dyDescent="0.25">
      <c r="A70" s="11"/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2"/>
      <c r="AB70" s="12"/>
      <c r="AC70" s="12"/>
      <c r="AD70" s="12"/>
      <c r="AE70" s="10"/>
      <c r="AF70" s="10"/>
      <c r="AG70" s="10"/>
      <c r="AH70" s="17"/>
      <c r="AI70" s="10"/>
      <c r="AJ70" s="11"/>
      <c r="AL70" s="12"/>
      <c r="AM70" s="39"/>
      <c r="AO70" s="39"/>
      <c r="AP70" s="39"/>
      <c r="AQ70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rowBreaks count="1" manualBreakCount="1">
    <brk id="15" max="35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АР1-6</vt:lpstr>
      <vt:lpstr>'АР1-6'!Заголовки_для_печати</vt:lpstr>
      <vt:lpstr>'АР1-6'!Область_печати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2018-07-11T16:21:23Z</dcterms:modified>
</cp:coreProperties>
</file>