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0" windowWidth="28800" windowHeight="10536"/>
  </bookViews>
  <sheets>
    <sheet name="Лист1" sheetId="5" r:id="rId1"/>
  </sheets>
  <definedNames>
    <definedName name="_xlnm._FilterDatabase" localSheetId="0" hidden="1">Лист1!$B$7:$BJ$26</definedName>
    <definedName name="ReportComment" localSheetId="0">Лист1!$A$2</definedName>
    <definedName name="ReportComment">#REF!</definedName>
    <definedName name="ReportComment1">Лист1!#REF!</definedName>
    <definedName name="ReportDate" localSheetId="0">Лист1!#REF!</definedName>
    <definedName name="ReportDate">#REF!</definedName>
    <definedName name="ReportDate1">Лист1!#REF!</definedName>
    <definedName name="ReportName" localSheetId="0">Лист1!$A$3</definedName>
    <definedName name="ReportName">#REF!</definedName>
    <definedName name="ReportName1">Лист1!#REF!</definedName>
    <definedName name="_xlnm.Print_Titles" localSheetId="0">Лист1!$7:$7</definedName>
    <definedName name="_xlnm.Print_Area" localSheetId="0">Лист1!$A$1:$BM$51</definedName>
  </definedNames>
  <calcPr calcId="162913" fullCalcOnLoad="1"/>
</workbook>
</file>

<file path=xl/calcChain.xml><?xml version="1.0" encoding="utf-8"?>
<calcChain xmlns="http://schemas.openxmlformats.org/spreadsheetml/2006/main">
  <c r="BK17" i="5" l="1"/>
  <c r="BK16" i="5"/>
  <c r="BK15" i="5"/>
  <c r="BL9" i="5"/>
  <c r="BL10" i="5"/>
  <c r="BL11" i="5"/>
  <c r="BL12" i="5"/>
  <c r="BL13" i="5"/>
  <c r="BL14" i="5"/>
  <c r="BL8" i="5"/>
</calcChain>
</file>

<file path=xl/sharedStrings.xml><?xml version="1.0" encoding="utf-8"?>
<sst xmlns="http://schemas.openxmlformats.org/spreadsheetml/2006/main" count="266" uniqueCount="139">
  <si>
    <t>Код KKS здания установки</t>
  </si>
  <si>
    <t>Идентификатор записи</t>
  </si>
  <si>
    <t>Наименование оборудования</t>
  </si>
  <si>
    <t>Класс безопасности</t>
  </si>
  <si>
    <t>Группа по правилам АЭ</t>
  </si>
  <si>
    <t>Категория сейсмостойкости</t>
  </si>
  <si>
    <t>Категория обеспечения качества</t>
  </si>
  <si>
    <t>Материал</t>
  </si>
  <si>
    <t>Ед. изм.</t>
  </si>
  <si>
    <t>Кол-во</t>
  </si>
  <si>
    <t>Масса, един.</t>
  </si>
  <si>
    <t>Масса, общая</t>
  </si>
  <si>
    <t>Климатическое исполнение и категория размещения</t>
  </si>
  <si>
    <t>Тип атмосферы при экспл.</t>
  </si>
  <si>
    <t>Условия хранения</t>
  </si>
  <si>
    <t>Тип атмосферы при хранении</t>
  </si>
  <si>
    <t>Высотная отметка</t>
  </si>
  <si>
    <t>Код по KKS, MCS</t>
  </si>
  <si>
    <t>Тип, марка, модель, шифр (для примера) , техническая характеристика</t>
  </si>
  <si>
    <t>№ ТУ, чертежа, и др. (для примера)</t>
  </si>
  <si>
    <t>№ ИТТ</t>
  </si>
  <si>
    <t>Код работы</t>
  </si>
  <si>
    <t>Директивный срок поставки</t>
  </si>
  <si>
    <t>Планируемый срок поставки</t>
  </si>
  <si>
    <t>Цена оборудования по договору без НДС</t>
  </si>
  <si>
    <t>Тип арматуры</t>
  </si>
  <si>
    <t>Давление (max расчетное) изб, Мпа</t>
  </si>
  <si>
    <t>Температура, ºC</t>
  </si>
  <si>
    <t>Диаметр условный, мм</t>
  </si>
  <si>
    <t>Размер присоединяемого трубопровода</t>
  </si>
  <si>
    <t>Материал трубопровода</t>
  </si>
  <si>
    <t>Мощность привода, кВт</t>
  </si>
  <si>
    <t>Время закрытия, с</t>
  </si>
  <si>
    <t>Гермозона (указать ЗО)</t>
  </si>
  <si>
    <t>Участие в ЗПА (Указать ЗПА)</t>
  </si>
  <si>
    <t>Среда</t>
  </si>
  <si>
    <t xml:space="preserve">Тип  присоединения   </t>
  </si>
  <si>
    <t>Наличие механических примесей</t>
  </si>
  <si>
    <t>Примечания</t>
  </si>
  <si>
    <t>Класс арматуры по НП-068-05</t>
  </si>
  <si>
    <t>Наименование оборудования по предложению Претендента</t>
  </si>
  <si>
    <t>Тип, марка, модель, шифр , техническая характеристика по предложению Претендента</t>
  </si>
  <si>
    <t>№ ТУ, чертежа, и др.по предложению Претендента</t>
  </si>
  <si>
    <t>5П</t>
  </si>
  <si>
    <t>Масса, един. По предложению Претендента</t>
  </si>
  <si>
    <t>Изготовитель-поставщик по предложению Претендента</t>
  </si>
  <si>
    <t>Ответственный поставщик по предложению Претендента</t>
  </si>
  <si>
    <t>Давление (max расчетное) изб, Мпа по предложению Претендента</t>
  </si>
  <si>
    <t>Температура, ºC по предложению Претендента</t>
  </si>
  <si>
    <t>Мощность привода, кВт по предложению Претендента</t>
  </si>
  <si>
    <t>Время закрытия, с по предложению Претендента</t>
  </si>
  <si>
    <t>Примечания Претендента в случае отступлений от требований спецификации</t>
  </si>
  <si>
    <t>Срок предоставления КД</t>
  </si>
  <si>
    <t>PID</t>
  </si>
  <si>
    <t>Тип элетропривода</t>
  </si>
  <si>
    <t>26П</t>
  </si>
  <si>
    <t>28П</t>
  </si>
  <si>
    <t>36П</t>
  </si>
  <si>
    <t>Длина арматуры, L, мм</t>
  </si>
  <si>
    <t>Высота арматуры, H, мм</t>
  </si>
  <si>
    <t>Высота от оси до низа арматуры, h, мм</t>
  </si>
  <si>
    <t>Расстояние между осями, мм</t>
  </si>
  <si>
    <t>Диаметр патрубка, D</t>
  </si>
  <si>
    <t>Примечание:</t>
  </si>
  <si>
    <t>В настоящей спецификации даны обозначения в соответствии со следующими документами:</t>
  </si>
  <si>
    <t>в графе 2 - KKS - функциональные коды оборудования, MCS - коды поставок материалов и оборудования, не имеющего коды KKS, в соответствии с принятой системой кодирования,</t>
  </si>
  <si>
    <t xml:space="preserve">в графе 7 - класс безопасности по НП-001-97, </t>
  </si>
  <si>
    <t xml:space="preserve">в графе 8 - группа по ПН АЭ Г-7-008-89, </t>
  </si>
  <si>
    <t>в графе 9 - категория сейсмостойкости по НП-031-01,</t>
  </si>
  <si>
    <t>в графе 11 - категория обеспечения качества по принятой системе категорирования качества для ЛАЭС-2,</t>
  </si>
  <si>
    <t>в графе 17 - климатическое исполнение и категория размещения,</t>
  </si>
  <si>
    <t>в графе 18 -  тип атмосферы при эксплуатации по ГОСТ15150-69,</t>
  </si>
  <si>
    <t xml:space="preserve">в графе 19 - условия хранения, </t>
  </si>
  <si>
    <t>в графе 20- тип атмосферы при хранении по ГОСТ15150-69.</t>
  </si>
  <si>
    <t>Изготовитель</t>
  </si>
  <si>
    <t>Дисковый затвор с электродвигателем регулирующий</t>
  </si>
  <si>
    <t>по типу L32 103-010/80-600 Ду=600мм, Pр=1,0МПа</t>
  </si>
  <si>
    <t>ТУ 07-16Е-08/88-В-200</t>
  </si>
  <si>
    <t>LN2O.D.110.&amp;.&amp;&amp;&amp;&amp;&amp;&amp;.&amp;&amp;&amp;&amp;&amp;.000.MD.0003</t>
  </si>
  <si>
    <t>4Н</t>
  </si>
  <si>
    <t>II</t>
  </si>
  <si>
    <t>нж</t>
  </si>
  <si>
    <t>шт</t>
  </si>
  <si>
    <t>УХЛ4</t>
  </si>
  <si>
    <t>I</t>
  </si>
  <si>
    <t>5(ОЖ4)</t>
  </si>
  <si>
    <t>Запорно-регулирующая с электроприводом</t>
  </si>
  <si>
    <t>0,25</t>
  </si>
  <si>
    <t>от +12 до +33</t>
  </si>
  <si>
    <t>630х8</t>
  </si>
  <si>
    <t>МоА 160-40</t>
  </si>
  <si>
    <t>0,75</t>
  </si>
  <si>
    <t>оборотная морская вода</t>
  </si>
  <si>
    <t>фланцевое</t>
  </si>
  <si>
    <t>&lt;50 мг/дм3</t>
  </si>
  <si>
    <t>-</t>
  </si>
  <si>
    <t>20PCB24AA201</t>
  </si>
  <si>
    <t>20UMA</t>
  </si>
  <si>
    <t>20PAB15AA101</t>
  </si>
  <si>
    <t>20PAB15AA102</t>
  </si>
  <si>
    <t>20PAB15AA105</t>
  </si>
  <si>
    <t>20PAB15AA106</t>
  </si>
  <si>
    <t>20PAB15AA103</t>
  </si>
  <si>
    <t>20PAB15AA104</t>
  </si>
  <si>
    <t/>
  </si>
  <si>
    <t>4</t>
  </si>
  <si>
    <t>20URA</t>
  </si>
  <si>
    <t>47п</t>
  </si>
  <si>
    <t>от +20 до +45</t>
  </si>
  <si>
    <t>AUMA SA14.6-B1 380V 50Hz IP68</t>
  </si>
  <si>
    <t>анкерами к ж/б стене</t>
  </si>
  <si>
    <t>AUMA SA14.2-B3D 380V 50Hz IP68 + 2редуктора AUMA GK14,6-4:1-А</t>
  </si>
  <si>
    <t>17ГС</t>
  </si>
  <si>
    <t xml:space="preserve">Шлюзовый затвор c электроприводом c    3-x фазным двигателем </t>
  </si>
  <si>
    <t>Тип затвора - глубинный</t>
  </si>
  <si>
    <t>Тип затвора – глубинный, с подвижным водосливом - открыванием «сверху-вниз».</t>
  </si>
  <si>
    <t>нж, резиновый уплотнитель</t>
  </si>
  <si>
    <t>УХЛ5</t>
  </si>
  <si>
    <t>LN2O.B.110.2.0URA&amp;&amp;.&amp;&amp;&amp;&amp;&amp;.024.MD.0001</t>
  </si>
  <si>
    <t>запорная с электроприводом</t>
  </si>
  <si>
    <t>№</t>
  </si>
  <si>
    <t>6П</t>
  </si>
  <si>
    <t>7П</t>
  </si>
  <si>
    <t>17П</t>
  </si>
  <si>
    <t>25П</t>
  </si>
  <si>
    <t>29П</t>
  </si>
  <si>
    <t>35П</t>
  </si>
  <si>
    <t>Спецификация</t>
  </si>
  <si>
    <t>по лоту № LEN2-14-016/1</t>
  </si>
  <si>
    <t>"Арматура"</t>
  </si>
  <si>
    <t>Срок поставки оборудования</t>
  </si>
  <si>
    <t>Стоимость ед. (руб.), без НДС</t>
  </si>
  <si>
    <t>Общая стоимость (руб.), без НДС</t>
  </si>
  <si>
    <t>Общая стоимость (руб.), с НДС</t>
  </si>
  <si>
    <t>ИТОГО</t>
  </si>
  <si>
    <t>НДС (18%)</t>
  </si>
  <si>
    <t>ИТОГО с НДС</t>
  </si>
  <si>
    <t>9 месяцев</t>
  </si>
  <si>
    <t>Ринго Валвулас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</si>
</sst>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Helv"/>
      <charset val="204"/>
    </font>
    <font>
      <sz val="12"/>
      <name val="Arial"/>
      <family val="2"/>
      <charset val="204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0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4" fillId="0" borderId="0"/>
    <xf numFmtId="0" fontId="9" fillId="0" borderId="0"/>
    <xf numFmtId="0" fontId="4" fillId="0" borderId="0"/>
    <xf numFmtId="0" fontId="2" fillId="0" borderId="0"/>
    <xf numFmtId="0" fontId="7" fillId="0" borderId="0"/>
  </cellStyleXfs>
  <cellXfs count="49">
    <xf numFmtId="0" fontId="0" fillId="0" borderId="0" xfId="0"/>
    <xf numFmtId="0" fontId="5" fillId="0" borderId="0" xfId="0" applyFont="1"/>
    <xf numFmtId="0" fontId="3" fillId="0" borderId="0" xfId="0" applyFont="1"/>
    <xf numFmtId="0" fontId="3" fillId="2" borderId="1" xfId="4" quotePrefix="1" applyNumberFormat="1" applyFont="1" applyFill="1" applyBorder="1" applyAlignment="1">
      <alignment horizontal="center" vertical="center" wrapText="1"/>
    </xf>
    <xf numFmtId="0" fontId="3" fillId="2" borderId="1" xfId="4" applyNumberFormat="1" applyFont="1" applyFill="1" applyBorder="1" applyAlignment="1">
      <alignment horizontal="center" vertical="center" wrapText="1"/>
    </xf>
    <xf numFmtId="0" fontId="3" fillId="3" borderId="1" xfId="4" applyNumberFormat="1" applyFont="1" applyFill="1" applyBorder="1" applyAlignment="1">
      <alignment horizontal="center" vertical="center" wrapText="1"/>
    </xf>
    <xf numFmtId="0" fontId="3" fillId="3" borderId="1" xfId="4" quotePrefix="1" applyNumberFormat="1" applyFont="1" applyFill="1" applyBorder="1" applyAlignment="1">
      <alignment horizontal="center" vertical="center" wrapText="1"/>
    </xf>
    <xf numFmtId="3" fontId="3" fillId="2" borderId="1" xfId="4" applyNumberFormat="1" applyFont="1" applyFill="1" applyBorder="1" applyAlignment="1">
      <alignment horizontal="center" vertical="center" wrapText="1"/>
    </xf>
    <xf numFmtId="14" fontId="3" fillId="2" borderId="1" xfId="4" applyNumberFormat="1" applyFont="1" applyFill="1" applyBorder="1" applyAlignment="1">
      <alignment horizontal="center" vertical="center" wrapText="1"/>
    </xf>
    <xf numFmtId="4" fontId="3" fillId="2" borderId="1" xfId="4" applyNumberFormat="1" applyFont="1" applyFill="1" applyBorder="1" applyAlignment="1">
      <alignment horizontal="right" vertical="center" wrapText="1"/>
    </xf>
    <xf numFmtId="0" fontId="3" fillId="2" borderId="0" xfId="0" applyFont="1" applyFill="1"/>
    <xf numFmtId="0" fontId="3" fillId="4" borderId="1" xfId="4" applyNumberFormat="1" applyFont="1" applyFill="1" applyBorder="1" applyAlignment="1">
      <alignment horizontal="center" vertical="center" wrapText="1"/>
    </xf>
    <xf numFmtId="2" fontId="3" fillId="2" borderId="1" xfId="4" applyNumberFormat="1" applyFont="1" applyFill="1" applyBorder="1" applyAlignment="1">
      <alignment horizontal="center" vertical="center" wrapText="1"/>
    </xf>
    <xf numFmtId="49" fontId="3" fillId="2" borderId="1" xfId="4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Fill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4" applyFont="1" applyFill="1" applyBorder="1" applyAlignment="1">
      <alignment horizontal="center" vertical="center" textRotation="90" wrapText="1"/>
    </xf>
    <xf numFmtId="0" fontId="3" fillId="5" borderId="1" xfId="4" applyFont="1" applyFill="1" applyBorder="1" applyAlignment="1">
      <alignment horizontal="center" vertical="center" textRotation="90" wrapText="1"/>
    </xf>
    <xf numFmtId="0" fontId="3" fillId="2" borderId="1" xfId="4" applyFont="1" applyFill="1" applyBorder="1" applyAlignment="1">
      <alignment horizontal="center" vertical="center" textRotation="90" wrapText="1"/>
    </xf>
    <xf numFmtId="0" fontId="3" fillId="6" borderId="1" xfId="4" applyNumberFormat="1" applyFont="1" applyFill="1" applyBorder="1" applyAlignment="1">
      <alignment horizontal="center" vertical="center" wrapText="1"/>
    </xf>
    <xf numFmtId="0" fontId="3" fillId="0" borderId="1" xfId="4" applyFont="1" applyFill="1" applyBorder="1" applyAlignment="1">
      <alignment horizontal="center" vertical="center" wrapText="1"/>
    </xf>
    <xf numFmtId="0" fontId="3" fillId="5" borderId="1" xfId="4" applyFont="1" applyFill="1" applyBorder="1" applyAlignment="1">
      <alignment horizontal="center" vertical="center" wrapText="1"/>
    </xf>
    <xf numFmtId="0" fontId="3" fillId="2" borderId="1" xfId="4" applyFont="1" applyFill="1" applyBorder="1" applyAlignment="1">
      <alignment horizontal="center" vertical="center" wrapText="1"/>
    </xf>
    <xf numFmtId="0" fontId="6" fillId="0" borderId="0" xfId="0" applyFont="1"/>
    <xf numFmtId="0" fontId="8" fillId="7" borderId="2" xfId="2" applyFont="1" applyFill="1" applyBorder="1" applyAlignment="1">
      <alignment vertical="center" textRotation="90" wrapText="1"/>
    </xf>
    <xf numFmtId="0" fontId="10" fillId="7" borderId="1" xfId="2" applyFont="1" applyFill="1" applyBorder="1" applyAlignment="1">
      <alignment horizontal="center" vertical="center"/>
    </xf>
    <xf numFmtId="0" fontId="8" fillId="7" borderId="3" xfId="2" applyFont="1" applyFill="1" applyBorder="1" applyAlignment="1">
      <alignment horizontal="center" vertical="center" textRotation="90" wrapText="1"/>
    </xf>
    <xf numFmtId="0" fontId="11" fillId="0" borderId="0" xfId="0" applyFont="1"/>
    <xf numFmtId="4" fontId="3" fillId="2" borderId="1" xfId="4" applyNumberFormat="1" applyFont="1" applyFill="1" applyBorder="1" applyAlignment="1">
      <alignment horizontal="center" vertical="center" wrapText="1"/>
    </xf>
    <xf numFmtId="4" fontId="3" fillId="0" borderId="0" xfId="0" applyNumberFormat="1" applyFont="1"/>
    <xf numFmtId="4" fontId="3" fillId="0" borderId="0" xfId="0" applyNumberFormat="1" applyFont="1" applyFill="1"/>
    <xf numFmtId="0" fontId="3" fillId="0" borderId="4" xfId="4" applyFont="1" applyFill="1" applyBorder="1" applyAlignment="1">
      <alignment horizontal="center" vertical="center" textRotation="90" wrapText="1"/>
    </xf>
    <xf numFmtId="0" fontId="3" fillId="0" borderId="4" xfId="4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6" borderId="6" xfId="4" applyNumberFormat="1" applyFont="1" applyFill="1" applyBorder="1" applyAlignment="1">
      <alignment horizontal="center" vertical="center" wrapText="1"/>
    </xf>
    <xf numFmtId="0" fontId="3" fillId="2" borderId="6" xfId="4" quotePrefix="1" applyNumberFormat="1" applyFont="1" applyFill="1" applyBorder="1" applyAlignment="1">
      <alignment horizontal="center" vertical="center" wrapText="1"/>
    </xf>
    <xf numFmtId="0" fontId="3" fillId="4" borderId="6" xfId="4" applyNumberFormat="1" applyFont="1" applyFill="1" applyBorder="1" applyAlignment="1">
      <alignment horizontal="center" vertical="center" wrapText="1"/>
    </xf>
    <xf numFmtId="3" fontId="3" fillId="2" borderId="6" xfId="4" applyNumberFormat="1" applyFont="1" applyFill="1" applyBorder="1" applyAlignment="1">
      <alignment horizontal="center" vertical="center" wrapText="1"/>
    </xf>
    <xf numFmtId="2" fontId="3" fillId="2" borderId="6" xfId="4" applyNumberFormat="1" applyFont="1" applyFill="1" applyBorder="1" applyAlignment="1">
      <alignment horizontal="center" vertical="center" wrapText="1"/>
    </xf>
    <xf numFmtId="49" fontId="3" fillId="2" borderId="6" xfId="4" applyNumberFormat="1" applyFont="1" applyFill="1" applyBorder="1" applyAlignment="1">
      <alignment horizontal="center" vertical="center" wrapText="1"/>
    </xf>
    <xf numFmtId="14" fontId="3" fillId="2" borderId="6" xfId="4" applyNumberFormat="1" applyFont="1" applyFill="1" applyBorder="1" applyAlignment="1">
      <alignment horizontal="center" vertical="center" wrapText="1"/>
    </xf>
    <xf numFmtId="4" fontId="3" fillId="2" borderId="6" xfId="4" applyNumberFormat="1" applyFont="1" applyFill="1" applyBorder="1" applyAlignment="1">
      <alignment horizontal="right" vertical="center" wrapText="1"/>
    </xf>
    <xf numFmtId="4" fontId="3" fillId="2" borderId="6" xfId="4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6">
    <cellStyle name="Обычный" xfId="0" builtinId="0"/>
    <cellStyle name="Обычный 2" xfId="1"/>
    <cellStyle name="Обычный 3" xfId="2"/>
    <cellStyle name="Обычный 4" xfId="3"/>
    <cellStyle name="Обычный_Лист1" xfId="4"/>
    <cellStyle name="Стиль 1" xfId="5"/>
  </cellStyles>
  <dxfs count="86"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rgb="FFFFFF00"/>
        </patternFill>
      </fill>
      <alignment horizontal="general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" formatCode="#,##0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6:BM14" totalsRowShown="0" headerRowDxfId="2" dataDxfId="1" tableBorderDxfId="0" headerRowCellStyle="Обычный 3" dataCellStyle="Обычный_Лист1">
  <autoFilter ref="A6:BM14"/>
  <tableColumns count="65">
    <tableColumn id="1" name="№" dataDxfId="67"/>
    <tableColumn id="2" name="PID" dataDxfId="66" dataCellStyle="Обычный_Лист1"/>
    <tableColumn id="3" name="Идентификатор записи" dataDxfId="65" dataCellStyle="Обычный_Лист1"/>
    <tableColumn id="4" name="Код по KKS, MCS" dataDxfId="64" dataCellStyle="Обычный_Лист1"/>
    <tableColumn id="5" name="Наименование оборудования" dataDxfId="63" dataCellStyle="Обычный_Лист1"/>
    <tableColumn id="6" name="Наименование оборудования по предложению Претендента" dataDxfId="62" dataCellStyle="Обычный_Лист1"/>
    <tableColumn id="7" name="Тип, марка, модель, шифр (для примера) , техническая характеристика" dataDxfId="61" dataCellStyle="Обычный_Лист1"/>
    <tableColumn id="8" name="Тип, марка, модель, шифр , техническая характеристика по предложению Претендента" dataDxfId="60" dataCellStyle="Обычный_Лист1"/>
    <tableColumn id="9" name="№ ТУ, чертежа, и др. (для примера)" dataDxfId="59" dataCellStyle="Обычный_Лист1"/>
    <tableColumn id="10" name="№ ТУ, чертежа, и др.по предложению Претендента" dataDxfId="58" dataCellStyle="Обычный_Лист1"/>
    <tableColumn id="11" name="№ ИТТ" dataDxfId="57" dataCellStyle="Обычный_Лист1"/>
    <tableColumn id="12" name="Класс безопасности" dataDxfId="56" dataCellStyle="Обычный_Лист1"/>
    <tableColumn id="13" name="Группа по правилам АЭ" dataDxfId="55" dataCellStyle="Обычный_Лист1"/>
    <tableColumn id="14" name="Категория сейсмостойкости" dataDxfId="54" dataCellStyle="Обычный_Лист1"/>
    <tableColumn id="15" name="Класс арматуры по НП-068-05" dataDxfId="53" dataCellStyle="Обычный_Лист1"/>
    <tableColumn id="16" name="Категория обеспечения качества" dataDxfId="52" dataCellStyle="Обычный_Лист1"/>
    <tableColumn id="17" name="Материал" dataDxfId="51" dataCellStyle="Обычный_Лист1"/>
    <tableColumn id="18" name="Ед. изм." dataDxfId="50" dataCellStyle="Обычный_Лист1"/>
    <tableColumn id="19" name="Кол-во" dataDxfId="49" dataCellStyle="Обычный_Лист1"/>
    <tableColumn id="20" name="Масса, един." dataDxfId="48" dataCellStyle="Обычный_Лист1"/>
    <tableColumn id="21" name="Масса, един. По предложению Претендента" dataDxfId="47" dataCellStyle="Обычный_Лист1"/>
    <tableColumn id="22" name="Масса, общая" dataDxfId="46" dataCellStyle="Обычный_Лист1"/>
    <tableColumn id="23" name="Климатическое исполнение и категория размещения" dataDxfId="45" dataCellStyle="Обычный_Лист1"/>
    <tableColumn id="24" name="Тип атмосферы при экспл." dataDxfId="44" dataCellStyle="Обычный_Лист1"/>
    <tableColumn id="25" name="Условия хранения" dataDxfId="43" dataCellStyle="Обычный_Лист1"/>
    <tableColumn id="26" name="Тип атмосферы при хранении" dataDxfId="42" dataCellStyle="Обычный_Лист1"/>
    <tableColumn id="27" name="Код KKS здания установки" dataDxfId="41" dataCellStyle="Обычный_Лист1"/>
    <tableColumn id="28" name="Высотная отметка" dataDxfId="40" dataCellStyle="Обычный_Лист1"/>
    <tableColumn id="29" name="Ответственный поставщик по предложению Претендента" dataDxfId="39" dataCellStyle="Обычный_Лист1"/>
    <tableColumn id="30" name="Изготовитель-поставщик по предложению Претендента" dataDxfId="38" dataCellStyle="Обычный_Лист1"/>
    <tableColumn id="31" name="Тип арматуры" dataDxfId="37" dataCellStyle="Обычный_Лист1"/>
    <tableColumn id="32" name="Давление (max расчетное) изб, Мпа" dataDxfId="36" dataCellStyle="Обычный_Лист1"/>
    <tableColumn id="33" name="Давление (max расчетное) изб, Мпа по предложению Претендента" dataDxfId="35" dataCellStyle="Обычный_Лист1"/>
    <tableColumn id="34" name="Температура, ºC" dataDxfId="34" dataCellStyle="Обычный_Лист1"/>
    <tableColumn id="35" name="Температура, ºC по предложению Претендента" dataDxfId="33" dataCellStyle="Обычный_Лист1"/>
    <tableColumn id="36" name="Диаметр условный, мм" dataDxfId="32" dataCellStyle="Обычный_Лист1"/>
    <tableColumn id="37" name="Размер присоединяемого трубопровода" dataDxfId="31" dataCellStyle="Обычный_Лист1"/>
    <tableColumn id="38" name="Материал трубопровода" dataDxfId="30" dataCellStyle="Обычный_Лист1"/>
    <tableColumn id="39" name="Тип элетропривода" dataDxfId="29" dataCellStyle="Обычный_Лист1"/>
    <tableColumn id="40" name="Мощность привода, кВт" dataDxfId="28" dataCellStyle="Обычный_Лист1"/>
    <tableColumn id="41" name="Мощность привода, кВт по предложению Претендента" dataDxfId="27" dataCellStyle="Обычный_Лист1"/>
    <tableColumn id="42" name="Время закрытия, с" dataDxfId="26" dataCellStyle="Обычный_Лист1"/>
    <tableColumn id="43" name="Время закрытия, с по предложению Претендента" dataDxfId="25" dataCellStyle="Обычный_Лист1"/>
    <tableColumn id="44" name="Гермозона (указать ЗО)" dataDxfId="24" dataCellStyle="Обычный_Лист1"/>
    <tableColumn id="45" name="Участие в ЗПА (Указать ЗПА)" dataDxfId="23" dataCellStyle="Обычный_Лист1"/>
    <tableColumn id="46" name="Среда" dataDxfId="22" dataCellStyle="Обычный_Лист1"/>
    <tableColumn id="47" name="Тип  присоединения   " dataDxfId="21" dataCellStyle="Обычный_Лист1"/>
    <tableColumn id="48" name="Наличие механических примесей" dataDxfId="20" dataCellStyle="Обычный_Лист1"/>
    <tableColumn id="49" name="Длина арматуры, L, мм" dataDxfId="19" dataCellStyle="Обычный_Лист1"/>
    <tableColumn id="50" name="Высота арматуры, H, мм" dataDxfId="18" dataCellStyle="Обычный_Лист1"/>
    <tableColumn id="51" name="Высота от оси до низа арматуры, h, мм" dataDxfId="17" dataCellStyle="Обычный_Лист1"/>
    <tableColumn id="52" name="Расстояние между осями, мм" dataDxfId="16" dataCellStyle="Обычный_Лист1"/>
    <tableColumn id="53" name="Диаметр патрубка, D" dataDxfId="15" dataCellStyle="Обычный_Лист1"/>
    <tableColumn id="54" name="Срок предоставления КД" dataDxfId="14" dataCellStyle="Обычный_Лист1"/>
    <tableColumn id="55" name="Код работы" dataDxfId="13" dataCellStyle="Обычный_Лист1"/>
    <tableColumn id="56" name="Директивный срок поставки" dataDxfId="12" dataCellStyle="Обычный_Лист1"/>
    <tableColumn id="57" name="Планируемый срок поставки" dataDxfId="11" dataCellStyle="Обычный_Лист1"/>
    <tableColumn id="58" name="Цена оборудования по договору без НДС" dataDxfId="10" dataCellStyle="Обычный_Лист1"/>
    <tableColumn id="59" name="Примечания" dataDxfId="9" dataCellStyle="Обычный_Лист1"/>
    <tableColumn id="60" name="Примечания Претендента в случае отступлений от требований спецификации" dataDxfId="8" dataCellStyle="Обычный_Лист1"/>
    <tableColumn id="61" name="Срок поставки оборудования" dataDxfId="7" dataCellStyle="Обычный_Лист1"/>
    <tableColumn id="62" name="Стоимость ед. (руб.), без НДС" dataDxfId="6" dataCellStyle="Обычный_Лист1"/>
    <tableColumn id="63" name="Общая стоимость (руб.), без НДС" dataDxfId="5" dataCellStyle="Обычный_Лист1"/>
    <tableColumn id="64" name="Общая стоимость (руб.), с НДС" dataDxfId="4" dataCellStyle="Обычный_Лист1">
      <calculatedColumnFormula>BK7*1.18</calculatedColumnFormula>
    </tableColumn>
    <tableColumn id="65" name="Изготовитель" dataDxfId="3" dataCellStyle="Обычный_Лист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42"/>
  <sheetViews>
    <sheetView tabSelected="1" view="pageBreakPreview" topLeftCell="A6" zoomScaleNormal="100" zoomScaleSheetLayoutView="100" workbookViewId="0">
      <selection activeCell="A6" sqref="A6:BM14"/>
    </sheetView>
  </sheetViews>
  <sheetFormatPr defaultColWidth="9.109375" defaultRowHeight="15.6" x14ac:dyDescent="0.3"/>
  <cols>
    <col min="1" max="1" width="6.88671875" style="18" customWidth="1"/>
    <col min="2" max="2" width="6.33203125" style="2" customWidth="1"/>
    <col min="3" max="3" width="25.109375" style="2" customWidth="1"/>
    <col min="4" max="4" width="20" style="2" customWidth="1"/>
    <col min="5" max="5" width="31.109375" style="2" customWidth="1"/>
    <col min="6" max="8" width="57.109375" style="2" customWidth="1"/>
    <col min="9" max="9" width="37" style="2" customWidth="1"/>
    <col min="10" max="10" width="52" style="2" customWidth="1"/>
    <col min="11" max="11" width="28.6640625" style="2" customWidth="1"/>
    <col min="12" max="12" width="21.88671875" style="2" customWidth="1"/>
    <col min="13" max="13" width="25.88671875" style="2" customWidth="1"/>
    <col min="14" max="14" width="29.77734375" style="2" customWidth="1"/>
    <col min="15" max="15" width="31.77734375" style="2" customWidth="1"/>
    <col min="16" max="16" width="34" style="2" customWidth="1"/>
    <col min="17" max="17" width="12.21875" style="2" customWidth="1"/>
    <col min="18" max="18" width="10.5546875" style="2" customWidth="1"/>
    <col min="19" max="19" width="9.44140625" style="2" customWidth="1"/>
    <col min="20" max="20" width="15" style="2" customWidth="1"/>
    <col min="21" max="21" width="44.88671875" style="2" customWidth="1"/>
    <col min="22" max="22" width="15.6640625" style="2" customWidth="1"/>
    <col min="23" max="23" width="53.33203125" style="2" customWidth="1"/>
    <col min="24" max="24" width="28.44140625" style="2" customWidth="1"/>
    <col min="25" max="25" width="20.21875" style="2" customWidth="1"/>
    <col min="26" max="26" width="31.44140625" style="2" customWidth="1"/>
    <col min="27" max="27" width="28.6640625" style="2" customWidth="1"/>
    <col min="28" max="28" width="20.33203125" style="2" customWidth="1"/>
    <col min="29" max="29" width="57.109375" style="2" customWidth="1"/>
    <col min="30" max="30" width="56.33203125" style="2" customWidth="1"/>
    <col min="31" max="31" width="20" style="2" customWidth="1"/>
    <col min="32" max="32" width="36.77734375" style="2" customWidth="1"/>
    <col min="33" max="33" width="57.109375" style="2" customWidth="1"/>
    <col min="34" max="34" width="18.44140625" style="2" customWidth="1"/>
    <col min="35" max="35" width="48" style="2" customWidth="1"/>
    <col min="36" max="36" width="24.88671875" style="2" customWidth="1"/>
    <col min="37" max="37" width="40.44140625" style="2" customWidth="1"/>
    <col min="38" max="38" width="25.77734375" style="2" customWidth="1"/>
    <col min="39" max="39" width="21.33203125" style="2" customWidth="1"/>
    <col min="40" max="40" width="25.77734375" style="2" customWidth="1"/>
    <col min="41" max="41" width="55.33203125" style="2" customWidth="1"/>
    <col min="42" max="42" width="20.33203125" style="2" customWidth="1"/>
    <col min="43" max="43" width="49.88671875" style="2" customWidth="1"/>
    <col min="44" max="44" width="25.44140625" style="2" customWidth="1"/>
    <col min="45" max="45" width="31.5546875" style="2" customWidth="1"/>
    <col min="46" max="46" width="15.6640625" style="2" customWidth="1"/>
    <col min="47" max="47" width="24.109375" style="2" customWidth="1"/>
    <col min="48" max="48" width="34.77734375" style="2" customWidth="1"/>
    <col min="49" max="49" width="25" style="16" customWidth="1"/>
    <col min="50" max="50" width="26.21875" style="16" customWidth="1"/>
    <col min="51" max="51" width="39.88671875" style="16" customWidth="1"/>
    <col min="52" max="52" width="30.6640625" style="16" customWidth="1"/>
    <col min="53" max="53" width="23" style="16" customWidth="1"/>
    <col min="54" max="54" width="26.88671875" style="2" customWidth="1"/>
    <col min="55" max="55" width="13.88671875" style="2" customWidth="1"/>
    <col min="56" max="56" width="30.109375" style="2" customWidth="1"/>
    <col min="57" max="57" width="30.33203125" style="2" customWidth="1"/>
    <col min="58" max="58" width="41.88671875" style="2" customWidth="1"/>
    <col min="59" max="59" width="14.77734375" style="2" customWidth="1"/>
    <col min="60" max="60" width="57.109375" style="2" customWidth="1"/>
    <col min="61" max="61" width="32.6640625" style="2" customWidth="1"/>
    <col min="62" max="62" width="34.109375" style="2" customWidth="1"/>
    <col min="63" max="63" width="37.6640625" style="2" customWidth="1"/>
    <col min="64" max="64" width="35.33203125" style="2" customWidth="1"/>
    <col min="65" max="65" width="16.6640625" style="2" customWidth="1"/>
    <col min="66" max="16384" width="9.109375" style="2"/>
  </cols>
  <sheetData>
    <row r="1" spans="1:65" s="1" customFormat="1" x14ac:dyDescent="0.3">
      <c r="A1" s="48" t="s">
        <v>127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</row>
    <row r="2" spans="1:65" s="1" customFormat="1" x14ac:dyDescent="0.3">
      <c r="A2" s="48" t="s">
        <v>128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</row>
    <row r="3" spans="1:65" s="1" customFormat="1" x14ac:dyDescent="0.3">
      <c r="A3" s="48" t="s">
        <v>129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</row>
    <row r="4" spans="1:65" s="1" customFormat="1" x14ac:dyDescent="0.3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</row>
    <row r="5" spans="1:65" ht="16.2" thickBot="1" x14ac:dyDescent="0.3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</row>
    <row r="6" spans="1:65" ht="237" customHeight="1" x14ac:dyDescent="0.3">
      <c r="A6" s="34" t="s">
        <v>120</v>
      </c>
      <c r="B6" s="19" t="s">
        <v>53</v>
      </c>
      <c r="C6" s="19" t="s">
        <v>1</v>
      </c>
      <c r="D6" s="19" t="s">
        <v>17</v>
      </c>
      <c r="E6" s="19" t="s">
        <v>2</v>
      </c>
      <c r="F6" s="20" t="s">
        <v>40</v>
      </c>
      <c r="G6" s="19" t="s">
        <v>18</v>
      </c>
      <c r="H6" s="20" t="s">
        <v>41</v>
      </c>
      <c r="I6" s="19" t="s">
        <v>19</v>
      </c>
      <c r="J6" s="20" t="s">
        <v>42</v>
      </c>
      <c r="K6" s="19" t="s">
        <v>20</v>
      </c>
      <c r="L6" s="19" t="s">
        <v>3</v>
      </c>
      <c r="M6" s="19" t="s">
        <v>4</v>
      </c>
      <c r="N6" s="19" t="s">
        <v>5</v>
      </c>
      <c r="O6" s="19" t="s">
        <v>39</v>
      </c>
      <c r="P6" s="19" t="s">
        <v>6</v>
      </c>
      <c r="Q6" s="19" t="s">
        <v>7</v>
      </c>
      <c r="R6" s="19" t="s">
        <v>8</v>
      </c>
      <c r="S6" s="19" t="s">
        <v>9</v>
      </c>
      <c r="T6" s="19" t="s">
        <v>10</v>
      </c>
      <c r="U6" s="20" t="s">
        <v>44</v>
      </c>
      <c r="V6" s="19" t="s">
        <v>11</v>
      </c>
      <c r="W6" s="19" t="s">
        <v>12</v>
      </c>
      <c r="X6" s="19" t="s">
        <v>13</v>
      </c>
      <c r="Y6" s="19" t="s">
        <v>14</v>
      </c>
      <c r="Z6" s="19" t="s">
        <v>15</v>
      </c>
      <c r="AA6" s="19" t="s">
        <v>0</v>
      </c>
      <c r="AB6" s="19" t="s">
        <v>16</v>
      </c>
      <c r="AC6" s="21" t="s">
        <v>46</v>
      </c>
      <c r="AD6" s="21" t="s">
        <v>45</v>
      </c>
      <c r="AE6" s="21" t="s">
        <v>25</v>
      </c>
      <c r="AF6" s="21" t="s">
        <v>26</v>
      </c>
      <c r="AG6" s="21" t="s">
        <v>47</v>
      </c>
      <c r="AH6" s="21" t="s">
        <v>27</v>
      </c>
      <c r="AI6" s="21" t="s">
        <v>48</v>
      </c>
      <c r="AJ6" s="21" t="s">
        <v>28</v>
      </c>
      <c r="AK6" s="21" t="s">
        <v>29</v>
      </c>
      <c r="AL6" s="21" t="s">
        <v>30</v>
      </c>
      <c r="AM6" s="21" t="s">
        <v>54</v>
      </c>
      <c r="AN6" s="21" t="s">
        <v>31</v>
      </c>
      <c r="AO6" s="21" t="s">
        <v>49</v>
      </c>
      <c r="AP6" s="21" t="s">
        <v>32</v>
      </c>
      <c r="AQ6" s="21" t="s">
        <v>50</v>
      </c>
      <c r="AR6" s="21" t="s">
        <v>33</v>
      </c>
      <c r="AS6" s="19" t="s">
        <v>34</v>
      </c>
      <c r="AT6" s="19" t="s">
        <v>35</v>
      </c>
      <c r="AU6" s="19" t="s">
        <v>36</v>
      </c>
      <c r="AV6" s="19" t="s">
        <v>37</v>
      </c>
      <c r="AW6" s="19" t="s">
        <v>58</v>
      </c>
      <c r="AX6" s="19" t="s">
        <v>59</v>
      </c>
      <c r="AY6" s="19" t="s">
        <v>60</v>
      </c>
      <c r="AZ6" s="19" t="s">
        <v>61</v>
      </c>
      <c r="BA6" s="19" t="s">
        <v>62</v>
      </c>
      <c r="BB6" s="21" t="s">
        <v>52</v>
      </c>
      <c r="BC6" s="21" t="s">
        <v>21</v>
      </c>
      <c r="BD6" s="21" t="s">
        <v>22</v>
      </c>
      <c r="BE6" s="21" t="s">
        <v>23</v>
      </c>
      <c r="BF6" s="21" t="s">
        <v>24</v>
      </c>
      <c r="BG6" s="21" t="s">
        <v>38</v>
      </c>
      <c r="BH6" s="21" t="s">
        <v>51</v>
      </c>
      <c r="BI6" s="27" t="s">
        <v>130</v>
      </c>
      <c r="BJ6" s="27" t="s">
        <v>131</v>
      </c>
      <c r="BK6" s="27" t="s">
        <v>132</v>
      </c>
      <c r="BL6" s="27" t="s">
        <v>133</v>
      </c>
      <c r="BM6" s="29" t="s">
        <v>74</v>
      </c>
    </row>
    <row r="7" spans="1:65" x14ac:dyDescent="0.3">
      <c r="A7" s="35">
        <v>1</v>
      </c>
      <c r="B7" s="23">
        <v>2</v>
      </c>
      <c r="C7" s="23">
        <v>3</v>
      </c>
      <c r="D7" s="23">
        <v>4</v>
      </c>
      <c r="E7" s="23">
        <v>5</v>
      </c>
      <c r="F7" s="24" t="s">
        <v>43</v>
      </c>
      <c r="G7" s="23">
        <v>6</v>
      </c>
      <c r="H7" s="24" t="s">
        <v>121</v>
      </c>
      <c r="I7" s="23">
        <v>7</v>
      </c>
      <c r="J7" s="24" t="s">
        <v>122</v>
      </c>
      <c r="K7" s="23">
        <v>8</v>
      </c>
      <c r="L7" s="23">
        <v>9</v>
      </c>
      <c r="M7" s="23">
        <v>10</v>
      </c>
      <c r="N7" s="23">
        <v>11</v>
      </c>
      <c r="O7" s="23">
        <v>12</v>
      </c>
      <c r="P7" s="23">
        <v>13</v>
      </c>
      <c r="Q7" s="23">
        <v>14</v>
      </c>
      <c r="R7" s="23">
        <v>15</v>
      </c>
      <c r="S7" s="23">
        <v>16</v>
      </c>
      <c r="T7" s="23">
        <v>17</v>
      </c>
      <c r="U7" s="24" t="s">
        <v>123</v>
      </c>
      <c r="V7" s="23">
        <v>18</v>
      </c>
      <c r="W7" s="23">
        <v>19</v>
      </c>
      <c r="X7" s="23">
        <v>20</v>
      </c>
      <c r="Y7" s="23">
        <v>21</v>
      </c>
      <c r="Z7" s="23">
        <v>22</v>
      </c>
      <c r="AA7" s="23">
        <v>23</v>
      </c>
      <c r="AB7" s="23">
        <v>24</v>
      </c>
      <c r="AC7" s="25" t="s">
        <v>124</v>
      </c>
      <c r="AD7" s="25" t="s">
        <v>55</v>
      </c>
      <c r="AE7" s="25">
        <v>27</v>
      </c>
      <c r="AF7" s="25">
        <v>28</v>
      </c>
      <c r="AG7" s="25" t="s">
        <v>56</v>
      </c>
      <c r="AH7" s="25">
        <v>29</v>
      </c>
      <c r="AI7" s="25" t="s">
        <v>125</v>
      </c>
      <c r="AJ7" s="25">
        <v>30</v>
      </c>
      <c r="AK7" s="25">
        <v>31</v>
      </c>
      <c r="AL7" s="25">
        <v>32</v>
      </c>
      <c r="AM7" s="25">
        <v>33</v>
      </c>
      <c r="AN7" s="25">
        <v>34</v>
      </c>
      <c r="AO7" s="25" t="s">
        <v>126</v>
      </c>
      <c r="AP7" s="25">
        <v>36</v>
      </c>
      <c r="AQ7" s="25" t="s">
        <v>57</v>
      </c>
      <c r="AR7" s="25">
        <v>37</v>
      </c>
      <c r="AS7" s="23">
        <v>38</v>
      </c>
      <c r="AT7" s="23">
        <v>39</v>
      </c>
      <c r="AU7" s="23">
        <v>40</v>
      </c>
      <c r="AV7" s="23">
        <v>41</v>
      </c>
      <c r="AW7" s="23">
        <v>42</v>
      </c>
      <c r="AX7" s="23">
        <v>43</v>
      </c>
      <c r="AY7" s="23">
        <v>44</v>
      </c>
      <c r="AZ7" s="23">
        <v>45</v>
      </c>
      <c r="BA7" s="23">
        <v>46</v>
      </c>
      <c r="BB7" s="25" t="s">
        <v>107</v>
      </c>
      <c r="BC7" s="25">
        <v>48</v>
      </c>
      <c r="BD7" s="25">
        <v>49</v>
      </c>
      <c r="BE7" s="25">
        <v>50</v>
      </c>
      <c r="BF7" s="25">
        <v>51</v>
      </c>
      <c r="BG7" s="25">
        <v>52</v>
      </c>
      <c r="BH7" s="25">
        <v>53</v>
      </c>
      <c r="BI7" s="28">
        <v>54</v>
      </c>
      <c r="BJ7" s="28">
        <v>55</v>
      </c>
      <c r="BK7" s="28">
        <v>56</v>
      </c>
      <c r="BL7" s="28">
        <v>57</v>
      </c>
      <c r="BM7" s="28">
        <v>58</v>
      </c>
    </row>
    <row r="8" spans="1:65" s="10" customFormat="1" ht="46.8" x14ac:dyDescent="0.3">
      <c r="A8" s="36">
        <v>1</v>
      </c>
      <c r="B8" s="22"/>
      <c r="C8" s="3"/>
      <c r="D8" s="4" t="s">
        <v>96</v>
      </c>
      <c r="E8" s="4" t="s">
        <v>75</v>
      </c>
      <c r="F8" s="4"/>
      <c r="G8" s="4" t="s">
        <v>76</v>
      </c>
      <c r="H8" s="4"/>
      <c r="I8" s="4" t="s">
        <v>77</v>
      </c>
      <c r="J8" s="4"/>
      <c r="K8" s="4" t="s">
        <v>78</v>
      </c>
      <c r="L8" s="4" t="s">
        <v>79</v>
      </c>
      <c r="M8" s="4" t="s">
        <v>95</v>
      </c>
      <c r="N8" s="4" t="s">
        <v>80</v>
      </c>
      <c r="O8" s="4"/>
      <c r="P8" s="5">
        <v>3</v>
      </c>
      <c r="Q8" s="4" t="s">
        <v>81</v>
      </c>
      <c r="R8" s="4" t="s">
        <v>82</v>
      </c>
      <c r="S8" s="3">
        <v>1</v>
      </c>
      <c r="T8" s="6">
        <v>241</v>
      </c>
      <c r="U8" s="3"/>
      <c r="V8" s="3"/>
      <c r="W8" s="4" t="s">
        <v>83</v>
      </c>
      <c r="X8" s="4" t="s">
        <v>84</v>
      </c>
      <c r="Y8" s="4" t="s">
        <v>85</v>
      </c>
      <c r="Z8" s="4" t="s">
        <v>80</v>
      </c>
      <c r="AA8" s="4" t="s">
        <v>97</v>
      </c>
      <c r="AB8" s="7"/>
      <c r="AC8" s="4"/>
      <c r="AD8" s="4"/>
      <c r="AE8" s="4" t="s">
        <v>86</v>
      </c>
      <c r="AF8" s="4" t="s">
        <v>87</v>
      </c>
      <c r="AG8" s="4"/>
      <c r="AH8" s="4" t="s">
        <v>88</v>
      </c>
      <c r="AI8" s="4"/>
      <c r="AJ8" s="4">
        <v>600</v>
      </c>
      <c r="AK8" s="4" t="s">
        <v>89</v>
      </c>
      <c r="AL8" s="5" t="s">
        <v>112</v>
      </c>
      <c r="AM8" s="4" t="s">
        <v>90</v>
      </c>
      <c r="AN8" s="4" t="s">
        <v>91</v>
      </c>
      <c r="AO8" s="4"/>
      <c r="AP8" s="4"/>
      <c r="AQ8" s="4"/>
      <c r="AR8" s="4"/>
      <c r="AS8" s="4"/>
      <c r="AT8" s="4" t="s">
        <v>92</v>
      </c>
      <c r="AU8" s="4" t="s">
        <v>93</v>
      </c>
      <c r="AV8" s="4" t="s">
        <v>94</v>
      </c>
      <c r="AW8" s="4"/>
      <c r="AX8" s="4"/>
      <c r="AY8" s="4"/>
      <c r="AZ8" s="4"/>
      <c r="BA8" s="4"/>
      <c r="BB8" s="8"/>
      <c r="BC8" s="4" t="s">
        <v>95</v>
      </c>
      <c r="BD8" s="8"/>
      <c r="BE8" s="8"/>
      <c r="BF8" s="9"/>
      <c r="BG8" s="4"/>
      <c r="BH8" s="4"/>
      <c r="BI8" s="4" t="s">
        <v>137</v>
      </c>
      <c r="BJ8" s="31">
        <v>3060000</v>
      </c>
      <c r="BK8" s="31">
        <v>3060000</v>
      </c>
      <c r="BL8" s="31">
        <f>BK8*1.18</f>
        <v>3610800</v>
      </c>
      <c r="BM8" s="4" t="s">
        <v>138</v>
      </c>
    </row>
    <row r="9" spans="1:65" s="10" customFormat="1" ht="62.4" x14ac:dyDescent="0.3">
      <c r="A9" s="36">
        <v>2</v>
      </c>
      <c r="B9" s="22"/>
      <c r="C9" s="3"/>
      <c r="D9" s="4" t="s">
        <v>98</v>
      </c>
      <c r="E9" s="11" t="s">
        <v>113</v>
      </c>
      <c r="F9" s="4"/>
      <c r="G9" s="11" t="s">
        <v>114</v>
      </c>
      <c r="H9" s="4"/>
      <c r="I9" s="4"/>
      <c r="J9" s="4"/>
      <c r="K9" s="11" t="s">
        <v>118</v>
      </c>
      <c r="L9" s="4" t="s">
        <v>79</v>
      </c>
      <c r="M9" s="4" t="s">
        <v>95</v>
      </c>
      <c r="N9" s="4" t="s">
        <v>80</v>
      </c>
      <c r="O9" s="4"/>
      <c r="P9" s="4">
        <v>4</v>
      </c>
      <c r="Q9" s="11" t="s">
        <v>116</v>
      </c>
      <c r="R9" s="4" t="s">
        <v>82</v>
      </c>
      <c r="S9" s="3">
        <v>1</v>
      </c>
      <c r="T9" s="3">
        <v>780</v>
      </c>
      <c r="U9" s="3"/>
      <c r="V9" s="3">
        <v>780</v>
      </c>
      <c r="W9" s="11" t="s">
        <v>117</v>
      </c>
      <c r="X9" s="4" t="s">
        <v>84</v>
      </c>
      <c r="Y9" s="4" t="s">
        <v>85</v>
      </c>
      <c r="Z9" s="4" t="s">
        <v>80</v>
      </c>
      <c r="AA9" s="4" t="s">
        <v>106</v>
      </c>
      <c r="AB9" s="7"/>
      <c r="AC9" s="4"/>
      <c r="AD9" s="4"/>
      <c r="AE9" s="4" t="s">
        <v>119</v>
      </c>
      <c r="AF9" s="12">
        <v>0.06</v>
      </c>
      <c r="AG9" s="4"/>
      <c r="AH9" s="4" t="s">
        <v>108</v>
      </c>
      <c r="AI9" s="4"/>
      <c r="AJ9" s="4">
        <v>2000</v>
      </c>
      <c r="AK9" s="13" t="s">
        <v>95</v>
      </c>
      <c r="AL9" s="13" t="s">
        <v>95</v>
      </c>
      <c r="AM9" s="4" t="s">
        <v>109</v>
      </c>
      <c r="AN9" s="4"/>
      <c r="AO9" s="4"/>
      <c r="AP9" s="4"/>
      <c r="AQ9" s="4"/>
      <c r="AR9" s="4"/>
      <c r="AS9" s="4"/>
      <c r="AT9" s="4" t="s">
        <v>92</v>
      </c>
      <c r="AU9" s="4" t="s">
        <v>110</v>
      </c>
      <c r="AV9" s="4"/>
      <c r="AW9" s="4"/>
      <c r="AX9" s="4"/>
      <c r="AY9" s="4"/>
      <c r="AZ9" s="4"/>
      <c r="BA9" s="4"/>
      <c r="BB9" s="8"/>
      <c r="BC9" s="4" t="s">
        <v>95</v>
      </c>
      <c r="BD9" s="8"/>
      <c r="BE9" s="8"/>
      <c r="BF9" s="9"/>
      <c r="BG9" s="4"/>
      <c r="BH9" s="4"/>
      <c r="BI9" s="4" t="s">
        <v>137</v>
      </c>
      <c r="BJ9" s="31">
        <v>4010000</v>
      </c>
      <c r="BK9" s="31">
        <v>4010000</v>
      </c>
      <c r="BL9" s="31">
        <f t="shared" ref="BL9:BL14" si="0">BK9*1.18</f>
        <v>4731800</v>
      </c>
      <c r="BM9" s="4" t="s">
        <v>138</v>
      </c>
    </row>
    <row r="10" spans="1:65" s="10" customFormat="1" ht="62.4" x14ac:dyDescent="0.3">
      <c r="A10" s="36">
        <v>3</v>
      </c>
      <c r="B10" s="22"/>
      <c r="C10" s="3"/>
      <c r="D10" s="4" t="s">
        <v>99</v>
      </c>
      <c r="E10" s="11" t="s">
        <v>113</v>
      </c>
      <c r="F10" s="4"/>
      <c r="G10" s="11" t="s">
        <v>114</v>
      </c>
      <c r="H10" s="4"/>
      <c r="I10" s="4"/>
      <c r="J10" s="4"/>
      <c r="K10" s="11" t="s">
        <v>118</v>
      </c>
      <c r="L10" s="4" t="s">
        <v>79</v>
      </c>
      <c r="M10" s="4" t="s">
        <v>95</v>
      </c>
      <c r="N10" s="4" t="s">
        <v>80</v>
      </c>
      <c r="O10" s="4"/>
      <c r="P10" s="4">
        <v>4</v>
      </c>
      <c r="Q10" s="11" t="s">
        <v>116</v>
      </c>
      <c r="R10" s="4" t="s">
        <v>82</v>
      </c>
      <c r="S10" s="3">
        <v>1</v>
      </c>
      <c r="T10" s="3">
        <v>780</v>
      </c>
      <c r="U10" s="3"/>
      <c r="V10" s="3">
        <v>780</v>
      </c>
      <c r="W10" s="11" t="s">
        <v>117</v>
      </c>
      <c r="X10" s="4" t="s">
        <v>84</v>
      </c>
      <c r="Y10" s="4" t="s">
        <v>85</v>
      </c>
      <c r="Z10" s="4" t="s">
        <v>80</v>
      </c>
      <c r="AA10" s="4" t="s">
        <v>106</v>
      </c>
      <c r="AB10" s="7"/>
      <c r="AC10" s="4"/>
      <c r="AD10" s="4"/>
      <c r="AE10" s="4" t="s">
        <v>119</v>
      </c>
      <c r="AF10" s="12">
        <v>0.06</v>
      </c>
      <c r="AG10" s="4"/>
      <c r="AH10" s="4" t="s">
        <v>108</v>
      </c>
      <c r="AI10" s="4"/>
      <c r="AJ10" s="4">
        <v>2000</v>
      </c>
      <c r="AK10" s="13" t="s">
        <v>95</v>
      </c>
      <c r="AL10" s="13" t="s">
        <v>95</v>
      </c>
      <c r="AM10" s="4" t="s">
        <v>109</v>
      </c>
      <c r="AN10" s="4"/>
      <c r="AO10" s="4"/>
      <c r="AP10" s="4"/>
      <c r="AQ10" s="4"/>
      <c r="AR10" s="4"/>
      <c r="AS10" s="4"/>
      <c r="AT10" s="4" t="s">
        <v>92</v>
      </c>
      <c r="AU10" s="4" t="s">
        <v>110</v>
      </c>
      <c r="AV10" s="4"/>
      <c r="AW10" s="4"/>
      <c r="AX10" s="4"/>
      <c r="AY10" s="4"/>
      <c r="AZ10" s="4"/>
      <c r="BA10" s="4"/>
      <c r="BB10" s="8"/>
      <c r="BC10" s="4" t="s">
        <v>95</v>
      </c>
      <c r="BD10" s="8"/>
      <c r="BE10" s="8"/>
      <c r="BF10" s="9"/>
      <c r="BG10" s="4"/>
      <c r="BH10" s="4"/>
      <c r="BI10" s="4" t="s">
        <v>137</v>
      </c>
      <c r="BJ10" s="31">
        <v>4010000</v>
      </c>
      <c r="BK10" s="31">
        <v>4010000</v>
      </c>
      <c r="BL10" s="31">
        <f t="shared" si="0"/>
        <v>4731800</v>
      </c>
      <c r="BM10" s="4" t="s">
        <v>138</v>
      </c>
    </row>
    <row r="11" spans="1:65" s="10" customFormat="1" ht="62.4" x14ac:dyDescent="0.3">
      <c r="A11" s="36">
        <v>4</v>
      </c>
      <c r="B11" s="22"/>
      <c r="C11" s="3"/>
      <c r="D11" s="4" t="s">
        <v>100</v>
      </c>
      <c r="E11" s="11" t="s">
        <v>113</v>
      </c>
      <c r="F11" s="4"/>
      <c r="G11" s="11" t="s">
        <v>114</v>
      </c>
      <c r="H11" s="4"/>
      <c r="I11" s="4"/>
      <c r="J11" s="4"/>
      <c r="K11" s="11" t="s">
        <v>118</v>
      </c>
      <c r="L11" s="4" t="s">
        <v>79</v>
      </c>
      <c r="M11" s="4" t="s">
        <v>95</v>
      </c>
      <c r="N11" s="4" t="s">
        <v>80</v>
      </c>
      <c r="O11" s="4"/>
      <c r="P11" s="4">
        <v>4</v>
      </c>
      <c r="Q11" s="11" t="s">
        <v>116</v>
      </c>
      <c r="R11" s="4" t="s">
        <v>82</v>
      </c>
      <c r="S11" s="3">
        <v>1</v>
      </c>
      <c r="T11" s="3">
        <v>780</v>
      </c>
      <c r="U11" s="3"/>
      <c r="V11" s="3">
        <v>780</v>
      </c>
      <c r="W11" s="11" t="s">
        <v>117</v>
      </c>
      <c r="X11" s="4" t="s">
        <v>84</v>
      </c>
      <c r="Y11" s="4" t="s">
        <v>85</v>
      </c>
      <c r="Z11" s="4" t="s">
        <v>80</v>
      </c>
      <c r="AA11" s="4" t="s">
        <v>106</v>
      </c>
      <c r="AB11" s="7"/>
      <c r="AC11" s="4"/>
      <c r="AD11" s="4"/>
      <c r="AE11" s="4" t="s">
        <v>119</v>
      </c>
      <c r="AF11" s="12">
        <v>0.06</v>
      </c>
      <c r="AG11" s="4"/>
      <c r="AH11" s="4" t="s">
        <v>108</v>
      </c>
      <c r="AI11" s="4"/>
      <c r="AJ11" s="4">
        <v>2000</v>
      </c>
      <c r="AK11" s="13" t="s">
        <v>95</v>
      </c>
      <c r="AL11" s="13" t="s">
        <v>95</v>
      </c>
      <c r="AM11" s="4" t="s">
        <v>109</v>
      </c>
      <c r="AN11" s="4"/>
      <c r="AO11" s="4"/>
      <c r="AP11" s="4"/>
      <c r="AQ11" s="4"/>
      <c r="AR11" s="4"/>
      <c r="AS11" s="4"/>
      <c r="AT11" s="4" t="s">
        <v>92</v>
      </c>
      <c r="AU11" s="4" t="s">
        <v>110</v>
      </c>
      <c r="AV11" s="4"/>
      <c r="AW11" s="4"/>
      <c r="AX11" s="4"/>
      <c r="AY11" s="4"/>
      <c r="AZ11" s="4"/>
      <c r="BA11" s="4"/>
      <c r="BB11" s="8"/>
      <c r="BC11" s="4" t="s">
        <v>95</v>
      </c>
      <c r="BD11" s="8"/>
      <c r="BE11" s="8"/>
      <c r="BF11" s="9"/>
      <c r="BG11" s="4"/>
      <c r="BH11" s="4"/>
      <c r="BI11" s="4" t="s">
        <v>137</v>
      </c>
      <c r="BJ11" s="31">
        <v>4010000</v>
      </c>
      <c r="BK11" s="31">
        <v>4010000</v>
      </c>
      <c r="BL11" s="31">
        <f t="shared" si="0"/>
        <v>4731800</v>
      </c>
      <c r="BM11" s="4" t="s">
        <v>138</v>
      </c>
    </row>
    <row r="12" spans="1:65" s="10" customFormat="1" ht="62.4" x14ac:dyDescent="0.3">
      <c r="A12" s="36">
        <v>5</v>
      </c>
      <c r="B12" s="22"/>
      <c r="C12" s="3"/>
      <c r="D12" s="4" t="s">
        <v>101</v>
      </c>
      <c r="E12" s="11" t="s">
        <v>113</v>
      </c>
      <c r="F12" s="4"/>
      <c r="G12" s="11" t="s">
        <v>114</v>
      </c>
      <c r="H12" s="4"/>
      <c r="I12" s="4"/>
      <c r="J12" s="4"/>
      <c r="K12" s="11" t="s">
        <v>118</v>
      </c>
      <c r="L12" s="4" t="s">
        <v>79</v>
      </c>
      <c r="M12" s="4" t="s">
        <v>95</v>
      </c>
      <c r="N12" s="4" t="s">
        <v>80</v>
      </c>
      <c r="O12" s="4"/>
      <c r="P12" s="4">
        <v>4</v>
      </c>
      <c r="Q12" s="11" t="s">
        <v>116</v>
      </c>
      <c r="R12" s="4" t="s">
        <v>82</v>
      </c>
      <c r="S12" s="3">
        <v>1</v>
      </c>
      <c r="T12" s="3">
        <v>780</v>
      </c>
      <c r="U12" s="3"/>
      <c r="V12" s="3">
        <v>780</v>
      </c>
      <c r="W12" s="11" t="s">
        <v>117</v>
      </c>
      <c r="X12" s="4" t="s">
        <v>84</v>
      </c>
      <c r="Y12" s="4" t="s">
        <v>85</v>
      </c>
      <c r="Z12" s="4" t="s">
        <v>80</v>
      </c>
      <c r="AA12" s="4" t="s">
        <v>106</v>
      </c>
      <c r="AB12" s="7"/>
      <c r="AC12" s="4"/>
      <c r="AD12" s="4"/>
      <c r="AE12" s="4" t="s">
        <v>119</v>
      </c>
      <c r="AF12" s="12">
        <v>0.06</v>
      </c>
      <c r="AG12" s="4"/>
      <c r="AH12" s="4" t="s">
        <v>108</v>
      </c>
      <c r="AI12" s="4"/>
      <c r="AJ12" s="4">
        <v>2000</v>
      </c>
      <c r="AK12" s="13" t="s">
        <v>95</v>
      </c>
      <c r="AL12" s="13" t="s">
        <v>95</v>
      </c>
      <c r="AM12" s="4" t="s">
        <v>109</v>
      </c>
      <c r="AN12" s="4"/>
      <c r="AO12" s="4"/>
      <c r="AP12" s="4"/>
      <c r="AQ12" s="4"/>
      <c r="AR12" s="4"/>
      <c r="AS12" s="4"/>
      <c r="AT12" s="4" t="s">
        <v>92</v>
      </c>
      <c r="AU12" s="4" t="s">
        <v>110</v>
      </c>
      <c r="AV12" s="4"/>
      <c r="AW12" s="4"/>
      <c r="AX12" s="4"/>
      <c r="AY12" s="4"/>
      <c r="AZ12" s="4"/>
      <c r="BA12" s="4"/>
      <c r="BB12" s="8"/>
      <c r="BC12" s="4" t="s">
        <v>95</v>
      </c>
      <c r="BD12" s="8"/>
      <c r="BE12" s="8"/>
      <c r="BF12" s="9"/>
      <c r="BG12" s="4"/>
      <c r="BH12" s="4"/>
      <c r="BI12" s="4" t="s">
        <v>137</v>
      </c>
      <c r="BJ12" s="31">
        <v>4010000</v>
      </c>
      <c r="BK12" s="31">
        <v>4010000</v>
      </c>
      <c r="BL12" s="31">
        <f t="shared" si="0"/>
        <v>4731800</v>
      </c>
      <c r="BM12" s="4" t="s">
        <v>138</v>
      </c>
    </row>
    <row r="13" spans="1:65" s="10" customFormat="1" ht="62.4" x14ac:dyDescent="0.3">
      <c r="A13" s="36">
        <v>6</v>
      </c>
      <c r="B13" s="22"/>
      <c r="C13" s="3"/>
      <c r="D13" s="4" t="s">
        <v>102</v>
      </c>
      <c r="E13" s="11" t="s">
        <v>113</v>
      </c>
      <c r="F13" s="4"/>
      <c r="G13" s="11" t="s">
        <v>115</v>
      </c>
      <c r="H13" s="4"/>
      <c r="I13" s="4"/>
      <c r="J13" s="4"/>
      <c r="K13" s="11" t="s">
        <v>118</v>
      </c>
      <c r="L13" s="4" t="s">
        <v>79</v>
      </c>
      <c r="M13" s="4" t="s">
        <v>95</v>
      </c>
      <c r="N13" s="4" t="s">
        <v>80</v>
      </c>
      <c r="O13" s="4"/>
      <c r="P13" s="4">
        <v>4</v>
      </c>
      <c r="Q13" s="11" t="s">
        <v>116</v>
      </c>
      <c r="R13" s="4" t="s">
        <v>82</v>
      </c>
      <c r="S13" s="3">
        <v>1</v>
      </c>
      <c r="T13" s="3">
        <v>1100</v>
      </c>
      <c r="U13" s="3"/>
      <c r="V13" s="3">
        <v>1100</v>
      </c>
      <c r="W13" s="11" t="s">
        <v>117</v>
      </c>
      <c r="X13" s="4" t="s">
        <v>84</v>
      </c>
      <c r="Y13" s="4" t="s">
        <v>85</v>
      </c>
      <c r="Z13" s="4" t="s">
        <v>80</v>
      </c>
      <c r="AA13" s="4" t="s">
        <v>106</v>
      </c>
      <c r="AB13" s="7"/>
      <c r="AC13" s="4"/>
      <c r="AD13" s="4"/>
      <c r="AE13" s="4" t="s">
        <v>119</v>
      </c>
      <c r="AF13" s="12">
        <v>0.85</v>
      </c>
      <c r="AG13" s="4"/>
      <c r="AH13" s="4" t="s">
        <v>108</v>
      </c>
      <c r="AI13" s="4"/>
      <c r="AJ13" s="4">
        <v>2000</v>
      </c>
      <c r="AK13" s="13" t="s">
        <v>95</v>
      </c>
      <c r="AL13" s="13" t="s">
        <v>95</v>
      </c>
      <c r="AM13" s="4" t="s">
        <v>111</v>
      </c>
      <c r="AN13" s="4"/>
      <c r="AO13" s="4"/>
      <c r="AP13" s="4"/>
      <c r="AQ13" s="4"/>
      <c r="AR13" s="4"/>
      <c r="AS13" s="4"/>
      <c r="AT13" s="4" t="s">
        <v>92</v>
      </c>
      <c r="AU13" s="4" t="s">
        <v>110</v>
      </c>
      <c r="AV13" s="4"/>
      <c r="AW13" s="4"/>
      <c r="AX13" s="4"/>
      <c r="AY13" s="4"/>
      <c r="AZ13" s="4"/>
      <c r="BA13" s="4"/>
      <c r="BB13" s="8"/>
      <c r="BC13" s="4" t="s">
        <v>95</v>
      </c>
      <c r="BD13" s="8"/>
      <c r="BE13" s="8"/>
      <c r="BF13" s="9"/>
      <c r="BG13" s="4"/>
      <c r="BH13" s="4"/>
      <c r="BI13" s="4" t="s">
        <v>137</v>
      </c>
      <c r="BJ13" s="31">
        <v>4794000</v>
      </c>
      <c r="BK13" s="31">
        <v>4794000</v>
      </c>
      <c r="BL13" s="31">
        <f t="shared" si="0"/>
        <v>5656920</v>
      </c>
      <c r="BM13" s="4" t="s">
        <v>138</v>
      </c>
    </row>
    <row r="14" spans="1:65" s="10" customFormat="1" ht="62.4" x14ac:dyDescent="0.3">
      <c r="A14" s="37">
        <v>7</v>
      </c>
      <c r="B14" s="38"/>
      <c r="C14" s="39"/>
      <c r="D14" s="38" t="s">
        <v>103</v>
      </c>
      <c r="E14" s="40" t="s">
        <v>113</v>
      </c>
      <c r="F14" s="38"/>
      <c r="G14" s="40" t="s">
        <v>115</v>
      </c>
      <c r="H14" s="38"/>
      <c r="I14" s="38"/>
      <c r="J14" s="38"/>
      <c r="K14" s="40" t="s">
        <v>118</v>
      </c>
      <c r="L14" s="38" t="s">
        <v>79</v>
      </c>
      <c r="M14" s="38" t="s">
        <v>95</v>
      </c>
      <c r="N14" s="38" t="s">
        <v>80</v>
      </c>
      <c r="O14" s="38" t="s">
        <v>104</v>
      </c>
      <c r="P14" s="38" t="s">
        <v>105</v>
      </c>
      <c r="Q14" s="40" t="s">
        <v>116</v>
      </c>
      <c r="R14" s="38" t="s">
        <v>82</v>
      </c>
      <c r="S14" s="39">
        <v>1</v>
      </c>
      <c r="T14" s="39">
        <v>1100</v>
      </c>
      <c r="U14" s="39"/>
      <c r="V14" s="39"/>
      <c r="W14" s="40" t="s">
        <v>117</v>
      </c>
      <c r="X14" s="38" t="s">
        <v>84</v>
      </c>
      <c r="Y14" s="38" t="s">
        <v>85</v>
      </c>
      <c r="Z14" s="38" t="s">
        <v>80</v>
      </c>
      <c r="AA14" s="38" t="s">
        <v>106</v>
      </c>
      <c r="AB14" s="41"/>
      <c r="AC14" s="38"/>
      <c r="AD14" s="38"/>
      <c r="AE14" s="38" t="s">
        <v>119</v>
      </c>
      <c r="AF14" s="42">
        <v>0.85</v>
      </c>
      <c r="AG14" s="38"/>
      <c r="AH14" s="38" t="s">
        <v>108</v>
      </c>
      <c r="AI14" s="38"/>
      <c r="AJ14" s="38">
        <v>2000</v>
      </c>
      <c r="AK14" s="43" t="s">
        <v>95</v>
      </c>
      <c r="AL14" s="43" t="s">
        <v>95</v>
      </c>
      <c r="AM14" s="38" t="s">
        <v>111</v>
      </c>
      <c r="AN14" s="38"/>
      <c r="AO14" s="38"/>
      <c r="AP14" s="38"/>
      <c r="AQ14" s="38"/>
      <c r="AR14" s="38"/>
      <c r="AS14" s="38"/>
      <c r="AT14" s="38" t="s">
        <v>92</v>
      </c>
      <c r="AU14" s="38" t="s">
        <v>110</v>
      </c>
      <c r="AV14" s="38"/>
      <c r="AW14" s="38"/>
      <c r="AX14" s="38"/>
      <c r="AY14" s="38"/>
      <c r="AZ14" s="38"/>
      <c r="BA14" s="38"/>
      <c r="BB14" s="44"/>
      <c r="BC14" s="38"/>
      <c r="BD14" s="44"/>
      <c r="BE14" s="44"/>
      <c r="BF14" s="45"/>
      <c r="BG14" s="38"/>
      <c r="BH14" s="38"/>
      <c r="BI14" s="38" t="s">
        <v>137</v>
      </c>
      <c r="BJ14" s="46">
        <v>4794000</v>
      </c>
      <c r="BK14" s="46">
        <v>4794000</v>
      </c>
      <c r="BL14" s="46">
        <f t="shared" si="0"/>
        <v>5656920</v>
      </c>
      <c r="BM14" s="38" t="s">
        <v>138</v>
      </c>
    </row>
    <row r="15" spans="1:65" x14ac:dyDescent="0.3">
      <c r="A15" s="2"/>
      <c r="AW15" s="2"/>
      <c r="AX15" s="2"/>
      <c r="AY15" s="2"/>
      <c r="AZ15" s="2"/>
      <c r="BA15" s="2"/>
      <c r="BJ15" s="30" t="s">
        <v>134</v>
      </c>
      <c r="BK15" s="32">
        <f>SUM(BK8:BK14)</f>
        <v>28688000</v>
      </c>
    </row>
    <row r="16" spans="1:65" s="16" customFormat="1" x14ac:dyDescent="0.3">
      <c r="A16" s="26" t="s">
        <v>63</v>
      </c>
      <c r="B16" s="14"/>
      <c r="C16" s="2"/>
      <c r="D16" s="2"/>
      <c r="E16" s="2"/>
      <c r="F16" s="1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BC16" s="17"/>
      <c r="BJ16" s="30" t="s">
        <v>135</v>
      </c>
      <c r="BK16" s="33">
        <f>SUM(BL8:BL14)-BK15</f>
        <v>5163840</v>
      </c>
    </row>
    <row r="17" spans="1:63" s="16" customFormat="1" x14ac:dyDescent="0.3">
      <c r="A17" s="26" t="s">
        <v>64</v>
      </c>
      <c r="B17" s="14"/>
      <c r="C17" s="2"/>
      <c r="D17" s="2"/>
      <c r="E17" s="2"/>
      <c r="F17" s="15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BC17" s="17"/>
      <c r="BJ17" s="30" t="s">
        <v>136</v>
      </c>
      <c r="BK17" s="33">
        <f>BK15+BK16</f>
        <v>33851840</v>
      </c>
    </row>
    <row r="18" spans="1:63" s="16" customFormat="1" x14ac:dyDescent="0.3">
      <c r="A18" s="26" t="s">
        <v>65</v>
      </c>
      <c r="B18" s="14"/>
      <c r="C18" s="2"/>
      <c r="D18" s="2"/>
      <c r="E18" s="2"/>
      <c r="F18" s="1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BC18" s="17"/>
    </row>
    <row r="19" spans="1:63" s="16" customFormat="1" x14ac:dyDescent="0.3">
      <c r="A19" s="26" t="s">
        <v>66</v>
      </c>
      <c r="B19" s="14"/>
      <c r="C19" s="2"/>
      <c r="D19" s="2"/>
      <c r="E19" s="2"/>
      <c r="F19" s="1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BC19" s="17"/>
    </row>
    <row r="20" spans="1:63" s="16" customFormat="1" x14ac:dyDescent="0.3">
      <c r="A20" s="26" t="s">
        <v>67</v>
      </c>
      <c r="B20" s="14"/>
      <c r="C20" s="2"/>
      <c r="D20" s="2"/>
      <c r="E20" s="2"/>
      <c r="F20" s="1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BC20" s="17"/>
    </row>
    <row r="21" spans="1:63" s="16" customFormat="1" x14ac:dyDescent="0.3">
      <c r="A21" s="26" t="s">
        <v>68</v>
      </c>
      <c r="B21" s="14"/>
      <c r="C21" s="2"/>
      <c r="D21" s="2"/>
      <c r="E21" s="2"/>
      <c r="F21" s="1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BC21" s="17"/>
    </row>
    <row r="22" spans="1:63" s="16" customFormat="1" x14ac:dyDescent="0.3">
      <c r="A22" s="26" t="s">
        <v>69</v>
      </c>
      <c r="B22" s="14"/>
      <c r="C22" s="2"/>
      <c r="D22" s="2"/>
      <c r="E22" s="2"/>
      <c r="F22" s="15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</row>
    <row r="23" spans="1:63" x14ac:dyDescent="0.3">
      <c r="A23" s="26" t="s">
        <v>70</v>
      </c>
      <c r="B23" s="18"/>
      <c r="F23" s="15"/>
    </row>
    <row r="24" spans="1:63" x14ac:dyDescent="0.3">
      <c r="A24" s="26" t="s">
        <v>71</v>
      </c>
      <c r="B24" s="18"/>
      <c r="F24" s="15"/>
    </row>
    <row r="25" spans="1:63" x14ac:dyDescent="0.3">
      <c r="A25" s="26" t="s">
        <v>72</v>
      </c>
      <c r="B25" s="18"/>
      <c r="F25" s="15"/>
    </row>
    <row r="26" spans="1:63" x14ac:dyDescent="0.3">
      <c r="A26" s="26" t="s">
        <v>73</v>
      </c>
      <c r="B26" s="18"/>
      <c r="F26" s="15"/>
    </row>
    <row r="28" spans="1:63" x14ac:dyDescent="0.3">
      <c r="A28" s="2"/>
      <c r="AW28" s="2"/>
      <c r="AX28" s="2"/>
      <c r="AY28" s="2"/>
      <c r="AZ28" s="2"/>
      <c r="BA28" s="2"/>
    </row>
    <row r="29" spans="1:63" x14ac:dyDescent="0.3">
      <c r="A29" s="2"/>
      <c r="AW29" s="2"/>
      <c r="AX29" s="2"/>
      <c r="AY29" s="2"/>
      <c r="AZ29" s="2"/>
      <c r="BA29" s="2"/>
    </row>
    <row r="30" spans="1:63" x14ac:dyDescent="0.3">
      <c r="A30" s="2"/>
      <c r="AW30" s="2"/>
      <c r="AX30" s="2"/>
      <c r="AY30" s="2"/>
      <c r="AZ30" s="2"/>
      <c r="BA30" s="2"/>
    </row>
    <row r="31" spans="1:63" x14ac:dyDescent="0.3">
      <c r="A31" s="2"/>
      <c r="AW31" s="2"/>
      <c r="AX31" s="2"/>
      <c r="AY31" s="2"/>
      <c r="AZ31" s="2"/>
      <c r="BA31" s="2"/>
    </row>
    <row r="32" spans="1:63" x14ac:dyDescent="0.3">
      <c r="A32" s="2"/>
      <c r="AW32" s="2"/>
      <c r="AX32" s="2"/>
      <c r="AY32" s="2"/>
      <c r="AZ32" s="2"/>
      <c r="BA32" s="2"/>
    </row>
    <row r="33" spans="1:53" x14ac:dyDescent="0.3">
      <c r="A33" s="2"/>
      <c r="AW33" s="2"/>
      <c r="AX33" s="2"/>
      <c r="AY33" s="2"/>
      <c r="AZ33" s="2"/>
      <c r="BA33" s="2"/>
    </row>
    <row r="34" spans="1:53" x14ac:dyDescent="0.3">
      <c r="A34" s="2"/>
      <c r="AW34" s="2"/>
      <c r="AX34" s="2"/>
      <c r="AY34" s="2"/>
      <c r="AZ34" s="2"/>
      <c r="BA34" s="2"/>
    </row>
    <row r="35" spans="1:53" x14ac:dyDescent="0.3">
      <c r="A35" s="2"/>
      <c r="AW35" s="2"/>
      <c r="AX35" s="2"/>
      <c r="AY35" s="2"/>
      <c r="AZ35" s="2"/>
      <c r="BA35" s="2"/>
    </row>
    <row r="36" spans="1:53" x14ac:dyDescent="0.3">
      <c r="A36" s="2"/>
      <c r="AW36" s="2"/>
      <c r="AX36" s="2"/>
      <c r="AY36" s="2"/>
      <c r="AZ36" s="2"/>
      <c r="BA36" s="2"/>
    </row>
    <row r="37" spans="1:53" x14ac:dyDescent="0.3">
      <c r="A37" s="2"/>
      <c r="AW37" s="2"/>
      <c r="AX37" s="2"/>
      <c r="AY37" s="2"/>
      <c r="AZ37" s="2"/>
      <c r="BA37" s="2"/>
    </row>
    <row r="38" spans="1:53" x14ac:dyDescent="0.3">
      <c r="A38" s="2"/>
      <c r="AW38" s="2"/>
      <c r="AX38" s="2"/>
      <c r="AY38" s="2"/>
      <c r="AZ38" s="2"/>
      <c r="BA38" s="2"/>
    </row>
    <row r="39" spans="1:53" x14ac:dyDescent="0.3">
      <c r="A39" s="2"/>
      <c r="AW39" s="2"/>
      <c r="AX39" s="2"/>
      <c r="AY39" s="2"/>
      <c r="AZ39" s="2"/>
      <c r="BA39" s="2"/>
    </row>
    <row r="40" spans="1:53" x14ac:dyDescent="0.3">
      <c r="A40" s="2"/>
      <c r="AW40" s="2"/>
      <c r="AX40" s="2"/>
      <c r="AY40" s="2"/>
      <c r="AZ40" s="2"/>
      <c r="BA40" s="2"/>
    </row>
    <row r="41" spans="1:53" x14ac:dyDescent="0.3">
      <c r="A41" s="2"/>
      <c r="AW41" s="2"/>
      <c r="AX41" s="2"/>
      <c r="AY41" s="2"/>
      <c r="AZ41" s="2"/>
      <c r="BA41" s="2"/>
    </row>
    <row r="42" spans="1:53" x14ac:dyDescent="0.3">
      <c r="A42" s="2"/>
      <c r="AW42" s="2"/>
      <c r="AX42" s="2"/>
      <c r="AY42" s="2"/>
      <c r="AZ42" s="2"/>
      <c r="BA42" s="2"/>
    </row>
  </sheetData>
  <mergeCells count="5">
    <mergeCell ref="A5:BI5"/>
    <mergeCell ref="A2:BI2"/>
    <mergeCell ref="A3:BI3"/>
    <mergeCell ref="A1:BI1"/>
    <mergeCell ref="A4:BI4"/>
  </mergeCells>
  <phoneticPr fontId="1" type="noConversion"/>
  <conditionalFormatting sqref="E14 G14 Q14 B9:V13 K14 B8:BI8 X9:AE13 AE14 AV9:BI13">
    <cfRule type="expression" dxfId="85" priority="29" stopIfTrue="1">
      <formula>#REF!="Да"</formula>
    </cfRule>
  </conditionalFormatting>
  <conditionalFormatting sqref="AV14:BH14 B14:D14 F14 W9:W13 R14:AD14 H14:J14 L14:P14">
    <cfRule type="expression" dxfId="84" priority="27" stopIfTrue="1">
      <formula>#REF!="Да"</formula>
    </cfRule>
  </conditionalFormatting>
  <conditionalFormatting sqref="AA14">
    <cfRule type="expression" dxfId="83" priority="25" stopIfTrue="1">
      <formula>#REF!="Да"</formula>
    </cfRule>
  </conditionalFormatting>
  <conditionalFormatting sqref="AF9:AU9">
    <cfRule type="expression" dxfId="82" priority="18" stopIfTrue="1">
      <formula>#REF!="Да"</formula>
    </cfRule>
  </conditionalFormatting>
  <conditionalFormatting sqref="AF10:AU10">
    <cfRule type="expression" dxfId="81" priority="17" stopIfTrue="1">
      <formula>#REF!="Да"</formula>
    </cfRule>
  </conditionalFormatting>
  <conditionalFormatting sqref="AF11:AU11">
    <cfRule type="expression" dxfId="80" priority="16" stopIfTrue="1">
      <formula>#REF!="Да"</formula>
    </cfRule>
  </conditionalFormatting>
  <conditionalFormatting sqref="AF12:AU12">
    <cfRule type="expression" dxfId="79" priority="15" stopIfTrue="1">
      <formula>#REF!="Да"</formula>
    </cfRule>
  </conditionalFormatting>
  <conditionalFormatting sqref="AF13:AU13">
    <cfRule type="expression" dxfId="78" priority="14" stopIfTrue="1">
      <formula>#REF!="Да"</formula>
    </cfRule>
  </conditionalFormatting>
  <conditionalFormatting sqref="AF14:AU14">
    <cfRule type="expression" dxfId="77" priority="13" stopIfTrue="1">
      <formula>#REF!="Да"</formula>
    </cfRule>
  </conditionalFormatting>
  <conditionalFormatting sqref="AT14">
    <cfRule type="expression" dxfId="76" priority="12" stopIfTrue="1">
      <formula>#REF!="Да"</formula>
    </cfRule>
  </conditionalFormatting>
  <conditionalFormatting sqref="AF14">
    <cfRule type="expression" dxfId="75" priority="11" stopIfTrue="1">
      <formula>#REF!="Да"</formula>
    </cfRule>
  </conditionalFormatting>
  <conditionalFormatting sqref="AJ14">
    <cfRule type="expression" dxfId="74" priority="10" stopIfTrue="1">
      <formula>#REF!="Да"</formula>
    </cfRule>
  </conditionalFormatting>
  <conditionalFormatting sqref="AH14">
    <cfRule type="expression" dxfId="73" priority="9" stopIfTrue="1">
      <formula>#REF!="Да"</formula>
    </cfRule>
  </conditionalFormatting>
  <conditionalFormatting sqref="AK14:AL14">
    <cfRule type="expression" dxfId="72" priority="8" stopIfTrue="1">
      <formula>#REF!="Да"</formula>
    </cfRule>
  </conditionalFormatting>
  <conditionalFormatting sqref="AM14">
    <cfRule type="expression" dxfId="71" priority="7" stopIfTrue="1">
      <formula>#REF!="Да"</formula>
    </cfRule>
  </conditionalFormatting>
  <conditionalFormatting sqref="AU14">
    <cfRule type="expression" dxfId="70" priority="6" stopIfTrue="1">
      <formula>#REF!="Да"</formula>
    </cfRule>
  </conditionalFormatting>
  <conditionalFormatting sqref="BJ8:BM14">
    <cfRule type="expression" dxfId="69" priority="2" stopIfTrue="1">
      <formula>#REF!="Да"</formula>
    </cfRule>
  </conditionalFormatting>
  <conditionalFormatting sqref="BI14">
    <cfRule type="expression" dxfId="68" priority="1" stopIfTrue="1">
      <formula>#REF!="Да"</formula>
    </cfRule>
  </conditionalFormatting>
  <printOptions horizontalCentered="1"/>
  <pageMargins left="0.19685039370078741" right="0.19685039370078741" top="0.39370078740157483" bottom="0.39370078740157483" header="0" footer="0"/>
  <pageSetup paperSize="8" scale="10" fitToHeight="0" orientation="landscape" r:id="rId1"/>
  <headerFooter alignWithMargins="0">
    <oddFooter>Страница &amp;P из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Лист1!ReportComment</vt:lpstr>
      <vt:lpstr>Лист1!ReportName</vt:lpstr>
      <vt:lpstr>Лист1!Заголовки_для_печати</vt:lpstr>
      <vt:lpstr>Лист1!Область_печати</vt:lpstr>
    </vt:vector>
  </TitlesOfParts>
  <Company>=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рим</dc:creator>
  <cp:lastModifiedBy>Антон Васильев</cp:lastModifiedBy>
  <cp:lastPrinted>2014-07-14T11:58:20Z</cp:lastPrinted>
  <dcterms:created xsi:type="dcterms:W3CDTF">2008-09-19T09:29:41Z</dcterms:created>
  <dcterms:modified xsi:type="dcterms:W3CDTF">2018-07-11T15:49:42Z</dcterms:modified>
</cp:coreProperties>
</file>