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0" yWindow="0" windowWidth="11976" windowHeight="9648"/>
  </bookViews>
  <sheets>
    <sheet name="Лист1" sheetId="1" r:id="rId1"/>
  </sheets>
  <definedNames>
    <definedName name="_xlnm._FilterDatabase" localSheetId="0" hidden="1">Лист1!$A$7:$K$56</definedName>
    <definedName name="_xlnm.Print_Area" localSheetId="0">Лист1!$A$1:$N$61</definedName>
  </definedNames>
  <calcPr calcId="162913"/>
</workbook>
</file>

<file path=xl/calcChain.xml><?xml version="1.0" encoding="utf-8"?>
<calcChain xmlns="http://schemas.openxmlformats.org/spreadsheetml/2006/main">
  <c r="M8" i="1" l="1"/>
  <c r="N8" i="1" s="1"/>
  <c r="J55" i="1"/>
  <c r="M15" i="1"/>
  <c r="N15" i="1"/>
  <c r="M9" i="1"/>
  <c r="N9" i="1" s="1"/>
  <c r="M10" i="1"/>
  <c r="N10" i="1"/>
  <c r="M11" i="1"/>
  <c r="N11" i="1" s="1"/>
  <c r="M12" i="1"/>
  <c r="N12" i="1"/>
  <c r="M13" i="1"/>
  <c r="N13" i="1" s="1"/>
  <c r="M14" i="1"/>
  <c r="N14" i="1"/>
  <c r="M16" i="1"/>
  <c r="N16" i="1" s="1"/>
  <c r="M17" i="1"/>
  <c r="N17" i="1"/>
  <c r="M18" i="1"/>
  <c r="N18" i="1" s="1"/>
  <c r="M19" i="1"/>
  <c r="N19" i="1"/>
  <c r="M20" i="1"/>
  <c r="N20" i="1" s="1"/>
  <c r="M21" i="1"/>
  <c r="N21" i="1"/>
  <c r="M22" i="1"/>
  <c r="N22" i="1" s="1"/>
  <c r="M23" i="1"/>
  <c r="N23" i="1"/>
  <c r="M24" i="1"/>
  <c r="N24" i="1" s="1"/>
  <c r="M25" i="1"/>
  <c r="N25" i="1"/>
  <c r="M26" i="1"/>
  <c r="N26" i="1" s="1"/>
  <c r="M27" i="1"/>
  <c r="N27" i="1"/>
  <c r="M28" i="1"/>
  <c r="N28" i="1" s="1"/>
  <c r="M29" i="1"/>
  <c r="N29" i="1"/>
  <c r="M30" i="1"/>
  <c r="N30" i="1" s="1"/>
  <c r="M31" i="1"/>
  <c r="N31" i="1"/>
  <c r="M32" i="1"/>
  <c r="N32" i="1" s="1"/>
  <c r="M33" i="1"/>
  <c r="N33" i="1"/>
  <c r="M34" i="1"/>
  <c r="N34" i="1" s="1"/>
  <c r="M35" i="1"/>
  <c r="N35" i="1"/>
  <c r="M36" i="1"/>
  <c r="N36" i="1" s="1"/>
  <c r="M37" i="1"/>
  <c r="N37" i="1"/>
  <c r="M38" i="1"/>
  <c r="N38" i="1" s="1"/>
  <c r="M39" i="1"/>
  <c r="N39" i="1"/>
  <c r="M40" i="1"/>
  <c r="N40" i="1" s="1"/>
  <c r="M41" i="1"/>
  <c r="N41" i="1"/>
  <c r="M42" i="1"/>
  <c r="N42" i="1" s="1"/>
  <c r="M43" i="1"/>
  <c r="N43" i="1"/>
  <c r="M44" i="1"/>
  <c r="N44" i="1" s="1"/>
  <c r="M45" i="1"/>
  <c r="N45" i="1"/>
  <c r="M46" i="1"/>
  <c r="N46" i="1" s="1"/>
  <c r="M47" i="1"/>
  <c r="N47" i="1"/>
  <c r="M48" i="1"/>
  <c r="N48" i="1" s="1"/>
  <c r="M49" i="1"/>
  <c r="N49" i="1"/>
  <c r="M50" i="1"/>
  <c r="N50" i="1" s="1"/>
  <c r="M51" i="1"/>
  <c r="N51" i="1"/>
  <c r="M52" i="1"/>
  <c r="N52" i="1" s="1"/>
  <c r="M53" i="1"/>
  <c r="N53" i="1"/>
  <c r="M54" i="1"/>
  <c r="N54" i="1" s="1"/>
  <c r="N55" i="1" l="1"/>
  <c r="M55" i="1"/>
</calcChain>
</file>

<file path=xl/sharedStrings.xml><?xml version="1.0" encoding="utf-8"?>
<sst xmlns="http://schemas.openxmlformats.org/spreadsheetml/2006/main" count="395" uniqueCount="106">
  <si>
    <t>ТУ</t>
  </si>
  <si>
    <t>ТУ 3742-164-34390194-2010</t>
  </si>
  <si>
    <t>С комплектом ЗИП, согласно ТУ</t>
  </si>
  <si>
    <t>шт</t>
  </si>
  <si>
    <t>согласно ТУ</t>
  </si>
  <si>
    <t>ТУ 3742-186-34390194-2008</t>
  </si>
  <si>
    <t>ТУ 26-07-573-98 (в ред. 2009 г)</t>
  </si>
  <si>
    <t>Ед. изм.</t>
  </si>
  <si>
    <r>
      <t>Кол-во</t>
    </r>
    <r>
      <rPr>
        <i/>
        <sz val="10"/>
        <color indexed="8"/>
        <rFont val="Times New Roman"/>
        <family val="1"/>
        <charset val="204"/>
      </rPr>
      <t/>
    </r>
  </si>
  <si>
    <r>
      <t>Объем гарантий  и гарантийный срок</t>
    </r>
    <r>
      <rPr>
        <i/>
        <sz val="10"/>
        <color indexed="8"/>
        <rFont val="Times New Roman"/>
        <family val="1"/>
        <charset val="204"/>
      </rPr>
      <t/>
    </r>
  </si>
  <si>
    <t>Основные технические характеристики товара</t>
  </si>
  <si>
    <r>
      <t>Наименование</t>
    </r>
    <r>
      <rPr>
        <i/>
        <sz val="10"/>
        <color indexed="8"/>
        <rFont val="Times New Roman"/>
        <family val="1"/>
        <charset val="204"/>
      </rPr>
      <t>-</t>
    </r>
  </si>
  <si>
    <t>№ п.п.</t>
  </si>
  <si>
    <t>Тип</t>
  </si>
  <si>
    <r>
      <t>Комплектность</t>
    </r>
    <r>
      <rPr>
        <i/>
        <sz val="10"/>
        <color indexed="8"/>
        <rFont val="Times New Roman"/>
        <family val="1"/>
        <charset val="204"/>
      </rPr>
      <t/>
    </r>
  </si>
  <si>
    <t xml:space="preserve">Клапан сильфонный запорный </t>
  </si>
  <si>
    <t>ЦКБ У26805-010</t>
  </si>
  <si>
    <t xml:space="preserve">Клапан сильфонный запорный  с электроприводом </t>
  </si>
  <si>
    <t xml:space="preserve">Клапан сильфонный запорный  со страховочным кожухом под шарнирную муфту </t>
  </si>
  <si>
    <t>ЦКБ М26809-080-04</t>
  </si>
  <si>
    <t>Клапан сильфонный запорный 1</t>
  </si>
  <si>
    <t xml:space="preserve">Клапан сильфонный запорный с электроприводом </t>
  </si>
  <si>
    <t>У26161-010М1-03-П</t>
  </si>
  <si>
    <t>ЦКБ У26805-010-01</t>
  </si>
  <si>
    <t>ЦКБ У26805-010-03</t>
  </si>
  <si>
    <t>ЦКБ У26805-020</t>
  </si>
  <si>
    <t>ЦКБ У26805-020-01</t>
  </si>
  <si>
    <t>ЦКБ У26805-025</t>
  </si>
  <si>
    <t>ЦКБ У26805-025-01</t>
  </si>
  <si>
    <t>ЦКБ У26805-040-01</t>
  </si>
  <si>
    <t xml:space="preserve">Клапан сильфонный системы трубопроводов1, 2 контура   </t>
  </si>
  <si>
    <t xml:space="preserve">Класс безопасности в соответствии с   НП-001-97 </t>
  </si>
  <si>
    <t>3Н</t>
  </si>
  <si>
    <t>Ду=10, Ру=2,5МПа, Т=250, аргон</t>
  </si>
  <si>
    <t>Ду=20, Ру=2,5МПа, Т=250, аргон</t>
  </si>
  <si>
    <t>Ду=25, Ру=2,5МПа, Т=250, аргон</t>
  </si>
  <si>
    <t>Ду=40, Ру=2,5МПа, Т=250, аргон</t>
  </si>
  <si>
    <t>Ду=10, Ру=1,0МПа, Т=200, аргон, азот, вода, масло</t>
  </si>
  <si>
    <t>Ду=15, Ру=1,0МПа, Т=200, аргон, азот, вода, масло</t>
  </si>
  <si>
    <t xml:space="preserve">Ду=20, Ру=1,0МПа, Т=200, аргон, азот, вода, масло </t>
  </si>
  <si>
    <t>Ду=20, Ру=1,0МПа, Т=200, аргон, азот, вода, масло</t>
  </si>
  <si>
    <t>Ду=25, Ру=1,0МПа, Т=200, аргон, азот, вода, масло</t>
  </si>
  <si>
    <t xml:space="preserve">Ду=25, Ру=1,0МПа, Т=200, аргон, азот, вода, масло </t>
  </si>
  <si>
    <t>Ду=32, Ру=1,0МПа, Т=200, аргон, азот, вода, масло</t>
  </si>
  <si>
    <t xml:space="preserve">Ду=32, Ру=1,0МПа, Т=200, аргон, азот, вода, масло </t>
  </si>
  <si>
    <t>Ду=50, Ру=1,0МПа, Т=200, аргон, азот, вода, масло</t>
  </si>
  <si>
    <t xml:space="preserve">Ду=50, Ру=1,0МПа, Т=200, аргон, азот, вода, масло </t>
  </si>
  <si>
    <t xml:space="preserve">Ду=80, Ру=1,0МПа, Т=200, аргон, азот, вода, масло </t>
  </si>
  <si>
    <t>Ду=80, Ру=1,0МПа, Т=200, аргон, азот, вода, масло</t>
  </si>
  <si>
    <t>Ду=100, Ру=1,0МПа, Т=200, аргон, азот, вода, масло</t>
  </si>
  <si>
    <t>Ду=100, Ру=1,6МПа, Т=250, аргон, азот, вода, масло</t>
  </si>
  <si>
    <t>Ду=80, Ру=1,5МПа, Т=505, натрий, аргон</t>
  </si>
  <si>
    <t>Ду 25, Рр 1,2МПа,Т 600,среда натрий, аргон</t>
  </si>
  <si>
    <t>Ду 40, Рр 1,2МПа,Т 600,среда натрий, аргон</t>
  </si>
  <si>
    <t xml:space="preserve">Ду 80, Рр 1,2МПа,Т 600,среда натрий </t>
  </si>
  <si>
    <t>Ду100, Рр0,6МПа,Т 600, среда натрий, аргон</t>
  </si>
  <si>
    <t xml:space="preserve">Блок </t>
  </si>
  <si>
    <t>У26161-010М</t>
  </si>
  <si>
    <t>У26161-010М1-04</t>
  </si>
  <si>
    <t>У26161-010М1-25</t>
  </si>
  <si>
    <t>У26161-015М1</t>
  </si>
  <si>
    <t>У26161-015М1-04</t>
  </si>
  <si>
    <t>У26161-015М1-24</t>
  </si>
  <si>
    <t>У26161-020М1</t>
  </si>
  <si>
    <t>У26161-020М1-03-П</t>
  </si>
  <si>
    <t>У26161-020М1-07-П</t>
  </si>
  <si>
    <t>У26161-025М1</t>
  </si>
  <si>
    <t>У26161-025М1-03-П</t>
  </si>
  <si>
    <t>У26161-025М1-04</t>
  </si>
  <si>
    <t>У26161-032М1</t>
  </si>
  <si>
    <t>У26161-032М1-07-П</t>
  </si>
  <si>
    <t>У26161-032М1-04</t>
  </si>
  <si>
    <t>У26161-032М1-24</t>
  </si>
  <si>
    <t>У26161-050М1</t>
  </si>
  <si>
    <t>У26161-050М1-03-П</t>
  </si>
  <si>
    <t>У26161-050М1-07-П</t>
  </si>
  <si>
    <t>У26161-050М1-04</t>
  </si>
  <si>
    <t>У26161-050М1-25</t>
  </si>
  <si>
    <t>У26161-050М1-27</t>
  </si>
  <si>
    <t>У26161-080М1</t>
  </si>
  <si>
    <t>У26161-080М1-03-П</t>
  </si>
  <si>
    <t>У26161-080М1-04</t>
  </si>
  <si>
    <t>У26161-080М1-24</t>
  </si>
  <si>
    <t>У26161-080М1-26</t>
  </si>
  <si>
    <t>У26161-100М1-03-П</t>
  </si>
  <si>
    <t>У26161-100М1-07-П</t>
  </si>
  <si>
    <t>У26161-100М1-11-П</t>
  </si>
  <si>
    <t>У26161-100М1-23</t>
  </si>
  <si>
    <t>У26161-100М1-25</t>
  </si>
  <si>
    <t>46.1</t>
  </si>
  <si>
    <t>Цена за ед., без НДС, в руб.</t>
  </si>
  <si>
    <t>Стоимость., без НДС, в руб.</t>
  </si>
  <si>
    <t>Стоимость., с НДС, в руб.</t>
  </si>
  <si>
    <t>ИТОГО:</t>
  </si>
  <si>
    <t>Спецификация оборудования для блока №3 и №4 Белоярской АЭС</t>
  </si>
  <si>
    <t>Генеральный директор _________________________ В.О. Томшинский</t>
  </si>
  <si>
    <t>ЦКБ У26836-025</t>
  </si>
  <si>
    <t>ЦКБ У26836-040</t>
  </si>
  <si>
    <t>ЦКБ У26836-040,              головной образцец</t>
  </si>
  <si>
    <t>ЦКБ У26836-080</t>
  </si>
  <si>
    <t>ЦКБ У26836-100</t>
  </si>
  <si>
    <t>ТУ 3742-404-34390194-2015, в соответствии с  Тех.заданием № 25-28-1129 от 21.11.2013</t>
  </si>
  <si>
    <t>ТУ 3742-404-34390194-2015, в соответствии с Тех.заданием № 25-28-1130 от 21.11.2013</t>
  </si>
  <si>
    <t>ТУ 3742-404-34390194-2015, в соответствии с Тех.заданием № 25-28-1128 от 21.11.2013</t>
  </si>
  <si>
    <t>ТУ 3742-404-34390194-2015, в соответствии с Тех.заданием № 25-28-1127 от 21.11.2013</t>
  </si>
  <si>
    <t>Приложение №1 к Исх. № 237/15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</si>
</sst>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р_._-;\-* #,##0.00_р_._-;_-* &quot;-&quot;??_р_._-;_-@_-"/>
  </numFmts>
  <fonts count="32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20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10"/>
      <name val="Calibri"/>
      <family val="2"/>
      <charset val="204"/>
    </font>
    <font>
      <i/>
      <sz val="11"/>
      <color indexed="23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0"/>
      <name val="Arial Cyr"/>
      <charset val="204"/>
    </font>
    <font>
      <sz val="10"/>
      <name val="Arial Cyr"/>
      <family val="2"/>
      <charset val="204"/>
    </font>
    <font>
      <sz val="11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14" fillId="7" borderId="1" applyNumberFormat="0" applyAlignment="0" applyProtection="0"/>
    <xf numFmtId="0" fontId="15" fillId="20" borderId="2" applyNumberFormat="0" applyAlignment="0" applyProtection="0"/>
    <xf numFmtId="0" fontId="16" fillId="20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21" fillId="0" borderId="6" applyNumberFormat="0" applyFill="0" applyAlignment="0" applyProtection="0"/>
    <xf numFmtId="0" fontId="18" fillId="21" borderId="7" applyNumberFormat="0" applyAlignment="0" applyProtection="0"/>
    <xf numFmtId="0" fontId="7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23" fillId="0" borderId="0"/>
    <xf numFmtId="0" fontId="12" fillId="3" borderId="0" applyNumberFormat="0" applyBorder="0" applyAlignment="0" applyProtection="0"/>
    <xf numFmtId="0" fontId="20" fillId="0" borderId="0" applyNumberFormat="0" applyFill="0" applyBorder="0" applyAlignment="0" applyProtection="0"/>
    <xf numFmtId="0" fontId="24" fillId="23" borderId="8" applyNumberFormat="0" applyFont="0" applyAlignment="0" applyProtection="0"/>
    <xf numFmtId="9" fontId="6" fillId="0" borderId="0" applyFont="0" applyFill="0" applyBorder="0" applyAlignment="0" applyProtection="0"/>
    <xf numFmtId="0" fontId="17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1" fillId="4" borderId="0" applyNumberFormat="0" applyBorder="0" applyAlignment="0" applyProtection="0"/>
  </cellStyleXfs>
  <cellXfs count="40">
    <xf numFmtId="0" fontId="0" fillId="0" borderId="0" xfId="0"/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28" fillId="0" borderId="0" xfId="0" applyFont="1" applyAlignment="1">
      <alignment horizontal="center" vertical="center"/>
    </xf>
    <xf numFmtId="171" fontId="29" fillId="0" borderId="10" xfId="0" applyNumberFormat="1" applyFont="1" applyBorder="1" applyAlignment="1">
      <alignment horizontal="center" vertical="center"/>
    </xf>
    <xf numFmtId="0" fontId="30" fillId="0" borderId="0" xfId="0" applyFont="1"/>
    <xf numFmtId="171" fontId="30" fillId="0" borderId="0" xfId="0" applyNumberFormat="1" applyFont="1"/>
    <xf numFmtId="9" fontId="30" fillId="0" borderId="0" xfId="40" applyFont="1"/>
    <xf numFmtId="0" fontId="5" fillId="0" borderId="0" xfId="0" applyFont="1" applyFill="1" applyBorder="1" applyAlignment="1">
      <alignment horizontal="left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171" fontId="0" fillId="0" borderId="0" xfId="0" applyNumberFormat="1"/>
    <xf numFmtId="0" fontId="26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" fillId="0" borderId="13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171" fontId="29" fillId="0" borderId="16" xfId="0" applyNumberFormat="1" applyFont="1" applyBorder="1" applyAlignment="1">
      <alignment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71" fontId="29" fillId="0" borderId="11" xfId="0" applyNumberFormat="1" applyFont="1" applyBorder="1" applyAlignment="1">
      <alignment horizontal="center" vertical="center"/>
    </xf>
    <xf numFmtId="171" fontId="29" fillId="0" borderId="14" xfId="0" applyNumberFormat="1" applyFont="1" applyBorder="1" applyAlignment="1">
      <alignment vertical="center"/>
    </xf>
  </cellXfs>
  <cellStyles count="44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2" xfId="36"/>
    <cellStyle name="Плохой 2" xfId="37"/>
    <cellStyle name="Пояснение 2" xfId="38"/>
    <cellStyle name="Примечание 2" xfId="39"/>
    <cellStyle name="Процентный" xfId="40" builtinId="5"/>
    <cellStyle name="Связанная ячейка 2" xfId="41"/>
    <cellStyle name="Текст предупреждения 2" xfId="42"/>
    <cellStyle name="Хороший 2" xfId="4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71" formatCode="_-* #,##0.00_р_._-;\-* #,##0.00_р_._-;_-* &quot;-&quot;??_р_._-;_-@_-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71" formatCode="_-* #,##0.00_р_._-;\-* #,##0.00_р_._-;_-* &quot;-&quot;??_р_.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71" formatCode="_-* #,##0.00_р_._-;\-* #,##0.00_р_._-;_-* &quot;-&quot;??_р_.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6:N54" totalsRowShown="0" headerRowDxfId="0" tableBorderDxfId="15">
  <autoFilter ref="A6:N54"/>
  <tableColumns count="14">
    <tableColumn id="1" name="№ п.п." dataDxfId="14"/>
    <tableColumn id="2" name="Блок " dataDxfId="13"/>
    <tableColumn id="3" name="Наименование-" dataDxfId="12"/>
    <tableColumn id="4" name="Тип" dataDxfId="11"/>
    <tableColumn id="5" name="Основные технические характеристики товара" dataDxfId="10"/>
    <tableColumn id="6" name="Класс безопасности в соответствии с   НП-001-97 " dataDxfId="9"/>
    <tableColumn id="7" name="ТУ" dataDxfId="8"/>
    <tableColumn id="8" name="Комплектность" dataDxfId="7"/>
    <tableColumn id="9" name="Ед. изм." dataDxfId="6"/>
    <tableColumn id="10" name="Кол-во" dataDxfId="5"/>
    <tableColumn id="11" name="Объем гарантий  и гарантийный срок" dataDxfId="4"/>
    <tableColumn id="12" name="Цена за ед., без НДС, в руб." dataDxfId="3"/>
    <tableColumn id="13" name="Стоимость., без НДС, в руб." dataDxfId="2">
      <calculatedColumnFormula>L7*J7</calculatedColumnFormula>
    </tableColumn>
    <tableColumn id="14" name="Стоимость., с НДС, в руб." dataDxfId="1">
      <calculatedColumnFormula>M7*1.18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"/>
  <sheetViews>
    <sheetView tabSelected="1" topLeftCell="A6" zoomScale="70" zoomScaleNormal="70" workbookViewId="0">
      <selection activeCell="A6" sqref="A6:N54"/>
    </sheetView>
  </sheetViews>
  <sheetFormatPr defaultRowHeight="14.4" x14ac:dyDescent="0.3"/>
  <cols>
    <col min="1" max="1" width="8.109375" customWidth="1"/>
    <col min="2" max="2" width="7.44140625" customWidth="1"/>
    <col min="3" max="3" width="27.6640625" customWidth="1"/>
    <col min="4" max="4" width="25.6640625" customWidth="1"/>
    <col min="5" max="5" width="40" customWidth="1"/>
    <col min="6" max="6" width="43" customWidth="1"/>
    <col min="7" max="7" width="29.33203125" customWidth="1"/>
    <col min="8" max="8" width="18.5546875" customWidth="1"/>
    <col min="9" max="9" width="9.33203125" customWidth="1"/>
    <col min="11" max="11" width="32.88671875" customWidth="1"/>
    <col min="12" max="12" width="25.6640625" customWidth="1"/>
    <col min="13" max="13" width="26" customWidth="1"/>
    <col min="14" max="14" width="24.33203125" customWidth="1"/>
    <col min="16" max="16" width="22.6640625" customWidth="1"/>
    <col min="17" max="17" width="21.6640625" customWidth="1"/>
    <col min="18" max="19" width="16.6640625" customWidth="1"/>
  </cols>
  <sheetData>
    <row r="1" spans="1:19" ht="18" x14ac:dyDescent="0.35">
      <c r="K1" s="20" t="s">
        <v>105</v>
      </c>
      <c r="L1" s="20"/>
      <c r="M1" s="20"/>
      <c r="N1" s="20"/>
    </row>
    <row r="4" spans="1:19" ht="22.8" x14ac:dyDescent="0.4">
      <c r="A4" s="23" t="s">
        <v>94</v>
      </c>
      <c r="B4" s="23"/>
      <c r="C4" s="23"/>
      <c r="D4" s="23"/>
      <c r="E4" s="23"/>
      <c r="F4" s="23"/>
      <c r="G4" s="23"/>
    </row>
    <row r="6" spans="1:19" ht="62.25" customHeight="1" x14ac:dyDescent="0.3">
      <c r="A6" s="27" t="s">
        <v>12</v>
      </c>
      <c r="B6" s="28" t="s">
        <v>56</v>
      </c>
      <c r="C6" s="29" t="s">
        <v>11</v>
      </c>
      <c r="D6" s="19" t="s">
        <v>13</v>
      </c>
      <c r="E6" s="29" t="s">
        <v>10</v>
      </c>
      <c r="F6" s="28" t="s">
        <v>31</v>
      </c>
      <c r="G6" s="19" t="s">
        <v>0</v>
      </c>
      <c r="H6" s="29" t="s">
        <v>14</v>
      </c>
      <c r="I6" s="28" t="s">
        <v>7</v>
      </c>
      <c r="J6" s="28" t="s">
        <v>8</v>
      </c>
      <c r="K6" s="28" t="s">
        <v>9</v>
      </c>
      <c r="L6" s="30" t="s">
        <v>90</v>
      </c>
      <c r="M6" s="30" t="s">
        <v>91</v>
      </c>
      <c r="N6" s="31" t="s">
        <v>92</v>
      </c>
    </row>
    <row r="7" spans="1:19" x14ac:dyDescent="0.3">
      <c r="A7" s="24"/>
      <c r="B7" s="19"/>
      <c r="C7" s="3"/>
      <c r="D7" s="2"/>
      <c r="E7" s="3"/>
      <c r="F7" s="19"/>
      <c r="G7" s="2"/>
      <c r="H7" s="3"/>
      <c r="I7" s="19"/>
      <c r="J7" s="19"/>
      <c r="K7" s="19"/>
      <c r="L7" s="17"/>
      <c r="M7" s="17"/>
      <c r="N7" s="25"/>
    </row>
    <row r="8" spans="1:19" ht="24" x14ac:dyDescent="0.3">
      <c r="A8" s="24">
        <v>1</v>
      </c>
      <c r="B8" s="2">
        <v>4</v>
      </c>
      <c r="C8" s="6" t="s">
        <v>15</v>
      </c>
      <c r="D8" s="13" t="s">
        <v>16</v>
      </c>
      <c r="E8" s="3" t="s">
        <v>33</v>
      </c>
      <c r="F8" s="2" t="s">
        <v>32</v>
      </c>
      <c r="G8" s="2" t="s">
        <v>1</v>
      </c>
      <c r="H8" s="5" t="s">
        <v>2</v>
      </c>
      <c r="I8" s="2" t="s">
        <v>3</v>
      </c>
      <c r="J8" s="2">
        <v>2</v>
      </c>
      <c r="K8" s="2" t="s">
        <v>4</v>
      </c>
      <c r="L8" s="8">
        <v>218796</v>
      </c>
      <c r="M8" s="8">
        <f>L8*J8</f>
        <v>437592</v>
      </c>
      <c r="N8" s="26">
        <f>M8*1.18</f>
        <v>516358.56</v>
      </c>
      <c r="P8" s="16"/>
      <c r="Q8" s="16"/>
      <c r="R8" s="16"/>
      <c r="S8" s="16"/>
    </row>
    <row r="9" spans="1:19" ht="24" x14ac:dyDescent="0.3">
      <c r="A9" s="24">
        <v>2</v>
      </c>
      <c r="B9" s="2">
        <v>4</v>
      </c>
      <c r="C9" s="6" t="s">
        <v>17</v>
      </c>
      <c r="D9" s="13" t="s">
        <v>23</v>
      </c>
      <c r="E9" s="3" t="s">
        <v>33</v>
      </c>
      <c r="F9" s="2" t="s">
        <v>32</v>
      </c>
      <c r="G9" s="2" t="s">
        <v>1</v>
      </c>
      <c r="H9" s="5" t="s">
        <v>2</v>
      </c>
      <c r="I9" s="2" t="s">
        <v>3</v>
      </c>
      <c r="J9" s="2">
        <v>2</v>
      </c>
      <c r="K9" s="2" t="s">
        <v>4</v>
      </c>
      <c r="L9" s="8">
        <v>426852</v>
      </c>
      <c r="M9" s="8">
        <f t="shared" ref="M9:M54" si="0">L9*J9</f>
        <v>853704</v>
      </c>
      <c r="N9" s="26">
        <f t="shared" ref="N9:N54" si="1">M9*1.18</f>
        <v>1007370.72</v>
      </c>
      <c r="P9" s="16"/>
      <c r="Q9" s="16"/>
      <c r="R9" s="16"/>
      <c r="S9" s="16"/>
    </row>
    <row r="10" spans="1:19" ht="24" x14ac:dyDescent="0.3">
      <c r="A10" s="24">
        <v>3</v>
      </c>
      <c r="B10" s="2">
        <v>4</v>
      </c>
      <c r="C10" s="6" t="s">
        <v>17</v>
      </c>
      <c r="D10" s="13" t="s">
        <v>24</v>
      </c>
      <c r="E10" s="3" t="s">
        <v>33</v>
      </c>
      <c r="F10" s="2" t="s">
        <v>32</v>
      </c>
      <c r="G10" s="2" t="s">
        <v>1</v>
      </c>
      <c r="H10" s="5" t="s">
        <v>2</v>
      </c>
      <c r="I10" s="2" t="s">
        <v>3</v>
      </c>
      <c r="J10" s="2">
        <v>1</v>
      </c>
      <c r="K10" s="2" t="s">
        <v>4</v>
      </c>
      <c r="L10" s="8">
        <v>426852</v>
      </c>
      <c r="M10" s="8">
        <f t="shared" si="0"/>
        <v>426852</v>
      </c>
      <c r="N10" s="26">
        <f t="shared" si="1"/>
        <v>503685.36</v>
      </c>
      <c r="P10" s="16"/>
      <c r="Q10" s="16"/>
      <c r="R10" s="16"/>
      <c r="S10" s="16"/>
    </row>
    <row r="11" spans="1:19" ht="24" x14ac:dyDescent="0.3">
      <c r="A11" s="24">
        <v>4</v>
      </c>
      <c r="B11" s="2">
        <v>4</v>
      </c>
      <c r="C11" s="6" t="s">
        <v>15</v>
      </c>
      <c r="D11" s="13" t="s">
        <v>25</v>
      </c>
      <c r="E11" s="3" t="s">
        <v>34</v>
      </c>
      <c r="F11" s="2" t="s">
        <v>32</v>
      </c>
      <c r="G11" s="2" t="s">
        <v>1</v>
      </c>
      <c r="H11" s="5" t="s">
        <v>2</v>
      </c>
      <c r="I11" s="2" t="s">
        <v>3</v>
      </c>
      <c r="J11" s="2">
        <v>2</v>
      </c>
      <c r="K11" s="2" t="s">
        <v>4</v>
      </c>
      <c r="L11" s="8">
        <v>275379</v>
      </c>
      <c r="M11" s="8">
        <f t="shared" si="0"/>
        <v>550758</v>
      </c>
      <c r="N11" s="26">
        <f t="shared" si="1"/>
        <v>649894.43999999994</v>
      </c>
      <c r="P11" s="16"/>
      <c r="Q11" s="16"/>
      <c r="R11" s="16"/>
      <c r="S11" s="16"/>
    </row>
    <row r="12" spans="1:19" ht="24" x14ac:dyDescent="0.3">
      <c r="A12" s="24">
        <v>5</v>
      </c>
      <c r="B12" s="2">
        <v>4</v>
      </c>
      <c r="C12" s="6" t="s">
        <v>17</v>
      </c>
      <c r="D12" s="13" t="s">
        <v>26</v>
      </c>
      <c r="E12" s="3" t="s">
        <v>34</v>
      </c>
      <c r="F12" s="2" t="s">
        <v>32</v>
      </c>
      <c r="G12" s="2" t="s">
        <v>1</v>
      </c>
      <c r="H12" s="5" t="s">
        <v>2</v>
      </c>
      <c r="I12" s="2" t="s">
        <v>3</v>
      </c>
      <c r="J12" s="2">
        <v>1</v>
      </c>
      <c r="K12" s="2" t="s">
        <v>4</v>
      </c>
      <c r="L12" s="8">
        <v>484709</v>
      </c>
      <c r="M12" s="8">
        <f t="shared" si="0"/>
        <v>484709</v>
      </c>
      <c r="N12" s="26">
        <f t="shared" si="1"/>
        <v>571956.62</v>
      </c>
      <c r="P12" s="16"/>
      <c r="Q12" s="16"/>
      <c r="R12" s="16"/>
      <c r="S12" s="16"/>
    </row>
    <row r="13" spans="1:19" ht="24" x14ac:dyDescent="0.3">
      <c r="A13" s="24">
        <v>6</v>
      </c>
      <c r="B13" s="2">
        <v>4</v>
      </c>
      <c r="C13" s="6" t="s">
        <v>15</v>
      </c>
      <c r="D13" s="13" t="s">
        <v>27</v>
      </c>
      <c r="E13" s="3" t="s">
        <v>35</v>
      </c>
      <c r="F13" s="2" t="s">
        <v>32</v>
      </c>
      <c r="G13" s="2" t="s">
        <v>1</v>
      </c>
      <c r="H13" s="5" t="s">
        <v>2</v>
      </c>
      <c r="I13" s="2" t="s">
        <v>3</v>
      </c>
      <c r="J13" s="2">
        <v>2</v>
      </c>
      <c r="K13" s="2" t="s">
        <v>4</v>
      </c>
      <c r="L13" s="8">
        <v>276193</v>
      </c>
      <c r="M13" s="8">
        <f t="shared" si="0"/>
        <v>552386</v>
      </c>
      <c r="N13" s="26">
        <f t="shared" si="1"/>
        <v>651815.48</v>
      </c>
      <c r="P13" s="16"/>
      <c r="Q13" s="16"/>
      <c r="R13" s="16"/>
      <c r="S13" s="16"/>
    </row>
    <row r="14" spans="1:19" ht="24" x14ac:dyDescent="0.3">
      <c r="A14" s="24">
        <v>7</v>
      </c>
      <c r="B14" s="2">
        <v>4</v>
      </c>
      <c r="C14" s="6" t="s">
        <v>17</v>
      </c>
      <c r="D14" s="13" t="s">
        <v>28</v>
      </c>
      <c r="E14" s="3" t="s">
        <v>35</v>
      </c>
      <c r="F14" s="2" t="s">
        <v>32</v>
      </c>
      <c r="G14" s="2" t="s">
        <v>1</v>
      </c>
      <c r="H14" s="5" t="s">
        <v>2</v>
      </c>
      <c r="I14" s="2" t="s">
        <v>3</v>
      </c>
      <c r="J14" s="2">
        <v>1</v>
      </c>
      <c r="K14" s="2" t="s">
        <v>4</v>
      </c>
      <c r="L14" s="8">
        <v>488265</v>
      </c>
      <c r="M14" s="8">
        <f t="shared" si="0"/>
        <v>488265</v>
      </c>
      <c r="N14" s="26">
        <f t="shared" si="1"/>
        <v>576152.69999999995</v>
      </c>
      <c r="P14" s="16"/>
      <c r="Q14" s="16"/>
      <c r="R14" s="16"/>
      <c r="S14" s="16"/>
    </row>
    <row r="15" spans="1:19" ht="24" x14ac:dyDescent="0.3">
      <c r="A15" s="24">
        <v>9</v>
      </c>
      <c r="B15" s="2">
        <v>4</v>
      </c>
      <c r="C15" s="6" t="s">
        <v>17</v>
      </c>
      <c r="D15" s="13" t="s">
        <v>29</v>
      </c>
      <c r="E15" s="3" t="s">
        <v>36</v>
      </c>
      <c r="F15" s="2" t="s">
        <v>32</v>
      </c>
      <c r="G15" s="2" t="s">
        <v>1</v>
      </c>
      <c r="H15" s="5" t="s">
        <v>2</v>
      </c>
      <c r="I15" s="2" t="s">
        <v>3</v>
      </c>
      <c r="J15" s="2">
        <v>5</v>
      </c>
      <c r="K15" s="2" t="s">
        <v>4</v>
      </c>
      <c r="L15" s="8">
        <v>557234</v>
      </c>
      <c r="M15" s="8">
        <f t="shared" si="0"/>
        <v>2786170</v>
      </c>
      <c r="N15" s="26">
        <f t="shared" si="1"/>
        <v>3287680.5999999996</v>
      </c>
      <c r="P15" s="16"/>
      <c r="Q15" s="16"/>
      <c r="R15" s="16"/>
      <c r="S15" s="16"/>
    </row>
    <row r="16" spans="1:19" ht="26.4" x14ac:dyDescent="0.3">
      <c r="A16" s="24">
        <v>11</v>
      </c>
      <c r="B16" s="2">
        <v>4</v>
      </c>
      <c r="C16" s="6" t="s">
        <v>20</v>
      </c>
      <c r="D16" s="13" t="s">
        <v>57</v>
      </c>
      <c r="E16" s="3" t="s">
        <v>37</v>
      </c>
      <c r="F16" s="2" t="s">
        <v>32</v>
      </c>
      <c r="G16" s="2" t="s">
        <v>6</v>
      </c>
      <c r="H16" s="5" t="s">
        <v>2</v>
      </c>
      <c r="I16" s="2" t="s">
        <v>3</v>
      </c>
      <c r="J16" s="2">
        <v>4</v>
      </c>
      <c r="K16" s="2" t="s">
        <v>4</v>
      </c>
      <c r="L16" s="8">
        <v>82180</v>
      </c>
      <c r="M16" s="8">
        <f t="shared" si="0"/>
        <v>328720</v>
      </c>
      <c r="N16" s="26">
        <f t="shared" si="1"/>
        <v>387889.6</v>
      </c>
      <c r="P16" s="16"/>
      <c r="Q16" s="16"/>
      <c r="R16" s="16"/>
      <c r="S16" s="16"/>
    </row>
    <row r="17" spans="1:19" ht="26.4" x14ac:dyDescent="0.3">
      <c r="A17" s="24">
        <v>12</v>
      </c>
      <c r="B17" s="2">
        <v>4</v>
      </c>
      <c r="C17" s="6" t="s">
        <v>21</v>
      </c>
      <c r="D17" s="13" t="s">
        <v>22</v>
      </c>
      <c r="E17" s="3" t="s">
        <v>37</v>
      </c>
      <c r="F17" s="2" t="s">
        <v>32</v>
      </c>
      <c r="G17" s="2" t="s">
        <v>6</v>
      </c>
      <c r="H17" s="5" t="s">
        <v>2</v>
      </c>
      <c r="I17" s="2" t="s">
        <v>3</v>
      </c>
      <c r="J17" s="2">
        <v>1</v>
      </c>
      <c r="K17" s="2" t="s">
        <v>4</v>
      </c>
      <c r="L17" s="8">
        <v>266424</v>
      </c>
      <c r="M17" s="8">
        <f t="shared" si="0"/>
        <v>266424</v>
      </c>
      <c r="N17" s="26">
        <f t="shared" si="1"/>
        <v>314380.32</v>
      </c>
      <c r="P17" s="16"/>
      <c r="Q17" s="16"/>
      <c r="R17" s="16"/>
      <c r="S17" s="16"/>
    </row>
    <row r="18" spans="1:19" ht="26.4" x14ac:dyDescent="0.3">
      <c r="A18" s="24">
        <v>13</v>
      </c>
      <c r="B18" s="2">
        <v>4</v>
      </c>
      <c r="C18" s="6" t="s">
        <v>15</v>
      </c>
      <c r="D18" s="13" t="s">
        <v>58</v>
      </c>
      <c r="E18" s="3" t="s">
        <v>37</v>
      </c>
      <c r="F18" s="2" t="s">
        <v>32</v>
      </c>
      <c r="G18" s="2" t="s">
        <v>6</v>
      </c>
      <c r="H18" s="5" t="s">
        <v>2</v>
      </c>
      <c r="I18" s="2" t="s">
        <v>3</v>
      </c>
      <c r="J18" s="2">
        <v>2</v>
      </c>
      <c r="K18" s="2" t="s">
        <v>4</v>
      </c>
      <c r="L18" s="8">
        <v>74890</v>
      </c>
      <c r="M18" s="8">
        <f t="shared" si="0"/>
        <v>149780</v>
      </c>
      <c r="N18" s="26">
        <f t="shared" si="1"/>
        <v>176740.4</v>
      </c>
      <c r="P18" s="16"/>
      <c r="Q18" s="16"/>
      <c r="R18" s="16"/>
      <c r="S18" s="16"/>
    </row>
    <row r="19" spans="1:19" ht="26.4" x14ac:dyDescent="0.3">
      <c r="A19" s="24">
        <v>14</v>
      </c>
      <c r="B19" s="2">
        <v>4</v>
      </c>
      <c r="C19" s="6" t="s">
        <v>21</v>
      </c>
      <c r="D19" s="13" t="s">
        <v>59</v>
      </c>
      <c r="E19" s="3" t="s">
        <v>37</v>
      </c>
      <c r="F19" s="2" t="s">
        <v>32</v>
      </c>
      <c r="G19" s="2" t="s">
        <v>6</v>
      </c>
      <c r="H19" s="5" t="s">
        <v>2</v>
      </c>
      <c r="I19" s="2" t="s">
        <v>3</v>
      </c>
      <c r="J19" s="2">
        <v>1</v>
      </c>
      <c r="K19" s="2" t="s">
        <v>4</v>
      </c>
      <c r="L19" s="8">
        <v>561000</v>
      </c>
      <c r="M19" s="8">
        <f t="shared" si="0"/>
        <v>561000</v>
      </c>
      <c r="N19" s="26">
        <f t="shared" si="1"/>
        <v>661980</v>
      </c>
      <c r="P19" s="16"/>
      <c r="Q19" s="16"/>
      <c r="R19" s="16"/>
      <c r="S19" s="16"/>
    </row>
    <row r="20" spans="1:19" ht="26.4" x14ac:dyDescent="0.3">
      <c r="A20" s="24">
        <v>15</v>
      </c>
      <c r="B20" s="2">
        <v>4</v>
      </c>
      <c r="C20" s="6" t="s">
        <v>15</v>
      </c>
      <c r="D20" s="13" t="s">
        <v>60</v>
      </c>
      <c r="E20" s="3" t="s">
        <v>38</v>
      </c>
      <c r="F20" s="2" t="s">
        <v>32</v>
      </c>
      <c r="G20" s="2" t="s">
        <v>6</v>
      </c>
      <c r="H20" s="5" t="s">
        <v>2</v>
      </c>
      <c r="I20" s="2" t="s">
        <v>3</v>
      </c>
      <c r="J20" s="2">
        <v>5</v>
      </c>
      <c r="K20" s="2" t="s">
        <v>4</v>
      </c>
      <c r="L20" s="8">
        <v>83416</v>
      </c>
      <c r="M20" s="8">
        <f t="shared" si="0"/>
        <v>417080</v>
      </c>
      <c r="N20" s="26">
        <f t="shared" si="1"/>
        <v>492154.39999999997</v>
      </c>
      <c r="P20" s="16"/>
      <c r="Q20" s="16"/>
      <c r="R20" s="16"/>
      <c r="S20" s="16"/>
    </row>
    <row r="21" spans="1:19" ht="26.4" x14ac:dyDescent="0.3">
      <c r="A21" s="24">
        <v>16</v>
      </c>
      <c r="B21" s="2">
        <v>4</v>
      </c>
      <c r="C21" s="6" t="s">
        <v>15</v>
      </c>
      <c r="D21" s="13" t="s">
        <v>61</v>
      </c>
      <c r="E21" s="3" t="s">
        <v>38</v>
      </c>
      <c r="F21" s="2" t="s">
        <v>32</v>
      </c>
      <c r="G21" s="2" t="s">
        <v>6</v>
      </c>
      <c r="H21" s="5" t="s">
        <v>2</v>
      </c>
      <c r="I21" s="2" t="s">
        <v>3</v>
      </c>
      <c r="J21" s="2">
        <v>1</v>
      </c>
      <c r="K21" s="2" t="s">
        <v>4</v>
      </c>
      <c r="L21" s="8">
        <v>77704</v>
      </c>
      <c r="M21" s="8">
        <f t="shared" si="0"/>
        <v>77704</v>
      </c>
      <c r="N21" s="26">
        <f t="shared" si="1"/>
        <v>91690.72</v>
      </c>
      <c r="P21" s="16"/>
      <c r="Q21" s="16"/>
      <c r="R21" s="16"/>
      <c r="S21" s="16"/>
    </row>
    <row r="22" spans="1:19" ht="26.4" x14ac:dyDescent="0.3">
      <c r="A22" s="24">
        <v>17</v>
      </c>
      <c r="B22" s="2">
        <v>4</v>
      </c>
      <c r="C22" s="6" t="s">
        <v>21</v>
      </c>
      <c r="D22" s="13" t="s">
        <v>62</v>
      </c>
      <c r="E22" s="3" t="s">
        <v>38</v>
      </c>
      <c r="F22" s="2" t="s">
        <v>32</v>
      </c>
      <c r="G22" s="2" t="s">
        <v>6</v>
      </c>
      <c r="H22" s="5" t="s">
        <v>2</v>
      </c>
      <c r="I22" s="2" t="s">
        <v>3</v>
      </c>
      <c r="J22" s="2">
        <v>1</v>
      </c>
      <c r="K22" s="2" t="s">
        <v>4</v>
      </c>
      <c r="L22" s="8">
        <v>562660</v>
      </c>
      <c r="M22" s="8">
        <f t="shared" si="0"/>
        <v>562660</v>
      </c>
      <c r="N22" s="26">
        <f t="shared" si="1"/>
        <v>663938.79999999993</v>
      </c>
      <c r="P22" s="16"/>
      <c r="Q22" s="16"/>
      <c r="R22" s="16"/>
      <c r="S22" s="16"/>
    </row>
    <row r="23" spans="1:19" ht="26.4" x14ac:dyDescent="0.3">
      <c r="A23" s="24">
        <v>18</v>
      </c>
      <c r="B23" s="2">
        <v>4</v>
      </c>
      <c r="C23" s="6" t="s">
        <v>15</v>
      </c>
      <c r="D23" s="13" t="s">
        <v>63</v>
      </c>
      <c r="E23" s="3" t="s">
        <v>39</v>
      </c>
      <c r="F23" s="2" t="s">
        <v>32</v>
      </c>
      <c r="G23" s="2" t="s">
        <v>6</v>
      </c>
      <c r="H23" s="5" t="s">
        <v>2</v>
      </c>
      <c r="I23" s="2" t="s">
        <v>3</v>
      </c>
      <c r="J23" s="2">
        <v>2</v>
      </c>
      <c r="K23" s="2" t="s">
        <v>4</v>
      </c>
      <c r="L23" s="8">
        <v>137899</v>
      </c>
      <c r="M23" s="8">
        <f t="shared" si="0"/>
        <v>275798</v>
      </c>
      <c r="N23" s="26">
        <f t="shared" si="1"/>
        <v>325441.63999999996</v>
      </c>
      <c r="P23" s="16"/>
      <c r="Q23" s="16"/>
      <c r="R23" s="16"/>
      <c r="S23" s="16"/>
    </row>
    <row r="24" spans="1:19" ht="26.4" x14ac:dyDescent="0.3">
      <c r="A24" s="24">
        <v>19</v>
      </c>
      <c r="B24" s="2">
        <v>4</v>
      </c>
      <c r="C24" s="6" t="s">
        <v>21</v>
      </c>
      <c r="D24" s="13" t="s">
        <v>64</v>
      </c>
      <c r="E24" s="3" t="s">
        <v>40</v>
      </c>
      <c r="F24" s="2" t="s">
        <v>32</v>
      </c>
      <c r="G24" s="2" t="s">
        <v>6</v>
      </c>
      <c r="H24" s="5" t="s">
        <v>2</v>
      </c>
      <c r="I24" s="2" t="s">
        <v>3</v>
      </c>
      <c r="J24" s="2">
        <v>1</v>
      </c>
      <c r="K24" s="2" t="s">
        <v>4</v>
      </c>
      <c r="L24" s="8">
        <v>283152</v>
      </c>
      <c r="M24" s="8">
        <f t="shared" si="0"/>
        <v>283152</v>
      </c>
      <c r="N24" s="26">
        <f t="shared" si="1"/>
        <v>334119.36</v>
      </c>
      <c r="P24" s="16"/>
      <c r="Q24" s="16"/>
      <c r="R24" s="16"/>
      <c r="S24" s="16"/>
    </row>
    <row r="25" spans="1:19" ht="26.4" x14ac:dyDescent="0.3">
      <c r="A25" s="24">
        <v>20</v>
      </c>
      <c r="B25" s="2">
        <v>4</v>
      </c>
      <c r="C25" s="6" t="s">
        <v>21</v>
      </c>
      <c r="D25" s="13" t="s">
        <v>65</v>
      </c>
      <c r="E25" s="3" t="s">
        <v>40</v>
      </c>
      <c r="F25" s="2" t="s">
        <v>32</v>
      </c>
      <c r="G25" s="2" t="s">
        <v>6</v>
      </c>
      <c r="H25" s="5" t="s">
        <v>2</v>
      </c>
      <c r="I25" s="2" t="s">
        <v>3</v>
      </c>
      <c r="J25" s="2">
        <v>1</v>
      </c>
      <c r="K25" s="2" t="s">
        <v>4</v>
      </c>
      <c r="L25" s="8">
        <v>268458</v>
      </c>
      <c r="M25" s="8">
        <f t="shared" si="0"/>
        <v>268458</v>
      </c>
      <c r="N25" s="26">
        <f t="shared" si="1"/>
        <v>316780.44</v>
      </c>
      <c r="P25" s="16"/>
      <c r="Q25" s="16"/>
      <c r="R25" s="16"/>
      <c r="S25" s="16"/>
    </row>
    <row r="26" spans="1:19" ht="26.4" x14ac:dyDescent="0.3">
      <c r="A26" s="24">
        <v>21</v>
      </c>
      <c r="B26" s="2">
        <v>4</v>
      </c>
      <c r="C26" s="6" t="s">
        <v>15</v>
      </c>
      <c r="D26" s="13" t="s">
        <v>66</v>
      </c>
      <c r="E26" s="3" t="s">
        <v>41</v>
      </c>
      <c r="F26" s="2" t="s">
        <v>32</v>
      </c>
      <c r="G26" s="2" t="s">
        <v>6</v>
      </c>
      <c r="H26" s="5" t="s">
        <v>2</v>
      </c>
      <c r="I26" s="2" t="s">
        <v>3</v>
      </c>
      <c r="J26" s="2">
        <v>3</v>
      </c>
      <c r="K26" s="2" t="s">
        <v>4</v>
      </c>
      <c r="L26" s="8">
        <v>140112</v>
      </c>
      <c r="M26" s="8">
        <f t="shared" si="0"/>
        <v>420336</v>
      </c>
      <c r="N26" s="26">
        <f t="shared" si="1"/>
        <v>495996.48</v>
      </c>
      <c r="P26" s="16"/>
      <c r="Q26" s="16"/>
      <c r="R26" s="16"/>
      <c r="S26" s="16"/>
    </row>
    <row r="27" spans="1:19" ht="26.4" x14ac:dyDescent="0.3">
      <c r="A27" s="24">
        <v>22</v>
      </c>
      <c r="B27" s="2">
        <v>4</v>
      </c>
      <c r="C27" s="6" t="s">
        <v>21</v>
      </c>
      <c r="D27" s="13" t="s">
        <v>67</v>
      </c>
      <c r="E27" s="3" t="s">
        <v>42</v>
      </c>
      <c r="F27" s="2" t="s">
        <v>32</v>
      </c>
      <c r="G27" s="2" t="s">
        <v>6</v>
      </c>
      <c r="H27" s="5" t="s">
        <v>2</v>
      </c>
      <c r="I27" s="2" t="s">
        <v>3</v>
      </c>
      <c r="J27" s="2">
        <v>1</v>
      </c>
      <c r="K27" s="2" t="s">
        <v>4</v>
      </c>
      <c r="L27" s="8">
        <v>295406</v>
      </c>
      <c r="M27" s="8">
        <f t="shared" si="0"/>
        <v>295406</v>
      </c>
      <c r="N27" s="26">
        <f t="shared" si="1"/>
        <v>348579.07999999996</v>
      </c>
      <c r="P27" s="16"/>
      <c r="Q27" s="16"/>
      <c r="R27" s="16"/>
      <c r="S27" s="16"/>
    </row>
    <row r="28" spans="1:19" ht="26.4" x14ac:dyDescent="0.3">
      <c r="A28" s="24">
        <v>23</v>
      </c>
      <c r="B28" s="2">
        <v>4</v>
      </c>
      <c r="C28" s="6" t="s">
        <v>15</v>
      </c>
      <c r="D28" s="13" t="s">
        <v>68</v>
      </c>
      <c r="E28" s="3" t="s">
        <v>41</v>
      </c>
      <c r="F28" s="2" t="s">
        <v>32</v>
      </c>
      <c r="G28" s="2" t="s">
        <v>6</v>
      </c>
      <c r="H28" s="5" t="s">
        <v>2</v>
      </c>
      <c r="I28" s="2" t="s">
        <v>3</v>
      </c>
      <c r="J28" s="2">
        <v>1</v>
      </c>
      <c r="K28" s="2" t="s">
        <v>4</v>
      </c>
      <c r="L28" s="8">
        <v>135083</v>
      </c>
      <c r="M28" s="8">
        <f t="shared" si="0"/>
        <v>135083</v>
      </c>
      <c r="N28" s="26">
        <f t="shared" si="1"/>
        <v>159397.94</v>
      </c>
      <c r="P28" s="16"/>
      <c r="Q28" s="16"/>
      <c r="R28" s="16"/>
      <c r="S28" s="16"/>
    </row>
    <row r="29" spans="1:19" ht="26.4" x14ac:dyDescent="0.3">
      <c r="A29" s="24">
        <v>24</v>
      </c>
      <c r="B29" s="2">
        <v>4</v>
      </c>
      <c r="C29" s="6" t="s">
        <v>15</v>
      </c>
      <c r="D29" s="13" t="s">
        <v>69</v>
      </c>
      <c r="E29" s="3" t="s">
        <v>43</v>
      </c>
      <c r="F29" s="2" t="s">
        <v>32</v>
      </c>
      <c r="G29" s="2" t="s">
        <v>6</v>
      </c>
      <c r="H29" s="5" t="s">
        <v>2</v>
      </c>
      <c r="I29" s="2" t="s">
        <v>3</v>
      </c>
      <c r="J29" s="2">
        <v>1</v>
      </c>
      <c r="K29" s="2" t="s">
        <v>4</v>
      </c>
      <c r="L29" s="8">
        <v>200924</v>
      </c>
      <c r="M29" s="8">
        <f t="shared" si="0"/>
        <v>200924</v>
      </c>
      <c r="N29" s="26">
        <f t="shared" si="1"/>
        <v>237090.31999999998</v>
      </c>
      <c r="P29" s="16"/>
      <c r="Q29" s="16"/>
      <c r="R29" s="16"/>
      <c r="S29" s="16"/>
    </row>
    <row r="30" spans="1:19" ht="26.4" x14ac:dyDescent="0.3">
      <c r="A30" s="24">
        <v>25</v>
      </c>
      <c r="B30" s="2">
        <v>4</v>
      </c>
      <c r="C30" s="6" t="s">
        <v>21</v>
      </c>
      <c r="D30" s="13" t="s">
        <v>70</v>
      </c>
      <c r="E30" s="3" t="s">
        <v>44</v>
      </c>
      <c r="F30" s="2" t="s">
        <v>32</v>
      </c>
      <c r="G30" s="2" t="s">
        <v>6</v>
      </c>
      <c r="H30" s="5" t="s">
        <v>2</v>
      </c>
      <c r="I30" s="2" t="s">
        <v>3</v>
      </c>
      <c r="J30" s="2">
        <v>1</v>
      </c>
      <c r="K30" s="2" t="s">
        <v>4</v>
      </c>
      <c r="L30" s="8">
        <v>287156</v>
      </c>
      <c r="M30" s="8">
        <f t="shared" si="0"/>
        <v>287156</v>
      </c>
      <c r="N30" s="26">
        <f t="shared" si="1"/>
        <v>338844.07999999996</v>
      </c>
      <c r="P30" s="16"/>
      <c r="Q30" s="16"/>
      <c r="R30" s="16"/>
      <c r="S30" s="16"/>
    </row>
    <row r="31" spans="1:19" ht="26.4" x14ac:dyDescent="0.3">
      <c r="A31" s="24">
        <v>26</v>
      </c>
      <c r="B31" s="2">
        <v>4</v>
      </c>
      <c r="C31" s="6" t="s">
        <v>15</v>
      </c>
      <c r="D31" s="13" t="s">
        <v>71</v>
      </c>
      <c r="E31" s="3" t="s">
        <v>43</v>
      </c>
      <c r="F31" s="2" t="s">
        <v>32</v>
      </c>
      <c r="G31" s="2" t="s">
        <v>6</v>
      </c>
      <c r="H31" s="5" t="s">
        <v>2</v>
      </c>
      <c r="I31" s="2" t="s">
        <v>3</v>
      </c>
      <c r="J31" s="2">
        <v>1</v>
      </c>
      <c r="K31" s="2" t="s">
        <v>4</v>
      </c>
      <c r="L31" s="8">
        <v>178972</v>
      </c>
      <c r="M31" s="8">
        <f t="shared" si="0"/>
        <v>178972</v>
      </c>
      <c r="N31" s="26">
        <f t="shared" si="1"/>
        <v>211186.96</v>
      </c>
      <c r="P31" s="16"/>
      <c r="Q31" s="16"/>
      <c r="R31" s="16"/>
      <c r="S31" s="16"/>
    </row>
    <row r="32" spans="1:19" ht="26.4" x14ac:dyDescent="0.3">
      <c r="A32" s="24">
        <v>27</v>
      </c>
      <c r="B32" s="2">
        <v>4</v>
      </c>
      <c r="C32" s="6" t="s">
        <v>21</v>
      </c>
      <c r="D32" s="13" t="s">
        <v>72</v>
      </c>
      <c r="E32" s="3" t="s">
        <v>43</v>
      </c>
      <c r="F32" s="2" t="s">
        <v>32</v>
      </c>
      <c r="G32" s="2" t="s">
        <v>6</v>
      </c>
      <c r="H32" s="5" t="s">
        <v>2</v>
      </c>
      <c r="I32" s="2" t="s">
        <v>3</v>
      </c>
      <c r="J32" s="2">
        <v>1</v>
      </c>
      <c r="K32" s="2" t="s">
        <v>4</v>
      </c>
      <c r="L32" s="8">
        <v>641861</v>
      </c>
      <c r="M32" s="8">
        <f t="shared" si="0"/>
        <v>641861</v>
      </c>
      <c r="N32" s="26">
        <f t="shared" si="1"/>
        <v>757395.98</v>
      </c>
      <c r="P32" s="16"/>
      <c r="Q32" s="16"/>
      <c r="R32" s="16"/>
      <c r="S32" s="16"/>
    </row>
    <row r="33" spans="1:19" ht="26.4" x14ac:dyDescent="0.3">
      <c r="A33" s="24">
        <v>28</v>
      </c>
      <c r="B33" s="2">
        <v>4</v>
      </c>
      <c r="C33" s="6" t="s">
        <v>15</v>
      </c>
      <c r="D33" s="13" t="s">
        <v>73</v>
      </c>
      <c r="E33" s="3" t="s">
        <v>45</v>
      </c>
      <c r="F33" s="2" t="s">
        <v>32</v>
      </c>
      <c r="G33" s="2" t="s">
        <v>6</v>
      </c>
      <c r="H33" s="5" t="s">
        <v>2</v>
      </c>
      <c r="I33" s="2" t="s">
        <v>3</v>
      </c>
      <c r="J33" s="2">
        <v>5</v>
      </c>
      <c r="K33" s="2" t="s">
        <v>4</v>
      </c>
      <c r="L33" s="8">
        <v>241884</v>
      </c>
      <c r="M33" s="8">
        <f t="shared" si="0"/>
        <v>1209420</v>
      </c>
      <c r="N33" s="26">
        <f t="shared" si="1"/>
        <v>1427115.5999999999</v>
      </c>
      <c r="P33" s="16"/>
      <c r="Q33" s="16"/>
      <c r="R33" s="16"/>
      <c r="S33" s="16"/>
    </row>
    <row r="34" spans="1:19" ht="26.4" x14ac:dyDescent="0.3">
      <c r="A34" s="24">
        <v>29</v>
      </c>
      <c r="B34" s="2">
        <v>4</v>
      </c>
      <c r="C34" s="6" t="s">
        <v>21</v>
      </c>
      <c r="D34" s="13" t="s">
        <v>74</v>
      </c>
      <c r="E34" s="3" t="s">
        <v>46</v>
      </c>
      <c r="F34" s="2" t="s">
        <v>32</v>
      </c>
      <c r="G34" s="2" t="s">
        <v>6</v>
      </c>
      <c r="H34" s="5" t="s">
        <v>2</v>
      </c>
      <c r="I34" s="2" t="s">
        <v>3</v>
      </c>
      <c r="J34" s="2">
        <v>5</v>
      </c>
      <c r="K34" s="2" t="s">
        <v>4</v>
      </c>
      <c r="L34" s="8">
        <v>386585</v>
      </c>
      <c r="M34" s="8">
        <f t="shared" si="0"/>
        <v>1932925</v>
      </c>
      <c r="N34" s="26">
        <f t="shared" si="1"/>
        <v>2280851.5</v>
      </c>
      <c r="P34" s="16"/>
      <c r="Q34" s="16"/>
      <c r="R34" s="16"/>
      <c r="S34" s="16"/>
    </row>
    <row r="35" spans="1:19" ht="26.4" x14ac:dyDescent="0.3">
      <c r="A35" s="24">
        <v>30</v>
      </c>
      <c r="B35" s="2">
        <v>4</v>
      </c>
      <c r="C35" s="6" t="s">
        <v>21</v>
      </c>
      <c r="D35" s="13" t="s">
        <v>75</v>
      </c>
      <c r="E35" s="3" t="s">
        <v>45</v>
      </c>
      <c r="F35" s="2" t="s">
        <v>32</v>
      </c>
      <c r="G35" s="2" t="s">
        <v>6</v>
      </c>
      <c r="H35" s="5" t="s">
        <v>2</v>
      </c>
      <c r="I35" s="2" t="s">
        <v>3</v>
      </c>
      <c r="J35" s="2">
        <v>2</v>
      </c>
      <c r="K35" s="2" t="s">
        <v>4</v>
      </c>
      <c r="L35" s="8">
        <v>328855</v>
      </c>
      <c r="M35" s="8">
        <f t="shared" si="0"/>
        <v>657710</v>
      </c>
      <c r="N35" s="26">
        <f t="shared" si="1"/>
        <v>776097.79999999993</v>
      </c>
      <c r="P35" s="16"/>
      <c r="Q35" s="16"/>
      <c r="R35" s="16"/>
      <c r="S35" s="16"/>
    </row>
    <row r="36" spans="1:19" ht="26.4" x14ac:dyDescent="0.3">
      <c r="A36" s="24">
        <v>31</v>
      </c>
      <c r="B36" s="2">
        <v>4</v>
      </c>
      <c r="C36" s="6" t="s">
        <v>15</v>
      </c>
      <c r="D36" s="13" t="s">
        <v>76</v>
      </c>
      <c r="E36" s="3" t="s">
        <v>45</v>
      </c>
      <c r="F36" s="2" t="s">
        <v>32</v>
      </c>
      <c r="G36" s="2" t="s">
        <v>6</v>
      </c>
      <c r="H36" s="5" t="s">
        <v>2</v>
      </c>
      <c r="I36" s="2" t="s">
        <v>3</v>
      </c>
      <c r="J36" s="2">
        <v>1</v>
      </c>
      <c r="K36" s="2" t="s">
        <v>4</v>
      </c>
      <c r="L36" s="8">
        <v>224439</v>
      </c>
      <c r="M36" s="8">
        <f t="shared" si="0"/>
        <v>224439</v>
      </c>
      <c r="N36" s="26">
        <f t="shared" si="1"/>
        <v>264838.01999999996</v>
      </c>
      <c r="P36" s="16"/>
      <c r="Q36" s="16"/>
      <c r="R36" s="16"/>
      <c r="S36" s="16"/>
    </row>
    <row r="37" spans="1:19" ht="26.4" x14ac:dyDescent="0.3">
      <c r="A37" s="24">
        <v>32</v>
      </c>
      <c r="B37" s="2">
        <v>4</v>
      </c>
      <c r="C37" s="6" t="s">
        <v>21</v>
      </c>
      <c r="D37" s="13" t="s">
        <v>77</v>
      </c>
      <c r="E37" s="3" t="s">
        <v>45</v>
      </c>
      <c r="F37" s="2" t="s">
        <v>32</v>
      </c>
      <c r="G37" s="2" t="s">
        <v>6</v>
      </c>
      <c r="H37" s="5" t="s">
        <v>2</v>
      </c>
      <c r="I37" s="2" t="s">
        <v>3</v>
      </c>
      <c r="J37" s="2">
        <v>1</v>
      </c>
      <c r="K37" s="2" t="s">
        <v>4</v>
      </c>
      <c r="L37" s="8">
        <v>720525</v>
      </c>
      <c r="M37" s="8">
        <f t="shared" si="0"/>
        <v>720525</v>
      </c>
      <c r="N37" s="26">
        <f t="shared" si="1"/>
        <v>850219.5</v>
      </c>
      <c r="P37" s="16"/>
      <c r="Q37" s="16"/>
      <c r="R37" s="16"/>
      <c r="S37" s="16"/>
    </row>
    <row r="38" spans="1:19" ht="26.4" x14ac:dyDescent="0.3">
      <c r="A38" s="24">
        <v>33</v>
      </c>
      <c r="B38" s="2">
        <v>4</v>
      </c>
      <c r="C38" s="6" t="s">
        <v>21</v>
      </c>
      <c r="D38" s="13" t="s">
        <v>78</v>
      </c>
      <c r="E38" s="3" t="s">
        <v>45</v>
      </c>
      <c r="F38" s="2" t="s">
        <v>32</v>
      </c>
      <c r="G38" s="2" t="s">
        <v>6</v>
      </c>
      <c r="H38" s="5" t="s">
        <v>2</v>
      </c>
      <c r="I38" s="2" t="s">
        <v>3</v>
      </c>
      <c r="J38" s="2">
        <v>1</v>
      </c>
      <c r="K38" s="2" t="s">
        <v>4</v>
      </c>
      <c r="L38" s="8">
        <v>656474</v>
      </c>
      <c r="M38" s="8">
        <f t="shared" si="0"/>
        <v>656474</v>
      </c>
      <c r="N38" s="26">
        <f t="shared" si="1"/>
        <v>774639.32</v>
      </c>
      <c r="P38" s="16"/>
      <c r="Q38" s="16"/>
      <c r="R38" s="16"/>
      <c r="S38" s="16"/>
    </row>
    <row r="39" spans="1:19" ht="26.4" x14ac:dyDescent="0.3">
      <c r="A39" s="24">
        <v>34</v>
      </c>
      <c r="B39" s="2">
        <v>4</v>
      </c>
      <c r="C39" s="6" t="s">
        <v>15</v>
      </c>
      <c r="D39" s="13" t="s">
        <v>79</v>
      </c>
      <c r="E39" s="3" t="s">
        <v>47</v>
      </c>
      <c r="F39" s="2" t="s">
        <v>32</v>
      </c>
      <c r="G39" s="2" t="s">
        <v>6</v>
      </c>
      <c r="H39" s="5" t="s">
        <v>2</v>
      </c>
      <c r="I39" s="2" t="s">
        <v>3</v>
      </c>
      <c r="J39" s="2">
        <v>2</v>
      </c>
      <c r="K39" s="2" t="s">
        <v>4</v>
      </c>
      <c r="L39" s="8">
        <v>470732</v>
      </c>
      <c r="M39" s="8">
        <f t="shared" si="0"/>
        <v>941464</v>
      </c>
      <c r="N39" s="26">
        <f t="shared" si="1"/>
        <v>1110927.52</v>
      </c>
      <c r="P39" s="16"/>
      <c r="Q39" s="16"/>
      <c r="R39" s="16"/>
      <c r="S39" s="16"/>
    </row>
    <row r="40" spans="1:19" ht="26.4" x14ac:dyDescent="0.3">
      <c r="A40" s="24">
        <v>35</v>
      </c>
      <c r="B40" s="2">
        <v>4</v>
      </c>
      <c r="C40" s="6" t="s">
        <v>21</v>
      </c>
      <c r="D40" s="13" t="s">
        <v>80</v>
      </c>
      <c r="E40" s="3" t="s">
        <v>48</v>
      </c>
      <c r="F40" s="2" t="s">
        <v>32</v>
      </c>
      <c r="G40" s="2" t="s">
        <v>6</v>
      </c>
      <c r="H40" s="5" t="s">
        <v>2</v>
      </c>
      <c r="I40" s="2" t="s">
        <v>3</v>
      </c>
      <c r="J40" s="2">
        <v>2</v>
      </c>
      <c r="K40" s="2" t="s">
        <v>4</v>
      </c>
      <c r="L40" s="8">
        <v>688467</v>
      </c>
      <c r="M40" s="8">
        <f t="shared" si="0"/>
        <v>1376934</v>
      </c>
      <c r="N40" s="26">
        <f t="shared" si="1"/>
        <v>1624782.1199999999</v>
      </c>
      <c r="P40" s="16"/>
      <c r="Q40" s="16"/>
      <c r="R40" s="16"/>
      <c r="S40" s="16"/>
    </row>
    <row r="41" spans="1:19" ht="26.4" x14ac:dyDescent="0.3">
      <c r="A41" s="24">
        <v>36</v>
      </c>
      <c r="B41" s="2">
        <v>4</v>
      </c>
      <c r="C41" s="6" t="s">
        <v>15</v>
      </c>
      <c r="D41" s="13" t="s">
        <v>81</v>
      </c>
      <c r="E41" s="3" t="s">
        <v>48</v>
      </c>
      <c r="F41" s="2" t="s">
        <v>32</v>
      </c>
      <c r="G41" s="2" t="s">
        <v>6</v>
      </c>
      <c r="H41" s="5" t="s">
        <v>2</v>
      </c>
      <c r="I41" s="2" t="s">
        <v>3</v>
      </c>
      <c r="J41" s="2">
        <v>1</v>
      </c>
      <c r="K41" s="2" t="s">
        <v>4</v>
      </c>
      <c r="L41" s="8">
        <v>375828</v>
      </c>
      <c r="M41" s="8">
        <f t="shared" si="0"/>
        <v>375828</v>
      </c>
      <c r="N41" s="26">
        <f t="shared" si="1"/>
        <v>443477.04</v>
      </c>
      <c r="P41" s="16"/>
      <c r="Q41" s="16"/>
      <c r="R41" s="16"/>
      <c r="S41" s="16"/>
    </row>
    <row r="42" spans="1:19" ht="26.4" x14ac:dyDescent="0.3">
      <c r="A42" s="24">
        <v>37</v>
      </c>
      <c r="B42" s="2">
        <v>4</v>
      </c>
      <c r="C42" s="6" t="s">
        <v>21</v>
      </c>
      <c r="D42" s="13" t="s">
        <v>82</v>
      </c>
      <c r="E42" s="3" t="s">
        <v>48</v>
      </c>
      <c r="F42" s="2" t="s">
        <v>32</v>
      </c>
      <c r="G42" s="2" t="s">
        <v>6</v>
      </c>
      <c r="H42" s="5" t="s">
        <v>2</v>
      </c>
      <c r="I42" s="2" t="s">
        <v>3</v>
      </c>
      <c r="J42" s="2">
        <v>1</v>
      </c>
      <c r="K42" s="2" t="s">
        <v>4</v>
      </c>
      <c r="L42" s="8">
        <v>944265</v>
      </c>
      <c r="M42" s="8">
        <f t="shared" si="0"/>
        <v>944265</v>
      </c>
      <c r="N42" s="26">
        <f t="shared" si="1"/>
        <v>1114232.7</v>
      </c>
      <c r="P42" s="16"/>
      <c r="Q42" s="16"/>
      <c r="R42" s="16"/>
      <c r="S42" s="16"/>
    </row>
    <row r="43" spans="1:19" ht="26.4" x14ac:dyDescent="0.3">
      <c r="A43" s="24">
        <v>38</v>
      </c>
      <c r="B43" s="2">
        <v>4</v>
      </c>
      <c r="C43" s="6" t="s">
        <v>21</v>
      </c>
      <c r="D43" s="13" t="s">
        <v>83</v>
      </c>
      <c r="E43" s="3" t="s">
        <v>47</v>
      </c>
      <c r="F43" s="2" t="s">
        <v>32</v>
      </c>
      <c r="G43" s="2" t="s">
        <v>6</v>
      </c>
      <c r="H43" s="5" t="s">
        <v>2</v>
      </c>
      <c r="I43" s="2" t="s">
        <v>3</v>
      </c>
      <c r="J43" s="2">
        <v>2</v>
      </c>
      <c r="K43" s="2" t="s">
        <v>4</v>
      </c>
      <c r="L43" s="8">
        <v>815983</v>
      </c>
      <c r="M43" s="8">
        <f t="shared" si="0"/>
        <v>1631966</v>
      </c>
      <c r="N43" s="26">
        <f t="shared" si="1"/>
        <v>1925719.88</v>
      </c>
      <c r="P43" s="16"/>
      <c r="Q43" s="16"/>
      <c r="R43" s="16"/>
      <c r="S43" s="16"/>
    </row>
    <row r="44" spans="1:19" ht="26.4" x14ac:dyDescent="0.3">
      <c r="A44" s="24">
        <v>39</v>
      </c>
      <c r="B44" s="2">
        <v>4</v>
      </c>
      <c r="C44" s="6" t="s">
        <v>21</v>
      </c>
      <c r="D44" s="13" t="s">
        <v>84</v>
      </c>
      <c r="E44" s="3" t="s">
        <v>49</v>
      </c>
      <c r="F44" s="2" t="s">
        <v>32</v>
      </c>
      <c r="G44" s="2" t="s">
        <v>6</v>
      </c>
      <c r="H44" s="5" t="s">
        <v>2</v>
      </c>
      <c r="I44" s="2" t="s">
        <v>3</v>
      </c>
      <c r="J44" s="2">
        <v>1</v>
      </c>
      <c r="K44" s="2" t="s">
        <v>4</v>
      </c>
      <c r="L44" s="8">
        <v>1020716</v>
      </c>
      <c r="M44" s="8">
        <f t="shared" si="0"/>
        <v>1020716</v>
      </c>
      <c r="N44" s="26">
        <f t="shared" si="1"/>
        <v>1204444.8799999999</v>
      </c>
      <c r="P44" s="16"/>
      <c r="Q44" s="16"/>
      <c r="R44" s="16"/>
      <c r="S44" s="16"/>
    </row>
    <row r="45" spans="1:19" ht="26.4" x14ac:dyDescent="0.3">
      <c r="A45" s="24">
        <v>40</v>
      </c>
      <c r="B45" s="2">
        <v>4</v>
      </c>
      <c r="C45" s="6" t="s">
        <v>21</v>
      </c>
      <c r="D45" s="13" t="s">
        <v>85</v>
      </c>
      <c r="E45" s="3" t="s">
        <v>49</v>
      </c>
      <c r="F45" s="2" t="s">
        <v>32</v>
      </c>
      <c r="G45" s="2" t="s">
        <v>6</v>
      </c>
      <c r="H45" s="5" t="s">
        <v>2</v>
      </c>
      <c r="I45" s="2" t="s">
        <v>3</v>
      </c>
      <c r="J45" s="2">
        <v>2</v>
      </c>
      <c r="K45" s="2" t="s">
        <v>4</v>
      </c>
      <c r="L45" s="8">
        <v>798913</v>
      </c>
      <c r="M45" s="8">
        <f t="shared" si="0"/>
        <v>1597826</v>
      </c>
      <c r="N45" s="26">
        <f t="shared" si="1"/>
        <v>1885434.68</v>
      </c>
      <c r="P45" s="16"/>
      <c r="Q45" s="16"/>
      <c r="R45" s="16"/>
      <c r="S45" s="16"/>
    </row>
    <row r="46" spans="1:19" ht="26.4" x14ac:dyDescent="0.3">
      <c r="A46" s="24">
        <v>41</v>
      </c>
      <c r="B46" s="2">
        <v>4</v>
      </c>
      <c r="C46" s="6" t="s">
        <v>21</v>
      </c>
      <c r="D46" s="13" t="s">
        <v>86</v>
      </c>
      <c r="E46" s="3" t="s">
        <v>50</v>
      </c>
      <c r="F46" s="2" t="s">
        <v>32</v>
      </c>
      <c r="G46" s="2" t="s">
        <v>6</v>
      </c>
      <c r="H46" s="5" t="s">
        <v>2</v>
      </c>
      <c r="I46" s="2" t="s">
        <v>3</v>
      </c>
      <c r="J46" s="2">
        <v>1</v>
      </c>
      <c r="K46" s="2" t="s">
        <v>4</v>
      </c>
      <c r="L46" s="8">
        <v>1027729</v>
      </c>
      <c r="M46" s="8">
        <f t="shared" si="0"/>
        <v>1027729</v>
      </c>
      <c r="N46" s="26">
        <f t="shared" si="1"/>
        <v>1212720.22</v>
      </c>
      <c r="P46" s="16"/>
      <c r="Q46" s="16"/>
      <c r="R46" s="16"/>
      <c r="S46" s="16"/>
    </row>
    <row r="47" spans="1:19" ht="26.4" x14ac:dyDescent="0.3">
      <c r="A47" s="24">
        <v>42</v>
      </c>
      <c r="B47" s="2">
        <v>4</v>
      </c>
      <c r="C47" s="6" t="s">
        <v>21</v>
      </c>
      <c r="D47" s="13" t="s">
        <v>87</v>
      </c>
      <c r="E47" s="3" t="s">
        <v>49</v>
      </c>
      <c r="F47" s="2" t="s">
        <v>32</v>
      </c>
      <c r="G47" s="2" t="s">
        <v>6</v>
      </c>
      <c r="H47" s="5" t="s">
        <v>2</v>
      </c>
      <c r="I47" s="2" t="s">
        <v>3</v>
      </c>
      <c r="J47" s="2">
        <v>1</v>
      </c>
      <c r="K47" s="2" t="s">
        <v>4</v>
      </c>
      <c r="L47" s="8">
        <v>1292688</v>
      </c>
      <c r="M47" s="8">
        <f t="shared" si="0"/>
        <v>1292688</v>
      </c>
      <c r="N47" s="26">
        <f t="shared" si="1"/>
        <v>1525371.8399999999</v>
      </c>
      <c r="P47" s="16"/>
      <c r="Q47" s="16"/>
      <c r="R47" s="16"/>
      <c r="S47" s="16"/>
    </row>
    <row r="48" spans="1:19" ht="26.4" x14ac:dyDescent="0.3">
      <c r="A48" s="24">
        <v>43</v>
      </c>
      <c r="B48" s="2">
        <v>4</v>
      </c>
      <c r="C48" s="6" t="s">
        <v>21</v>
      </c>
      <c r="D48" s="13" t="s">
        <v>88</v>
      </c>
      <c r="E48" s="3" t="s">
        <v>49</v>
      </c>
      <c r="F48" s="2" t="s">
        <v>32</v>
      </c>
      <c r="G48" s="2" t="s">
        <v>6</v>
      </c>
      <c r="H48" s="5" t="s">
        <v>2</v>
      </c>
      <c r="I48" s="2" t="s">
        <v>3</v>
      </c>
      <c r="J48" s="2">
        <v>1</v>
      </c>
      <c r="K48" s="2" t="s">
        <v>4</v>
      </c>
      <c r="L48" s="8">
        <v>1066020</v>
      </c>
      <c r="M48" s="8">
        <f t="shared" si="0"/>
        <v>1066020</v>
      </c>
      <c r="N48" s="26">
        <f t="shared" si="1"/>
        <v>1257903.5999999999</v>
      </c>
      <c r="P48" s="16"/>
      <c r="Q48" s="16"/>
      <c r="R48" s="16"/>
      <c r="S48" s="16"/>
    </row>
    <row r="49" spans="1:19" ht="57.75" customHeight="1" x14ac:dyDescent="0.3">
      <c r="A49" s="24">
        <v>44</v>
      </c>
      <c r="B49" s="2">
        <v>4</v>
      </c>
      <c r="C49" s="6" t="s">
        <v>18</v>
      </c>
      <c r="D49" s="13" t="s">
        <v>19</v>
      </c>
      <c r="E49" s="3" t="s">
        <v>51</v>
      </c>
      <c r="F49" s="2" t="s">
        <v>32</v>
      </c>
      <c r="G49" s="2" t="s">
        <v>5</v>
      </c>
      <c r="H49" s="5" t="s">
        <v>2</v>
      </c>
      <c r="I49" s="2" t="s">
        <v>3</v>
      </c>
      <c r="J49" s="2">
        <v>2</v>
      </c>
      <c r="K49" s="2" t="s">
        <v>4</v>
      </c>
      <c r="L49" s="8">
        <v>1279224</v>
      </c>
      <c r="M49" s="8">
        <f t="shared" si="0"/>
        <v>2558448</v>
      </c>
      <c r="N49" s="26">
        <f t="shared" si="1"/>
        <v>3018968.6399999997</v>
      </c>
      <c r="P49" s="16"/>
      <c r="Q49" s="16"/>
      <c r="R49" s="16"/>
      <c r="S49" s="16"/>
    </row>
    <row r="50" spans="1:19" ht="57.75" customHeight="1" x14ac:dyDescent="0.3">
      <c r="A50" s="24">
        <v>45</v>
      </c>
      <c r="B50" s="2">
        <v>3</v>
      </c>
      <c r="C50" s="1" t="s">
        <v>30</v>
      </c>
      <c r="D50" s="14" t="s">
        <v>96</v>
      </c>
      <c r="E50" s="3" t="s">
        <v>52</v>
      </c>
      <c r="F50" s="2" t="s">
        <v>32</v>
      </c>
      <c r="G50" s="1" t="s">
        <v>101</v>
      </c>
      <c r="H50" s="5" t="s">
        <v>2</v>
      </c>
      <c r="I50" s="2" t="s">
        <v>3</v>
      </c>
      <c r="J50" s="4">
        <v>5</v>
      </c>
      <c r="K50" s="2" t="s">
        <v>4</v>
      </c>
      <c r="L50" s="8">
        <v>1535069</v>
      </c>
      <c r="M50" s="8">
        <f t="shared" si="0"/>
        <v>7675345</v>
      </c>
      <c r="N50" s="26">
        <f t="shared" si="1"/>
        <v>9056907.0999999996</v>
      </c>
      <c r="P50" s="16"/>
      <c r="Q50" s="16"/>
      <c r="R50" s="16"/>
      <c r="S50" s="16"/>
    </row>
    <row r="51" spans="1:19" ht="57" customHeight="1" x14ac:dyDescent="0.3">
      <c r="A51" s="24">
        <v>46</v>
      </c>
      <c r="B51" s="2">
        <v>3</v>
      </c>
      <c r="C51" s="1" t="s">
        <v>30</v>
      </c>
      <c r="D51" s="14" t="s">
        <v>97</v>
      </c>
      <c r="E51" s="3" t="s">
        <v>53</v>
      </c>
      <c r="F51" s="2" t="s">
        <v>32</v>
      </c>
      <c r="G51" s="1" t="s">
        <v>102</v>
      </c>
      <c r="H51" s="5" t="s">
        <v>2</v>
      </c>
      <c r="I51" s="2" t="s">
        <v>3</v>
      </c>
      <c r="J51" s="4">
        <v>10</v>
      </c>
      <c r="K51" s="2" t="s">
        <v>4</v>
      </c>
      <c r="L51" s="8">
        <v>1842082</v>
      </c>
      <c r="M51" s="8">
        <f t="shared" si="0"/>
        <v>18420820</v>
      </c>
      <c r="N51" s="26">
        <f t="shared" si="1"/>
        <v>21736567.599999998</v>
      </c>
      <c r="P51" s="16"/>
      <c r="Q51" s="16"/>
      <c r="R51" s="16"/>
      <c r="S51" s="16"/>
    </row>
    <row r="52" spans="1:19" ht="57" customHeight="1" x14ac:dyDescent="0.3">
      <c r="A52" s="24" t="s">
        <v>89</v>
      </c>
      <c r="B52" s="2">
        <v>3</v>
      </c>
      <c r="C52" s="1" t="s">
        <v>30</v>
      </c>
      <c r="D52" s="14" t="s">
        <v>98</v>
      </c>
      <c r="E52" s="3" t="s">
        <v>53</v>
      </c>
      <c r="F52" s="2" t="s">
        <v>32</v>
      </c>
      <c r="G52" s="1" t="s">
        <v>102</v>
      </c>
      <c r="H52" s="5" t="s">
        <v>2</v>
      </c>
      <c r="I52" s="2" t="s">
        <v>3</v>
      </c>
      <c r="J52" s="4">
        <v>1</v>
      </c>
      <c r="K52" s="2" t="s">
        <v>4</v>
      </c>
      <c r="L52" s="8">
        <v>2210499</v>
      </c>
      <c r="M52" s="8">
        <f t="shared" si="0"/>
        <v>2210499</v>
      </c>
      <c r="N52" s="26">
        <f t="shared" si="1"/>
        <v>2608388.8199999998</v>
      </c>
      <c r="P52" s="16"/>
      <c r="Q52" s="16"/>
      <c r="R52" s="16"/>
      <c r="S52" s="16"/>
    </row>
    <row r="53" spans="1:19" ht="53.25" customHeight="1" x14ac:dyDescent="0.3">
      <c r="A53" s="24">
        <v>47</v>
      </c>
      <c r="B53" s="2">
        <v>3</v>
      </c>
      <c r="C53" s="1" t="s">
        <v>30</v>
      </c>
      <c r="D53" s="15" t="s">
        <v>99</v>
      </c>
      <c r="E53" s="3" t="s">
        <v>54</v>
      </c>
      <c r="F53" s="2" t="s">
        <v>32</v>
      </c>
      <c r="G53" s="1" t="s">
        <v>103</v>
      </c>
      <c r="H53" s="5" t="s">
        <v>2</v>
      </c>
      <c r="I53" s="2" t="s">
        <v>3</v>
      </c>
      <c r="J53" s="4">
        <v>5</v>
      </c>
      <c r="K53" s="2" t="s">
        <v>4</v>
      </c>
      <c r="L53" s="8">
        <v>2652598</v>
      </c>
      <c r="M53" s="8">
        <f t="shared" si="0"/>
        <v>13262990</v>
      </c>
      <c r="N53" s="26">
        <f t="shared" si="1"/>
        <v>15650328.199999999</v>
      </c>
      <c r="P53" s="16"/>
      <c r="Q53" s="16"/>
      <c r="R53" s="16"/>
      <c r="S53" s="16"/>
    </row>
    <row r="54" spans="1:19" ht="51.75" customHeight="1" x14ac:dyDescent="0.3">
      <c r="A54" s="32">
        <v>48</v>
      </c>
      <c r="B54" s="18">
        <v>3</v>
      </c>
      <c r="C54" s="33" t="s">
        <v>30</v>
      </c>
      <c r="D54" s="34" t="s">
        <v>100</v>
      </c>
      <c r="E54" s="35" t="s">
        <v>55</v>
      </c>
      <c r="F54" s="18" t="s">
        <v>32</v>
      </c>
      <c r="G54" s="33" t="s">
        <v>104</v>
      </c>
      <c r="H54" s="36" t="s">
        <v>2</v>
      </c>
      <c r="I54" s="18" t="s">
        <v>3</v>
      </c>
      <c r="J54" s="37">
        <v>5</v>
      </c>
      <c r="K54" s="18" t="s">
        <v>4</v>
      </c>
      <c r="L54" s="38">
        <v>3183118</v>
      </c>
      <c r="M54" s="38">
        <f t="shared" si="0"/>
        <v>15915590</v>
      </c>
      <c r="N54" s="39">
        <f t="shared" si="1"/>
        <v>18780396.199999999</v>
      </c>
      <c r="P54" s="16"/>
      <c r="Q54" s="16"/>
      <c r="R54" s="16"/>
      <c r="S54" s="16"/>
    </row>
    <row r="55" spans="1:19" ht="18" x14ac:dyDescent="0.35">
      <c r="J55" s="7">
        <f>SUM(J8:J54)</f>
        <v>101</v>
      </c>
      <c r="L55" s="10" t="s">
        <v>93</v>
      </c>
      <c r="M55" s="10">
        <f>SUM(M8:M54)</f>
        <v>88651571</v>
      </c>
      <c r="N55" s="10">
        <f>SUM(N8:N54)</f>
        <v>104608853.78</v>
      </c>
      <c r="R55" s="16"/>
    </row>
    <row r="56" spans="1:19" ht="18" customHeight="1" x14ac:dyDescent="0.35">
      <c r="L56" s="9"/>
      <c r="M56" s="10"/>
    </row>
    <row r="57" spans="1:19" ht="18" customHeight="1" x14ac:dyDescent="0.35">
      <c r="C57" s="12"/>
      <c r="D57" s="22"/>
      <c r="E57" s="22"/>
      <c r="F57" s="22"/>
      <c r="G57" s="22"/>
      <c r="H57" s="22"/>
      <c r="I57" s="22"/>
      <c r="J57" s="22"/>
      <c r="L57" s="9"/>
      <c r="M57" s="10"/>
    </row>
    <row r="58" spans="1:19" ht="18" customHeight="1" x14ac:dyDescent="0.35">
      <c r="L58" s="9"/>
      <c r="M58" s="10"/>
    </row>
    <row r="59" spans="1:19" ht="18" customHeight="1" x14ac:dyDescent="0.35">
      <c r="L59" s="9"/>
      <c r="M59" s="10"/>
    </row>
    <row r="61" spans="1:19" ht="22.8" x14ac:dyDescent="0.4">
      <c r="D61" s="21" t="s">
        <v>95</v>
      </c>
      <c r="E61" s="21"/>
      <c r="F61" s="21"/>
      <c r="G61" s="21"/>
      <c r="H61" s="21"/>
      <c r="I61" s="21"/>
      <c r="J61" s="21"/>
      <c r="K61" s="21"/>
      <c r="L61" s="10"/>
    </row>
    <row r="62" spans="1:19" ht="18" x14ac:dyDescent="0.35">
      <c r="H62" s="20"/>
      <c r="I62" s="20"/>
      <c r="J62" s="20"/>
      <c r="K62" s="20"/>
      <c r="L62" s="11"/>
    </row>
    <row r="63" spans="1:19" ht="18" x14ac:dyDescent="0.35">
      <c r="H63" s="20"/>
      <c r="I63" s="20"/>
      <c r="J63" s="20"/>
      <c r="K63" s="20"/>
      <c r="L63" s="9"/>
    </row>
    <row r="64" spans="1:19" ht="18" x14ac:dyDescent="0.35">
      <c r="H64" s="20"/>
      <c r="I64" s="20"/>
      <c r="J64" s="20"/>
      <c r="K64" s="20"/>
      <c r="L64" s="9"/>
    </row>
    <row r="65" spans="8:12" ht="18" x14ac:dyDescent="0.35">
      <c r="H65" s="9"/>
      <c r="I65" s="9"/>
      <c r="J65" s="9"/>
      <c r="K65" s="9"/>
      <c r="L65" s="9"/>
    </row>
  </sheetData>
  <mergeCells count="7">
    <mergeCell ref="K1:N1"/>
    <mergeCell ref="A4:G4"/>
    <mergeCell ref="H62:K62"/>
    <mergeCell ref="H63:K63"/>
    <mergeCell ref="H64:K64"/>
    <mergeCell ref="D61:K61"/>
    <mergeCell ref="D57:J57"/>
  </mergeCells>
  <phoneticPr fontId="0" type="noConversion"/>
  <pageMargins left="0.7" right="0.7" top="0.45" bottom="0.36" header="0.3" footer="0.3"/>
  <pageSetup paperSize="9" scale="52" fitToHeight="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ЗАО НПФ ЦКБА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Буторин Игорь Сергеевич</dc:creator>
  <cp:lastModifiedBy>Антон Васильев</cp:lastModifiedBy>
  <cp:lastPrinted>2014-10-22T11:08:08Z</cp:lastPrinted>
  <dcterms:created xsi:type="dcterms:W3CDTF">2014-09-18T10:42:38Z</dcterms:created>
  <dcterms:modified xsi:type="dcterms:W3CDTF">2018-07-11T14:48:15Z</dcterms:modified>
</cp:coreProperties>
</file>