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120" yWindow="48" windowWidth="19032" windowHeight="10992"/>
  </bookViews>
  <sheets>
    <sheet name="Дек Б01" sheetId="1" r:id="rId1"/>
  </sheets>
  <definedNames>
    <definedName name="_xlnm._FilterDatabase" localSheetId="0" hidden="1">'Дек Б01'!$A$3:$AR$7</definedName>
    <definedName name="_xlnm.Print_Titles" localSheetId="0">'Дек Б01'!$2:$3</definedName>
    <definedName name="_xlnm.Print_Area" localSheetId="0">'Дек Б01'!$A$1:$AM$12</definedName>
  </definedNames>
  <calcPr calcId="162913" fullCalcOnLoad="1"/>
</workbook>
</file>

<file path=xl/calcChain.xml><?xml version="1.0" encoding="utf-8"?>
<calcChain xmlns="http://schemas.openxmlformats.org/spreadsheetml/2006/main">
  <c r="AE8" i="1" l="1"/>
  <c r="AB8" i="1"/>
  <c r="AG7" i="1"/>
  <c r="AG8" i="1" s="1"/>
  <c r="AF7" i="1"/>
  <c r="U7" i="1"/>
  <c r="AG6" i="1"/>
  <c r="AF6" i="1"/>
  <c r="U6" i="1"/>
  <c r="AG5" i="1"/>
  <c r="AF5" i="1"/>
  <c r="U5" i="1"/>
  <c r="AG4" i="1"/>
  <c r="AF4" i="1" s="1"/>
  <c r="AF8" i="1" s="1"/>
  <c r="U4" i="1"/>
</calcChain>
</file>

<file path=xl/sharedStrings.xml><?xml version="1.0" encoding="utf-8"?>
<sst xmlns="http://schemas.openxmlformats.org/spreadsheetml/2006/main" count="355" uniqueCount="293">
  <si>
    <t>Спецификация. Поставка клапанов регулирующих низкого завления для сооружения энергоблоков №1,2 Белорусской АЭС</t>
  </si>
  <si>
    <t>№ п/п</t>
  </si>
  <si>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</si>
  <si>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</si>
  <si>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</si>
  <si>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</si>
  <si>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</si>
  <si>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Категория ОК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</si>
  <si>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</si>
  <si>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</si>
  <si>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</si>
  <si>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</si>
  <si>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</si>
  <si>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</si>
  <si>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</si>
  <si>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</si>
  <si>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</si>
  <si>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</si>
  <si>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</si>
  <si>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</si>
  <si>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</si>
  <si>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</si>
  <si>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</si>
  <si>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</si>
  <si>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</si>
  <si>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</si>
  <si>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</si>
  <si>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</si>
  <si>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Стоимость изделия в ценах 2000 года, руб.</t>
  </si>
  <si>
    <t>Цена за ед., без НДС, руб.</t>
  </si>
  <si>
    <t>Сумма без НДС, руб.</t>
  </si>
  <si>
    <t>Сумма НДС, руб.</t>
  </si>
  <si>
    <t>Сумма с НДС, руб.</t>
  </si>
  <si>
    <t>Объект проектирования</t>
  </si>
  <si>
    <t>Завод-изготовитель</t>
  </si>
  <si>
    <t>Примечание</t>
  </si>
  <si>
    <t>Срок закл. договора</t>
  </si>
  <si>
    <t>Срок поставки</t>
  </si>
  <si>
    <t>Разработчик РД</t>
  </si>
  <si>
    <t>2.ИСУП.104236386</t>
  </si>
  <si>
    <t>10QJA11AA201</t>
  </si>
  <si>
    <t>Клапан регулирующий с ЭИМ</t>
  </si>
  <si>
    <t>по типу по типу С.КР 10-00-00-Э Рр 1,6 МПа, Тр 200 оС</t>
  </si>
  <si>
    <t>-</t>
  </si>
  <si>
    <t>оборудование</t>
  </si>
  <si>
    <t>0,9</t>
  </si>
  <si>
    <t>кислород</t>
  </si>
  <si>
    <t>встроенный электропривод</t>
  </si>
  <si>
    <t>МЭМ-100/160-25У-01АП</t>
  </si>
  <si>
    <t>0,43</t>
  </si>
  <si>
    <t>нж</t>
  </si>
  <si>
    <t>под приварку</t>
  </si>
  <si>
    <t>7719/02221-2003 ТУ</t>
  </si>
  <si>
    <t>Стоимость оборудования в ЛСР в явном виде отсутствует, стоимость принята по договору аналогу 40/32-1/729/2938-11 от 11.05.2012</t>
  </si>
  <si>
    <t>BEL_101123876 (Система:ВЕLБлок:1Здание:2-06.1)</t>
  </si>
  <si>
    <t>4/C</t>
  </si>
  <si>
    <t>II</t>
  </si>
  <si>
    <t>Блок №1. Вспомогательный корпус (10UKA ) бл.1</t>
  </si>
  <si>
    <t>UKA; См. таблицу А.2 (стр. 68) ИТТ BLR1.B.110.&amp;.&amp;&amp;&amp;&amp;&amp;&amp;.&amp;&amp;&amp;&amp;&amp;.000.MD.0008 Параметры: Труба=18х2,5; DP_max=0,18; DP_min=0,175; Время,с=50; Max расход среды при min перепаде давления на клапане = 2т/ч; Min расход среды при max перепаде давления на клапане = 0,1т/ч ИТТ:BLR1.B.110.&amp;.&amp;&amp;&amp;&amp;&amp;&amp;.&amp;&amp;&amp;&amp;&amp;.000.MD.0008; Тип атмосферы при хранении:II; Условия хранения:2(С); Тип атмосферы при эксплуатации:II; Климатическое исполнение и категория размещения:УХЛ4 ИТТ № BLR1.B.110.&amp;.&amp;&amp;&amp;&amp;&amp;&amp;.&amp;&amp;&amp;&amp;&amp;.000.MD.0008</t>
  </si>
  <si>
    <t>АТОМПРОЕКТ (ГППС ОИТ)</t>
  </si>
  <si>
    <t>ЗЗ 2014-1937 от 15.12.2014</t>
  </si>
  <si>
    <t>Декабрь 501</t>
  </si>
  <si>
    <t>Клапаны регулирующие НД</t>
  </si>
  <si>
    <t>2.ИСУП.104236387</t>
  </si>
  <si>
    <t>10QJA12AA201</t>
  </si>
  <si>
    <t>UKA; См. таблицу А.2 (стр. 67) ИТТ BLR1.B.110.&amp;.&amp;&amp;&amp;&amp;&amp;&amp;.&amp;&amp;&amp;&amp;&amp;.000.MD.0008 Параметры: Труба=18х2,5; DP_max=0,18; DP_min=0,175; Время,с=50; Max расход среды при min перепаде давления на клапане = 2т/ч; Min расход среды при max перепаде давления на клапане = 0,1т/ч ИТТ:BLR1.B.110.&amp;.&amp;&amp;&amp;&amp;&amp;&amp;.&amp;&amp;&amp;&amp;&amp;.000.MD.0008; Тип атмосферы при хранении:II; Условия хранения:2(С); Тип атмосферы при эксплуатации:II; Климатическое исполнение и категория размещения:УХЛ4 ИТТ № BLR1.B.110.&amp;.&amp;&amp;&amp;&amp;&amp;&amp;.&amp;&amp;&amp;&amp;&amp;.000.MD.0008</t>
  </si>
  <si>
    <t>2.ИСУП.104236785</t>
  </si>
  <si>
    <t>20QJA11AA201</t>
  </si>
  <si>
    <t>БЛ-06674с/о (ВLR1.D.110.1.0UКА16.QJА&amp;&amp;.021.SD.0001)</t>
  </si>
  <si>
    <t>Блок №2. Вспомогательный корпус (20UKA) бл.2</t>
  </si>
  <si>
    <t>ЗЗ 2014-1938 от 15.12.2014</t>
  </si>
  <si>
    <t>2.ИСУП.104236786</t>
  </si>
  <si>
    <t>20QJA12AA201</t>
  </si>
  <si>
    <t>ИТОГО:</t>
  </si>
  <si>
    <t>От Поставщика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</si>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</sst>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;@"/>
  </numFmts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6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 Cyr"/>
      <family val="2"/>
      <charset val="204"/>
    </font>
    <font>
      <sz val="16"/>
      <name val="Arial Cyr"/>
      <charset val="204"/>
    </font>
    <font>
      <sz val="10"/>
      <name val="Helv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7" fillId="0" borderId="0"/>
  </cellStyleXfs>
  <cellXfs count="34">
    <xf numFmtId="0" fontId="0" fillId="0" borderId="0" xfId="0"/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NumberFormat="1" applyAlignment="1">
      <alignment wrapText="1"/>
    </xf>
    <xf numFmtId="0" fontId="3" fillId="0" borderId="2" xfId="0" applyFont="1" applyFill="1" applyBorder="1" applyAlignment="1">
      <alignment horizontal="center" vertical="center" textRotation="90" wrapText="1"/>
    </xf>
    <xf numFmtId="49" fontId="3" fillId="0" borderId="2" xfId="0" applyNumberFormat="1" applyFont="1" applyFill="1" applyBorder="1" applyAlignment="1">
      <alignment horizontal="center" vertical="center" textRotation="90" wrapText="1"/>
    </xf>
    <xf numFmtId="0" fontId="3" fillId="0" borderId="2" xfId="2" applyFont="1" applyFill="1" applyBorder="1" applyAlignment="1">
      <alignment horizontal="center" vertical="center" textRotation="90" wrapText="1"/>
    </xf>
    <xf numFmtId="2" fontId="3" fillId="0" borderId="2" xfId="0" applyNumberFormat="1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>
      <alignment horizontal="center" vertical="center" textRotation="90" wrapText="1"/>
    </xf>
    <xf numFmtId="0" fontId="3" fillId="0" borderId="4" xfId="0" applyFont="1" applyFill="1" applyBorder="1" applyAlignment="1">
      <alignment horizontal="center" vertical="center" textRotation="90" wrapText="1"/>
    </xf>
    <xf numFmtId="49" fontId="3" fillId="0" borderId="2" xfId="3" applyNumberFormat="1" applyFont="1" applyFill="1" applyBorder="1" applyAlignment="1">
      <alignment horizontal="center" vertical="center" textRotation="90" wrapText="1"/>
    </xf>
    <xf numFmtId="0" fontId="3" fillId="0" borderId="2" xfId="0" applyNumberFormat="1" applyFont="1" applyFill="1" applyBorder="1" applyAlignment="1">
      <alignment horizontal="center" vertical="center" textRotation="90" wrapText="1"/>
    </xf>
    <xf numFmtId="172" fontId="5" fillId="0" borderId="2" xfId="0" applyNumberFormat="1" applyFont="1" applyFill="1" applyBorder="1" applyAlignment="1">
      <alignment horizontal="center" vertical="center" textRotation="90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_Атоммашэкспорт" xfId="2"/>
    <cellStyle name="Обычный_СПЛАВ" xfId="3"/>
    <cellStyle name="Примечание 2" xfId="4"/>
    <cellStyle name="Стиль 1" xfId="5"/>
  </cellStyles>
  <dxfs count="4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IV7" totalsRowShown="0" tableBorderDxfId="41">
  <autoFilter ref="A2:IV7"/>
  <tableColumns count="256">
    <tableColumn id="1" name="№ п/п" dataDxfId="40"/>
    <tableColumn id="2" name="Идентификатор" dataDxfId="39"/>
    <tableColumn id="3" name="Маркировка арматуры" dataDxfId="38"/>
    <tableColumn id="4" name="Наименование" dataDxfId="37"/>
    <tableColumn id="5" name="Тип" dataDxfId="36"/>
    <tableColumn id="6" name="Класс и группа безопас-ности изделия по НП-68-05" dataDxfId="35"/>
    <tableColumn id="7" name="Категория ОК" dataDxfId="34"/>
    <tableColumn id="8" name="Оборудование/Материалы" dataDxfId="33"/>
    <tableColumn id="9" name="DN(арматуры), мм" dataDxfId="32"/>
    <tableColumn id="10" name="Pp (арматура АЭС), Pу (общепром. арматура), МПа" dataDxfId="31"/>
    <tableColumn id="11" name="Tp(арматуры), °С" dataDxfId="30"/>
    <tableColumn id="12" name="Рабочая среда" dataDxfId="29"/>
    <tableColumn id="13" name="Kv,м3/ч(для регулиру-ющих клапанов)" dataDxfId="28"/>
    <tableColumn id="14" name="Масса,кг" dataDxfId="27"/>
    <tableColumn id="15" name="Способ управления" dataDxfId="26"/>
    <tableColumn id="16" name="Тип электропривода" dataDxfId="25"/>
    <tableColumn id="17" name="Мощность электро-двигателя, кВт" dataDxfId="24"/>
    <tableColumn id="18" name="Материал корпуса арматуры" dataDxfId="23"/>
    <tableColumn id="19" name="Способ присоединения" dataDxfId="22"/>
    <tableColumn id="20" name="ТУ" dataDxfId="21"/>
    <tableColumn id="21" name="Столбец1" dataDxfId="20">
      <calculatedColumnFormula>CONCATENATE("по типу ",T3)</calculatedColumnFormula>
    </tableColumn>
    <tableColumn id="22" name="Смета №" dataDxfId="19"/>
    <tableColumn id="23" name="Номер чертежа" dataDxfId="18"/>
    <tableColumn id="24" name="Позиция по спецификации чертежа" dataDxfId="17"/>
    <tableColumn id="25" name="Номер з/сп" dataDxfId="16"/>
    <tableColumn id="26" name="Класс и группа трубопровода" dataDxfId="15"/>
    <tableColumn id="27" name="Категория сейсмостойкос-ти трубопровода" dataDxfId="14"/>
    <tableColumn id="28" name="Количество, шт" dataDxfId="13"/>
    <tableColumn id="29" name="Стоимость изделия в ценах 2000 года, руб." dataDxfId="12"/>
    <tableColumn id="30" name="Цена за ед., без НДС, руб." dataDxfId="11"/>
    <tableColumn id="31" name="Сумма без НДС, руб." dataDxfId="10"/>
    <tableColumn id="32" name="Сумма НДС, руб." dataDxfId="9">
      <calculatedColumnFormula>AG3-AE3</calculatedColumnFormula>
    </tableColumn>
    <tableColumn id="33" name="Сумма с НДС, руб." dataDxfId="8">
      <calculatedColumnFormula>ROUND(AE3*1.18,2)</calculatedColumnFormula>
    </tableColumn>
    <tableColumn id="34" name="Объект проектирования" dataDxfId="7"/>
    <tableColumn id="35" name="Завод-изготовитель" dataDxfId="6"/>
    <tableColumn id="36" name="Примечание" dataDxfId="5"/>
    <tableColumn id="37" name="Срок закл. договора" dataDxfId="4"/>
    <tableColumn id="38" name="Срок поставки" dataDxfId="3"/>
    <tableColumn id="39" name="Разработчик РД" dataDxfId="2"/>
    <tableColumn id="40" name="Столбец2"/>
    <tableColumn id="41" name="Столбец3"/>
    <tableColumn id="42" name="Столбец4" dataDxfId="1"/>
    <tableColumn id="43" name="Столбец5" dataDxfId="0"/>
    <tableColumn id="44" name="Столбец6"/>
    <tableColumn id="45" name="Столбец7"/>
    <tableColumn id="46" name="Столбец8"/>
    <tableColumn id="47" name="Столбец9"/>
    <tableColumn id="48" name="Столбец10"/>
    <tableColumn id="49" name="Столбец11"/>
    <tableColumn id="50" name="Столбец12"/>
    <tableColumn id="51" name="Столбец13"/>
    <tableColumn id="52" name="Столбец14"/>
    <tableColumn id="53" name="Столбец15"/>
    <tableColumn id="54" name="Столбец16"/>
    <tableColumn id="55" name="Столбец17"/>
    <tableColumn id="56" name="Столбец18"/>
    <tableColumn id="57" name="Столбец19"/>
    <tableColumn id="58" name="Столбец20"/>
    <tableColumn id="59" name="Столбец21"/>
    <tableColumn id="60" name="Столбец22"/>
    <tableColumn id="61" name="Столбец23"/>
    <tableColumn id="62" name="Столбец24"/>
    <tableColumn id="63" name="Столбец25"/>
    <tableColumn id="64" name="Столбец26"/>
    <tableColumn id="65" name="Столбец27"/>
    <tableColumn id="66" name="Столбец28"/>
    <tableColumn id="67" name="Столбец29"/>
    <tableColumn id="68" name="Столбец30"/>
    <tableColumn id="69" name="Столбец31"/>
    <tableColumn id="70" name="Столбец32"/>
    <tableColumn id="71" name="Столбец33"/>
    <tableColumn id="72" name="Столбец34"/>
    <tableColumn id="73" name="Столбец35"/>
    <tableColumn id="74" name="Столбец36"/>
    <tableColumn id="75" name="Столбец37"/>
    <tableColumn id="76" name="Столбец38"/>
    <tableColumn id="77" name="Столбец39"/>
    <tableColumn id="78" name="Столбец40"/>
    <tableColumn id="79" name="Столбец41"/>
    <tableColumn id="80" name="Столбец42"/>
    <tableColumn id="81" name="Столбец43"/>
    <tableColumn id="82" name="Столбец44"/>
    <tableColumn id="83" name="Столбец45"/>
    <tableColumn id="84" name="Столбец46"/>
    <tableColumn id="85" name="Столбец47"/>
    <tableColumn id="86" name="Столбец48"/>
    <tableColumn id="87" name="Столбец49"/>
    <tableColumn id="88" name="Столбец50"/>
    <tableColumn id="89" name="Столбец51"/>
    <tableColumn id="90" name="Столбец52"/>
    <tableColumn id="91" name="Столбец53"/>
    <tableColumn id="92" name="Столбец54"/>
    <tableColumn id="93" name="Столбец55"/>
    <tableColumn id="94" name="Столбец56"/>
    <tableColumn id="95" name="Столбец57"/>
    <tableColumn id="96" name="Столбец58"/>
    <tableColumn id="97" name="Столбец59"/>
    <tableColumn id="98" name="Столбец60"/>
    <tableColumn id="99" name="Столбец61"/>
    <tableColumn id="100" name="Столбец62"/>
    <tableColumn id="101" name="Столбец63"/>
    <tableColumn id="102" name="Столбец64"/>
    <tableColumn id="103" name="Столбец65"/>
    <tableColumn id="104" name="Столбец66"/>
    <tableColumn id="105" name="Столбец67"/>
    <tableColumn id="106" name="Столбец68"/>
    <tableColumn id="107" name="Столбец69"/>
    <tableColumn id="108" name="Столбец70"/>
    <tableColumn id="109" name="Столбец71"/>
    <tableColumn id="110" name="Столбец72"/>
    <tableColumn id="111" name="Столбец73"/>
    <tableColumn id="112" name="Столбец74"/>
    <tableColumn id="113" name="Столбец75"/>
    <tableColumn id="114" name="Столбец76"/>
    <tableColumn id="115" name="Столбец77"/>
    <tableColumn id="116" name="Столбец78"/>
    <tableColumn id="117" name="Столбец79"/>
    <tableColumn id="118" name="Столбец80"/>
    <tableColumn id="119" name="Столбец81"/>
    <tableColumn id="120" name="Столбец82"/>
    <tableColumn id="121" name="Столбец83"/>
    <tableColumn id="122" name="Столбец84"/>
    <tableColumn id="123" name="Столбец85"/>
    <tableColumn id="124" name="Столбец86"/>
    <tableColumn id="125" name="Столбец87"/>
    <tableColumn id="126" name="Столбец88"/>
    <tableColumn id="127" name="Столбец89"/>
    <tableColumn id="128" name="Столбец90"/>
    <tableColumn id="129" name="Столбец91"/>
    <tableColumn id="130" name="Столбец92"/>
    <tableColumn id="131" name="Столбец93"/>
    <tableColumn id="132" name="Столбец94"/>
    <tableColumn id="133" name="Столбец95"/>
    <tableColumn id="134" name="Столбец96"/>
    <tableColumn id="135" name="Столбец97"/>
    <tableColumn id="136" name="Столбец98"/>
    <tableColumn id="137" name="Столбец99"/>
    <tableColumn id="138" name="Столбец100"/>
    <tableColumn id="139" name="Столбец101"/>
    <tableColumn id="140" name="Столбец102"/>
    <tableColumn id="141" name="Столбец103"/>
    <tableColumn id="142" name="Столбец104"/>
    <tableColumn id="143" name="Столбец105"/>
    <tableColumn id="144" name="Столбец106"/>
    <tableColumn id="145" name="Столбец107"/>
    <tableColumn id="146" name="Столбец108"/>
    <tableColumn id="147" name="Столбец109"/>
    <tableColumn id="148" name="Столбец110"/>
    <tableColumn id="149" name="Столбец111"/>
    <tableColumn id="150" name="Столбец112"/>
    <tableColumn id="151" name="Столбец113"/>
    <tableColumn id="152" name="Столбец114"/>
    <tableColumn id="153" name="Столбец115"/>
    <tableColumn id="154" name="Столбец116"/>
    <tableColumn id="155" name="Столбец117"/>
    <tableColumn id="156" name="Столбец118"/>
    <tableColumn id="157" name="Столбец119"/>
    <tableColumn id="158" name="Столбец120"/>
    <tableColumn id="159" name="Столбец121"/>
    <tableColumn id="160" name="Столбец122"/>
    <tableColumn id="161" name="Столбец123"/>
    <tableColumn id="162" name="Столбец124"/>
    <tableColumn id="163" name="Столбец125"/>
    <tableColumn id="164" name="Столбец126"/>
    <tableColumn id="165" name="Столбец127"/>
    <tableColumn id="166" name="Столбец128"/>
    <tableColumn id="167" name="Столбец129"/>
    <tableColumn id="168" name="Столбец130"/>
    <tableColumn id="169" name="Столбец131"/>
    <tableColumn id="170" name="Столбец132"/>
    <tableColumn id="171" name="Столбец133"/>
    <tableColumn id="172" name="Столбец134"/>
    <tableColumn id="173" name="Столбец135"/>
    <tableColumn id="174" name="Столбец136"/>
    <tableColumn id="175" name="Столбец137"/>
    <tableColumn id="176" name="Столбец138"/>
    <tableColumn id="177" name="Столбец139"/>
    <tableColumn id="178" name="Столбец140"/>
    <tableColumn id="179" name="Столбец141"/>
    <tableColumn id="180" name="Столбец142"/>
    <tableColumn id="181" name="Столбец143"/>
    <tableColumn id="182" name="Столбец144"/>
    <tableColumn id="183" name="Столбец145"/>
    <tableColumn id="184" name="Столбец146"/>
    <tableColumn id="185" name="Столбец147"/>
    <tableColumn id="186" name="Столбец148"/>
    <tableColumn id="187" name="Столбец149"/>
    <tableColumn id="188" name="Столбец150"/>
    <tableColumn id="189" name="Столбец151"/>
    <tableColumn id="190" name="Столбец152"/>
    <tableColumn id="191" name="Столбец153"/>
    <tableColumn id="192" name="Столбец154"/>
    <tableColumn id="193" name="Столбец155"/>
    <tableColumn id="194" name="Столбец156"/>
    <tableColumn id="195" name="Столбец157"/>
    <tableColumn id="196" name="Столбец158"/>
    <tableColumn id="197" name="Столбец159"/>
    <tableColumn id="198" name="Столбец160"/>
    <tableColumn id="199" name="Столбец161"/>
    <tableColumn id="200" name="Столбец162"/>
    <tableColumn id="201" name="Столбец163"/>
    <tableColumn id="202" name="Столбец164"/>
    <tableColumn id="203" name="Столбец165"/>
    <tableColumn id="204" name="Столбец166"/>
    <tableColumn id="205" name="Столбец167"/>
    <tableColumn id="206" name="Столбец168"/>
    <tableColumn id="207" name="Столбец169"/>
    <tableColumn id="208" name="Столбец170"/>
    <tableColumn id="209" name="Столбец171"/>
    <tableColumn id="210" name="Столбец172"/>
    <tableColumn id="211" name="Столбец173"/>
    <tableColumn id="212" name="Столбец174"/>
    <tableColumn id="213" name="Столбец175"/>
    <tableColumn id="214" name="Столбец176"/>
    <tableColumn id="215" name="Столбец177"/>
    <tableColumn id="216" name="Столбец178"/>
    <tableColumn id="217" name="Столбец179"/>
    <tableColumn id="218" name="Столбец180"/>
    <tableColumn id="219" name="Столбец181"/>
    <tableColumn id="220" name="Столбец182"/>
    <tableColumn id="221" name="Столбец183"/>
    <tableColumn id="222" name="Столбец184"/>
    <tableColumn id="223" name="Столбец185"/>
    <tableColumn id="224" name="Столбец186"/>
    <tableColumn id="225" name="Столбец187"/>
    <tableColumn id="226" name="Столбец188"/>
    <tableColumn id="227" name="Столбец189"/>
    <tableColumn id="228" name="Столбец190"/>
    <tableColumn id="229" name="Столбец191"/>
    <tableColumn id="230" name="Столбец192"/>
    <tableColumn id="231" name="Столбец193"/>
    <tableColumn id="232" name="Столбец194"/>
    <tableColumn id="233" name="Столбец195"/>
    <tableColumn id="234" name="Столбец196"/>
    <tableColumn id="235" name="Столбец197"/>
    <tableColumn id="236" name="Столбец198"/>
    <tableColumn id="237" name="Столбец199"/>
    <tableColumn id="238" name="Столбец200"/>
    <tableColumn id="239" name="Столбец201"/>
    <tableColumn id="240" name="Столбец202"/>
    <tableColumn id="241" name="Столбец203"/>
    <tableColumn id="242" name="Столбец204"/>
    <tableColumn id="243" name="Столбец205"/>
    <tableColumn id="244" name="Столбец206"/>
    <tableColumn id="245" name="Столбец207"/>
    <tableColumn id="246" name="Столбец208"/>
    <tableColumn id="247" name="Столбец209"/>
    <tableColumn id="248" name="Столбец210"/>
    <tableColumn id="249" name="Столбец211"/>
    <tableColumn id="250" name="Столбец212"/>
    <tableColumn id="251" name="Столбец213"/>
    <tableColumn id="252" name="Столбец214"/>
    <tableColumn id="253" name="Столбец215"/>
    <tableColumn id="254" name="Столбец216"/>
    <tableColumn id="255" name="Столбец217"/>
    <tableColumn id="256" name="Столбец2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tabSelected="1" view="pageBreakPreview" topLeftCell="P2" zoomScale="75" zoomScaleNormal="100" workbookViewId="0">
      <selection activeCell="A2" sqref="A2:IV7"/>
    </sheetView>
  </sheetViews>
  <sheetFormatPr defaultRowHeight="13.2" x14ac:dyDescent="0.25"/>
  <cols>
    <col min="1" max="1" width="8.5546875" style="23" customWidth="1"/>
    <col min="2" max="2" width="18.33203125" style="24" customWidth="1"/>
    <col min="3" max="3" width="25.21875" style="24" customWidth="1"/>
    <col min="4" max="4" width="17.44140625" style="24" customWidth="1"/>
    <col min="5" max="5" width="11.6640625" style="24" customWidth="1"/>
    <col min="6" max="6" width="52.44140625" style="23" customWidth="1"/>
    <col min="7" max="7" width="16.109375" style="23" customWidth="1"/>
    <col min="8" max="8" width="29.21875" style="23" customWidth="1"/>
    <col min="9" max="9" width="20.33203125" style="23" customWidth="1"/>
    <col min="10" max="10" width="52" style="23" customWidth="1"/>
    <col min="11" max="11" width="19.44140625" style="23" customWidth="1"/>
    <col min="12" max="12" width="17.77734375" style="23" customWidth="1"/>
    <col min="13" max="13" width="40.109375" style="23" customWidth="1"/>
    <col min="14" max="14" width="11.44140625" style="25" customWidth="1"/>
    <col min="15" max="15" width="22.33203125" style="23" customWidth="1"/>
    <col min="16" max="16" width="23.109375" style="23" customWidth="1"/>
    <col min="17" max="17" width="36" style="23" customWidth="1"/>
    <col min="18" max="18" width="31.21875" style="23" customWidth="1"/>
    <col min="19" max="19" width="25.88671875" style="23" customWidth="1"/>
    <col min="20" max="20" width="11.33203125" style="23" customWidth="1"/>
    <col min="21" max="21" width="13" style="23" customWidth="1"/>
    <col min="22" max="22" width="14.109375" style="23" customWidth="1"/>
    <col min="23" max="23" width="18.109375" style="23" customWidth="1"/>
    <col min="24" max="24" width="38.21875" style="23" customWidth="1"/>
    <col min="25" max="25" width="13.6640625" style="23" customWidth="1"/>
    <col min="26" max="26" width="31.88671875" style="23" customWidth="1"/>
    <col min="27" max="27" width="45" style="23" customWidth="1"/>
    <col min="28" max="28" width="17.88671875" style="23" customWidth="1"/>
    <col min="29" max="29" width="45" style="25" customWidth="1"/>
    <col min="30" max="30" width="28.77734375" style="25" customWidth="1"/>
    <col min="31" max="31" width="23" style="25" customWidth="1"/>
    <col min="32" max="32" width="19" style="25" customWidth="1"/>
    <col min="33" max="33" width="20.5546875" style="25" customWidth="1"/>
    <col min="34" max="34" width="26.77734375" style="23" customWidth="1"/>
    <col min="35" max="35" width="22.5546875" style="23" customWidth="1"/>
    <col min="36" max="36" width="39.44140625" style="28" customWidth="1"/>
    <col min="37" max="37" width="23" style="23" customWidth="1"/>
    <col min="38" max="38" width="17.21875" style="23" customWidth="1"/>
    <col min="39" max="39" width="18.77734375" style="24" customWidth="1"/>
    <col min="40" max="40" width="11.21875" customWidth="1"/>
    <col min="41" max="41" width="16.5546875" customWidth="1"/>
    <col min="42" max="42" width="19.44140625" customWidth="1"/>
    <col min="43" max="47" width="11.21875" customWidth="1"/>
    <col min="48" max="137" width="12.33203125" customWidth="1"/>
    <col min="138" max="256" width="13.33203125" customWidth="1"/>
  </cols>
  <sheetData>
    <row r="1" spans="1:256" ht="21" x14ac:dyDescent="0.4">
      <c r="A1"/>
      <c r="B1" s="1"/>
      <c r="C1"/>
      <c r="D1" s="2" t="s">
        <v>0</v>
      </c>
      <c r="E1"/>
      <c r="F1"/>
      <c r="G1"/>
      <c r="H1"/>
      <c r="I1"/>
      <c r="J1"/>
      <c r="K1"/>
      <c r="L1"/>
      <c r="M1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4"/>
      <c r="AK1"/>
      <c r="AL1"/>
      <c r="AM1" s="1"/>
    </row>
    <row r="2" spans="1:256" ht="135" customHeight="1" x14ac:dyDescent="0.25">
      <c r="A2" s="10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5" t="s">
        <v>11</v>
      </c>
      <c r="L2" s="5" t="s">
        <v>12</v>
      </c>
      <c r="M2" s="7" t="s">
        <v>13</v>
      </c>
      <c r="N2" s="8" t="s">
        <v>14</v>
      </c>
      <c r="O2" s="5" t="s">
        <v>15</v>
      </c>
      <c r="P2" s="5" t="s">
        <v>16</v>
      </c>
      <c r="Q2" s="9" t="s">
        <v>17</v>
      </c>
      <c r="R2" s="5" t="s">
        <v>18</v>
      </c>
      <c r="S2" s="10" t="s">
        <v>19</v>
      </c>
      <c r="T2" s="10" t="s">
        <v>20</v>
      </c>
      <c r="U2" s="10" t="s">
        <v>75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6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6" t="s">
        <v>33</v>
      </c>
      <c r="AI2" s="5" t="s">
        <v>34</v>
      </c>
      <c r="AJ2" s="12" t="s">
        <v>35</v>
      </c>
      <c r="AK2" s="13" t="s">
        <v>36</v>
      </c>
      <c r="AL2" s="13" t="s">
        <v>37</v>
      </c>
      <c r="AM2" s="6" t="s">
        <v>38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88</v>
      </c>
      <c r="BA2" t="s">
        <v>89</v>
      </c>
      <c r="BB2" t="s">
        <v>90</v>
      </c>
      <c r="BC2" t="s">
        <v>91</v>
      </c>
      <c r="BD2" t="s">
        <v>92</v>
      </c>
      <c r="BE2" t="s">
        <v>93</v>
      </c>
      <c r="BF2" t="s">
        <v>94</v>
      </c>
      <c r="BG2" t="s">
        <v>95</v>
      </c>
      <c r="BH2" t="s">
        <v>96</v>
      </c>
      <c r="BI2" t="s">
        <v>97</v>
      </c>
      <c r="BJ2" t="s">
        <v>98</v>
      </c>
      <c r="BK2" t="s">
        <v>99</v>
      </c>
      <c r="BL2" t="s">
        <v>100</v>
      </c>
      <c r="BM2" t="s">
        <v>101</v>
      </c>
      <c r="BN2" t="s">
        <v>102</v>
      </c>
      <c r="BO2" t="s">
        <v>103</v>
      </c>
      <c r="BP2" t="s">
        <v>104</v>
      </c>
      <c r="BQ2" t="s">
        <v>105</v>
      </c>
      <c r="BR2" t="s">
        <v>106</v>
      </c>
      <c r="BS2" t="s">
        <v>107</v>
      </c>
      <c r="BT2" t="s">
        <v>108</v>
      </c>
      <c r="BU2" t="s">
        <v>109</v>
      </c>
      <c r="BV2" t="s">
        <v>110</v>
      </c>
      <c r="BW2" t="s">
        <v>111</v>
      </c>
      <c r="BX2" t="s">
        <v>112</v>
      </c>
      <c r="BY2" t="s">
        <v>113</v>
      </c>
      <c r="BZ2" t="s">
        <v>114</v>
      </c>
      <c r="CA2" t="s">
        <v>115</v>
      </c>
      <c r="CB2" t="s">
        <v>116</v>
      </c>
      <c r="CC2" t="s">
        <v>117</v>
      </c>
      <c r="CD2" t="s">
        <v>118</v>
      </c>
      <c r="CE2" t="s">
        <v>119</v>
      </c>
      <c r="CF2" t="s">
        <v>120</v>
      </c>
      <c r="CG2" t="s">
        <v>121</v>
      </c>
      <c r="CH2" t="s">
        <v>122</v>
      </c>
      <c r="CI2" t="s">
        <v>123</v>
      </c>
      <c r="CJ2" t="s">
        <v>124</v>
      </c>
      <c r="CK2" t="s">
        <v>125</v>
      </c>
      <c r="CL2" t="s">
        <v>126</v>
      </c>
      <c r="CM2" t="s">
        <v>127</v>
      </c>
      <c r="CN2" t="s">
        <v>128</v>
      </c>
      <c r="CO2" t="s">
        <v>129</v>
      </c>
      <c r="CP2" t="s">
        <v>130</v>
      </c>
      <c r="CQ2" t="s">
        <v>131</v>
      </c>
      <c r="CR2" t="s">
        <v>132</v>
      </c>
      <c r="CS2" t="s">
        <v>133</v>
      </c>
      <c r="CT2" t="s">
        <v>134</v>
      </c>
      <c r="CU2" t="s">
        <v>135</v>
      </c>
      <c r="CV2" t="s">
        <v>136</v>
      </c>
      <c r="CW2" t="s">
        <v>137</v>
      </c>
      <c r="CX2" t="s">
        <v>138</v>
      </c>
      <c r="CY2" t="s">
        <v>139</v>
      </c>
      <c r="CZ2" t="s">
        <v>140</v>
      </c>
      <c r="DA2" t="s">
        <v>141</v>
      </c>
      <c r="DB2" t="s">
        <v>142</v>
      </c>
      <c r="DC2" t="s">
        <v>143</v>
      </c>
      <c r="DD2" t="s">
        <v>144</v>
      </c>
      <c r="DE2" t="s">
        <v>145</v>
      </c>
      <c r="DF2" t="s">
        <v>146</v>
      </c>
      <c r="DG2" t="s">
        <v>147</v>
      </c>
      <c r="DH2" t="s">
        <v>148</v>
      </c>
      <c r="DI2" t="s">
        <v>149</v>
      </c>
      <c r="DJ2" t="s">
        <v>150</v>
      </c>
      <c r="DK2" t="s">
        <v>151</v>
      </c>
      <c r="DL2" t="s">
        <v>152</v>
      </c>
      <c r="DM2" t="s">
        <v>153</v>
      </c>
      <c r="DN2" t="s">
        <v>154</v>
      </c>
      <c r="DO2" t="s">
        <v>155</v>
      </c>
      <c r="DP2" t="s">
        <v>156</v>
      </c>
      <c r="DQ2" t="s">
        <v>157</v>
      </c>
      <c r="DR2" t="s">
        <v>158</v>
      </c>
      <c r="DS2" t="s">
        <v>159</v>
      </c>
      <c r="DT2" t="s">
        <v>160</v>
      </c>
      <c r="DU2" t="s">
        <v>161</v>
      </c>
      <c r="DV2" t="s">
        <v>162</v>
      </c>
      <c r="DW2" t="s">
        <v>163</v>
      </c>
      <c r="DX2" t="s">
        <v>164</v>
      </c>
      <c r="DY2" t="s">
        <v>165</v>
      </c>
      <c r="DZ2" t="s">
        <v>166</v>
      </c>
      <c r="EA2" t="s">
        <v>167</v>
      </c>
      <c r="EB2" t="s">
        <v>168</v>
      </c>
      <c r="EC2" t="s">
        <v>169</v>
      </c>
      <c r="ED2" t="s">
        <v>170</v>
      </c>
      <c r="EE2" t="s">
        <v>171</v>
      </c>
      <c r="EF2" t="s">
        <v>172</v>
      </c>
      <c r="EG2" t="s">
        <v>173</v>
      </c>
      <c r="EH2" t="s">
        <v>174</v>
      </c>
      <c r="EI2" t="s">
        <v>175</v>
      </c>
      <c r="EJ2" t="s">
        <v>176</v>
      </c>
      <c r="EK2" t="s">
        <v>177</v>
      </c>
      <c r="EL2" t="s">
        <v>178</v>
      </c>
      <c r="EM2" t="s">
        <v>179</v>
      </c>
      <c r="EN2" t="s">
        <v>180</v>
      </c>
      <c r="EO2" t="s">
        <v>181</v>
      </c>
      <c r="EP2" t="s">
        <v>182</v>
      </c>
      <c r="EQ2" t="s">
        <v>183</v>
      </c>
      <c r="ER2" t="s">
        <v>184</v>
      </c>
      <c r="ES2" t="s">
        <v>185</v>
      </c>
      <c r="ET2" t="s">
        <v>186</v>
      </c>
      <c r="EU2" t="s">
        <v>187</v>
      </c>
      <c r="EV2" t="s">
        <v>188</v>
      </c>
      <c r="EW2" t="s">
        <v>189</v>
      </c>
      <c r="EX2" t="s">
        <v>190</v>
      </c>
      <c r="EY2" t="s">
        <v>191</v>
      </c>
      <c r="EZ2" t="s">
        <v>192</v>
      </c>
      <c r="FA2" t="s">
        <v>193</v>
      </c>
      <c r="FB2" t="s">
        <v>194</v>
      </c>
      <c r="FC2" t="s">
        <v>195</v>
      </c>
      <c r="FD2" t="s">
        <v>196</v>
      </c>
      <c r="FE2" t="s">
        <v>197</v>
      </c>
      <c r="FF2" t="s">
        <v>198</v>
      </c>
      <c r="FG2" t="s">
        <v>199</v>
      </c>
      <c r="FH2" t="s">
        <v>200</v>
      </c>
      <c r="FI2" t="s">
        <v>201</v>
      </c>
      <c r="FJ2" t="s">
        <v>202</v>
      </c>
      <c r="FK2" t="s">
        <v>203</v>
      </c>
      <c r="FL2" t="s">
        <v>204</v>
      </c>
      <c r="FM2" t="s">
        <v>205</v>
      </c>
      <c r="FN2" t="s">
        <v>206</v>
      </c>
      <c r="FO2" t="s">
        <v>207</v>
      </c>
      <c r="FP2" t="s">
        <v>208</v>
      </c>
      <c r="FQ2" t="s">
        <v>209</v>
      </c>
      <c r="FR2" t="s">
        <v>210</v>
      </c>
      <c r="FS2" t="s">
        <v>211</v>
      </c>
      <c r="FT2" t="s">
        <v>212</v>
      </c>
      <c r="FU2" t="s">
        <v>213</v>
      </c>
      <c r="FV2" t="s">
        <v>214</v>
      </c>
      <c r="FW2" t="s">
        <v>215</v>
      </c>
      <c r="FX2" t="s">
        <v>216</v>
      </c>
      <c r="FY2" t="s">
        <v>217</v>
      </c>
      <c r="FZ2" t="s">
        <v>218</v>
      </c>
      <c r="GA2" t="s">
        <v>219</v>
      </c>
      <c r="GB2" t="s">
        <v>220</v>
      </c>
      <c r="GC2" t="s">
        <v>221</v>
      </c>
      <c r="GD2" t="s">
        <v>222</v>
      </c>
      <c r="GE2" t="s">
        <v>223</v>
      </c>
      <c r="GF2" t="s">
        <v>224</v>
      </c>
      <c r="GG2" t="s">
        <v>225</v>
      </c>
      <c r="GH2" t="s">
        <v>226</v>
      </c>
      <c r="GI2" t="s">
        <v>227</v>
      </c>
      <c r="GJ2" t="s">
        <v>228</v>
      </c>
      <c r="GK2" t="s">
        <v>229</v>
      </c>
      <c r="GL2" t="s">
        <v>230</v>
      </c>
      <c r="GM2" t="s">
        <v>231</v>
      </c>
      <c r="GN2" t="s">
        <v>232</v>
      </c>
      <c r="GO2" t="s">
        <v>233</v>
      </c>
      <c r="GP2" t="s">
        <v>234</v>
      </c>
      <c r="GQ2" t="s">
        <v>235</v>
      </c>
      <c r="GR2" t="s">
        <v>236</v>
      </c>
      <c r="GS2" t="s">
        <v>237</v>
      </c>
      <c r="GT2" t="s">
        <v>238</v>
      </c>
      <c r="GU2" t="s">
        <v>239</v>
      </c>
      <c r="GV2" t="s">
        <v>240</v>
      </c>
      <c r="GW2" t="s">
        <v>241</v>
      </c>
      <c r="GX2" t="s">
        <v>242</v>
      </c>
      <c r="GY2" t="s">
        <v>243</v>
      </c>
      <c r="GZ2" t="s">
        <v>244</v>
      </c>
      <c r="HA2" t="s">
        <v>245</v>
      </c>
      <c r="HB2" t="s">
        <v>246</v>
      </c>
      <c r="HC2" t="s">
        <v>247</v>
      </c>
      <c r="HD2" t="s">
        <v>248</v>
      </c>
      <c r="HE2" t="s">
        <v>249</v>
      </c>
      <c r="HF2" t="s">
        <v>250</v>
      </c>
      <c r="HG2" t="s">
        <v>251</v>
      </c>
      <c r="HH2" t="s">
        <v>252</v>
      </c>
      <c r="HI2" t="s">
        <v>253</v>
      </c>
      <c r="HJ2" t="s">
        <v>254</v>
      </c>
      <c r="HK2" t="s">
        <v>255</v>
      </c>
      <c r="HL2" t="s">
        <v>256</v>
      </c>
      <c r="HM2" t="s">
        <v>257</v>
      </c>
      <c r="HN2" t="s">
        <v>258</v>
      </c>
      <c r="HO2" t="s">
        <v>259</v>
      </c>
      <c r="HP2" t="s">
        <v>260</v>
      </c>
      <c r="HQ2" t="s">
        <v>261</v>
      </c>
      <c r="HR2" t="s">
        <v>262</v>
      </c>
      <c r="HS2" t="s">
        <v>263</v>
      </c>
      <c r="HT2" t="s">
        <v>264</v>
      </c>
      <c r="HU2" t="s">
        <v>265</v>
      </c>
      <c r="HV2" t="s">
        <v>266</v>
      </c>
      <c r="HW2" t="s">
        <v>267</v>
      </c>
      <c r="HX2" t="s">
        <v>268</v>
      </c>
      <c r="HY2" t="s">
        <v>269</v>
      </c>
      <c r="HZ2" t="s">
        <v>270</v>
      </c>
      <c r="IA2" t="s">
        <v>271</v>
      </c>
      <c r="IB2" t="s">
        <v>272</v>
      </c>
      <c r="IC2" t="s">
        <v>273</v>
      </c>
      <c r="ID2" t="s">
        <v>274</v>
      </c>
      <c r="IE2" t="s">
        <v>275</v>
      </c>
      <c r="IF2" t="s">
        <v>276</v>
      </c>
      <c r="IG2" t="s">
        <v>277</v>
      </c>
      <c r="IH2" t="s">
        <v>278</v>
      </c>
      <c r="II2" t="s">
        <v>279</v>
      </c>
      <c r="IJ2" t="s">
        <v>280</v>
      </c>
      <c r="IK2" t="s">
        <v>281</v>
      </c>
      <c r="IL2" t="s">
        <v>282</v>
      </c>
      <c r="IM2" t="s">
        <v>283</v>
      </c>
      <c r="IN2" t="s">
        <v>284</v>
      </c>
      <c r="IO2" t="s">
        <v>285</v>
      </c>
      <c r="IP2" t="s">
        <v>286</v>
      </c>
      <c r="IQ2" t="s">
        <v>287</v>
      </c>
      <c r="IR2" t="s">
        <v>288</v>
      </c>
      <c r="IS2" t="s">
        <v>289</v>
      </c>
      <c r="IT2" t="s">
        <v>290</v>
      </c>
      <c r="IU2" t="s">
        <v>291</v>
      </c>
      <c r="IV2" t="s">
        <v>292</v>
      </c>
    </row>
    <row r="3" spans="1:256" ht="14.25" customHeight="1" x14ac:dyDescent="0.25">
      <c r="A3" s="32">
        <v>1</v>
      </c>
      <c r="B3" s="15">
        <v>2</v>
      </c>
      <c r="C3" s="14">
        <v>3</v>
      </c>
      <c r="D3" s="15">
        <v>4</v>
      </c>
      <c r="E3" s="14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  <c r="L3" s="15">
        <v>12</v>
      </c>
      <c r="M3" s="15">
        <v>13</v>
      </c>
      <c r="N3" s="15">
        <v>14</v>
      </c>
      <c r="O3" s="15">
        <v>15</v>
      </c>
      <c r="P3" s="15">
        <v>16</v>
      </c>
      <c r="Q3" s="15">
        <v>17</v>
      </c>
      <c r="R3" s="15">
        <v>18</v>
      </c>
      <c r="S3" s="15">
        <v>19</v>
      </c>
      <c r="T3" s="15">
        <v>20</v>
      </c>
      <c r="U3" s="15"/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/>
      <c r="AG3" s="15">
        <v>31</v>
      </c>
      <c r="AH3" s="15">
        <v>32</v>
      </c>
      <c r="AI3" s="15">
        <v>33</v>
      </c>
      <c r="AJ3" s="15">
        <v>34</v>
      </c>
      <c r="AK3" s="15">
        <v>35</v>
      </c>
      <c r="AL3" s="15">
        <v>36</v>
      </c>
      <c r="AM3" s="15">
        <v>37</v>
      </c>
    </row>
    <row r="4" spans="1:256" ht="184.8" x14ac:dyDescent="0.25">
      <c r="A4" s="33">
        <v>1</v>
      </c>
      <c r="B4" s="17" t="s">
        <v>39</v>
      </c>
      <c r="C4" s="17" t="s">
        <v>40</v>
      </c>
      <c r="D4" s="17" t="s">
        <v>41</v>
      </c>
      <c r="E4" s="16" t="s">
        <v>42</v>
      </c>
      <c r="F4" s="16" t="s">
        <v>43</v>
      </c>
      <c r="G4" s="16">
        <v>3</v>
      </c>
      <c r="H4" s="16" t="s">
        <v>44</v>
      </c>
      <c r="I4" s="16">
        <v>15</v>
      </c>
      <c r="J4" s="16" t="s">
        <v>45</v>
      </c>
      <c r="K4" s="16">
        <v>30</v>
      </c>
      <c r="L4" s="16" t="s">
        <v>46</v>
      </c>
      <c r="M4" s="16"/>
      <c r="N4" s="18">
        <v>41</v>
      </c>
      <c r="O4" s="16" t="s">
        <v>47</v>
      </c>
      <c r="P4" s="16" t="s">
        <v>48</v>
      </c>
      <c r="Q4" s="16" t="s">
        <v>49</v>
      </c>
      <c r="R4" s="16" t="s">
        <v>50</v>
      </c>
      <c r="S4" s="16" t="s">
        <v>51</v>
      </c>
      <c r="T4" s="16" t="s">
        <v>52</v>
      </c>
      <c r="U4" s="16" t="str">
        <f>CONCATENATE("по типу ",T4)</f>
        <v>по типу 7719/02221-2003 ТУ</v>
      </c>
      <c r="V4" s="16" t="s">
        <v>53</v>
      </c>
      <c r="W4" s="16"/>
      <c r="X4" s="16"/>
      <c r="Y4" s="16" t="s">
        <v>54</v>
      </c>
      <c r="Z4" s="16" t="s">
        <v>55</v>
      </c>
      <c r="AA4" s="16" t="s">
        <v>56</v>
      </c>
      <c r="AB4" s="16">
        <v>1</v>
      </c>
      <c r="AC4" s="18">
        <v>25732.240000000002</v>
      </c>
      <c r="AD4" s="18">
        <v>0</v>
      </c>
      <c r="AE4" s="18">
        <v>0</v>
      </c>
      <c r="AF4" s="18">
        <f>AG4-AE4</f>
        <v>0</v>
      </c>
      <c r="AG4" s="18">
        <f>ROUND(AE4*1.18,2)</f>
        <v>0</v>
      </c>
      <c r="AH4" s="16" t="s">
        <v>57</v>
      </c>
      <c r="AI4" s="16"/>
      <c r="AJ4" s="31" t="s">
        <v>58</v>
      </c>
      <c r="AK4" s="16"/>
      <c r="AL4" s="20">
        <v>42549</v>
      </c>
      <c r="AM4" s="17" t="s">
        <v>59</v>
      </c>
      <c r="AN4" s="21" t="s">
        <v>60</v>
      </c>
      <c r="AO4" t="s">
        <v>61</v>
      </c>
      <c r="AP4" s="22" t="s">
        <v>62</v>
      </c>
    </row>
    <row r="5" spans="1:256" ht="184.8" x14ac:dyDescent="0.25">
      <c r="A5" s="33">
        <v>2</v>
      </c>
      <c r="B5" s="17" t="s">
        <v>63</v>
      </c>
      <c r="C5" s="17" t="s">
        <v>64</v>
      </c>
      <c r="D5" s="17" t="s">
        <v>41</v>
      </c>
      <c r="E5" s="16" t="s">
        <v>42</v>
      </c>
      <c r="F5" s="16" t="s">
        <v>43</v>
      </c>
      <c r="G5" s="16">
        <v>3</v>
      </c>
      <c r="H5" s="16" t="s">
        <v>44</v>
      </c>
      <c r="I5" s="16">
        <v>15</v>
      </c>
      <c r="J5" s="16" t="s">
        <v>45</v>
      </c>
      <c r="K5" s="16">
        <v>30</v>
      </c>
      <c r="L5" s="16" t="s">
        <v>46</v>
      </c>
      <c r="M5" s="16"/>
      <c r="N5" s="18">
        <v>41</v>
      </c>
      <c r="O5" s="16" t="s">
        <v>47</v>
      </c>
      <c r="P5" s="16" t="s">
        <v>48</v>
      </c>
      <c r="Q5" s="16" t="s">
        <v>49</v>
      </c>
      <c r="R5" s="16" t="s">
        <v>50</v>
      </c>
      <c r="S5" s="16" t="s">
        <v>51</v>
      </c>
      <c r="T5" s="16" t="s">
        <v>52</v>
      </c>
      <c r="U5" s="16" t="str">
        <f>CONCATENATE("по типу ",T5)</f>
        <v>по типу 7719/02221-2003 ТУ</v>
      </c>
      <c r="V5" s="16" t="s">
        <v>53</v>
      </c>
      <c r="W5" s="16"/>
      <c r="X5" s="16"/>
      <c r="Y5" s="16" t="s">
        <v>54</v>
      </c>
      <c r="Z5" s="16" t="s">
        <v>55</v>
      </c>
      <c r="AA5" s="16" t="s">
        <v>56</v>
      </c>
      <c r="AB5" s="16">
        <v>1</v>
      </c>
      <c r="AC5" s="18">
        <v>25732.240000000002</v>
      </c>
      <c r="AD5" s="18">
        <v>0</v>
      </c>
      <c r="AE5" s="18">
        <v>0</v>
      </c>
      <c r="AF5" s="18">
        <f>AG5-AE5</f>
        <v>0</v>
      </c>
      <c r="AG5" s="18">
        <f>ROUND(AE5*1.18,2)</f>
        <v>0</v>
      </c>
      <c r="AH5" s="16" t="s">
        <v>57</v>
      </c>
      <c r="AI5" s="16"/>
      <c r="AJ5" s="19" t="s">
        <v>65</v>
      </c>
      <c r="AK5" s="16"/>
      <c r="AL5" s="20">
        <v>42549</v>
      </c>
      <c r="AM5" s="17" t="s">
        <v>59</v>
      </c>
      <c r="AN5" s="21" t="s">
        <v>60</v>
      </c>
      <c r="AO5" t="s">
        <v>61</v>
      </c>
      <c r="AP5" s="22" t="s">
        <v>62</v>
      </c>
      <c r="AQ5" s="22"/>
    </row>
    <row r="6" spans="1:256" ht="184.8" x14ac:dyDescent="0.25">
      <c r="A6" s="33">
        <v>3</v>
      </c>
      <c r="B6" s="17" t="s">
        <v>66</v>
      </c>
      <c r="C6" s="17" t="s">
        <v>67</v>
      </c>
      <c r="D6" s="17" t="s">
        <v>41</v>
      </c>
      <c r="E6" s="16" t="s">
        <v>42</v>
      </c>
      <c r="F6" s="16" t="s">
        <v>43</v>
      </c>
      <c r="G6" s="16">
        <v>3</v>
      </c>
      <c r="H6" s="16" t="s">
        <v>44</v>
      </c>
      <c r="I6" s="16">
        <v>15</v>
      </c>
      <c r="J6" s="16" t="s">
        <v>45</v>
      </c>
      <c r="K6" s="16">
        <v>30</v>
      </c>
      <c r="L6" s="16" t="s">
        <v>46</v>
      </c>
      <c r="M6" s="16"/>
      <c r="N6" s="18">
        <v>41</v>
      </c>
      <c r="O6" s="16" t="s">
        <v>47</v>
      </c>
      <c r="P6" s="16" t="s">
        <v>48</v>
      </c>
      <c r="Q6" s="16" t="s">
        <v>49</v>
      </c>
      <c r="R6" s="16" t="s">
        <v>50</v>
      </c>
      <c r="S6" s="16" t="s">
        <v>51</v>
      </c>
      <c r="T6" s="16" t="s">
        <v>52</v>
      </c>
      <c r="U6" s="16" t="str">
        <f>CONCATENATE("по типу ",T6)</f>
        <v>по типу 7719/02221-2003 ТУ</v>
      </c>
      <c r="V6" s="16" t="s">
        <v>53</v>
      </c>
      <c r="W6" s="16"/>
      <c r="X6" s="16"/>
      <c r="Y6" s="16" t="s">
        <v>68</v>
      </c>
      <c r="Z6" s="16" t="s">
        <v>55</v>
      </c>
      <c r="AA6" s="16" t="s">
        <v>56</v>
      </c>
      <c r="AB6" s="16">
        <v>1</v>
      </c>
      <c r="AC6" s="18">
        <v>25732.240000000002</v>
      </c>
      <c r="AD6" s="18">
        <v>0</v>
      </c>
      <c r="AE6" s="18">
        <v>0</v>
      </c>
      <c r="AF6" s="18">
        <f>AG6-AE6</f>
        <v>0</v>
      </c>
      <c r="AG6" s="18">
        <f>ROUND(AE6*1.18,2)</f>
        <v>0</v>
      </c>
      <c r="AH6" s="16" t="s">
        <v>69</v>
      </c>
      <c r="AI6" s="16"/>
      <c r="AJ6" s="19" t="s">
        <v>58</v>
      </c>
      <c r="AK6" s="16"/>
      <c r="AL6" s="20">
        <v>43045</v>
      </c>
      <c r="AM6" s="17" t="s">
        <v>59</v>
      </c>
      <c r="AN6" s="21" t="s">
        <v>70</v>
      </c>
      <c r="AO6" t="s">
        <v>61</v>
      </c>
      <c r="AP6" s="22" t="s">
        <v>62</v>
      </c>
      <c r="AQ6" s="22"/>
    </row>
    <row r="7" spans="1:256" ht="184.8" x14ac:dyDescent="0.25">
      <c r="A7" s="33">
        <v>4</v>
      </c>
      <c r="B7" s="17" t="s">
        <v>71</v>
      </c>
      <c r="C7" s="17" t="s">
        <v>72</v>
      </c>
      <c r="D7" s="17" t="s">
        <v>41</v>
      </c>
      <c r="E7" s="16" t="s">
        <v>42</v>
      </c>
      <c r="F7" s="16" t="s">
        <v>43</v>
      </c>
      <c r="G7" s="16">
        <v>3</v>
      </c>
      <c r="H7" s="16" t="s">
        <v>44</v>
      </c>
      <c r="I7" s="16">
        <v>15</v>
      </c>
      <c r="J7" s="16" t="s">
        <v>45</v>
      </c>
      <c r="K7" s="16">
        <v>30</v>
      </c>
      <c r="L7" s="16" t="s">
        <v>46</v>
      </c>
      <c r="M7" s="16"/>
      <c r="N7" s="18">
        <v>41</v>
      </c>
      <c r="O7" s="16" t="s">
        <v>47</v>
      </c>
      <c r="P7" s="16" t="s">
        <v>48</v>
      </c>
      <c r="Q7" s="16" t="s">
        <v>49</v>
      </c>
      <c r="R7" s="16" t="s">
        <v>50</v>
      </c>
      <c r="S7" s="16" t="s">
        <v>51</v>
      </c>
      <c r="T7" s="16" t="s">
        <v>52</v>
      </c>
      <c r="U7" s="16" t="str">
        <f>CONCATENATE("по типу ",T7)</f>
        <v>по типу 7719/02221-2003 ТУ</v>
      </c>
      <c r="V7" s="16" t="s">
        <v>53</v>
      </c>
      <c r="W7" s="16"/>
      <c r="X7" s="16"/>
      <c r="Y7" s="16" t="s">
        <v>68</v>
      </c>
      <c r="Z7" s="16" t="s">
        <v>55</v>
      </c>
      <c r="AA7" s="16" t="s">
        <v>56</v>
      </c>
      <c r="AB7" s="16">
        <v>1</v>
      </c>
      <c r="AC7" s="18">
        <v>25732.240000000002</v>
      </c>
      <c r="AD7" s="18">
        <v>0</v>
      </c>
      <c r="AE7" s="18">
        <v>0</v>
      </c>
      <c r="AF7" s="18">
        <f>AG7-AE7</f>
        <v>0</v>
      </c>
      <c r="AG7" s="18">
        <f>ROUND(AE7*1.18,2)</f>
        <v>0</v>
      </c>
      <c r="AH7" s="16" t="s">
        <v>69</v>
      </c>
      <c r="AI7" s="16"/>
      <c r="AJ7" s="19" t="s">
        <v>65</v>
      </c>
      <c r="AK7" s="16"/>
      <c r="AL7" s="20">
        <v>43045</v>
      </c>
      <c r="AM7" s="17" t="s">
        <v>59</v>
      </c>
      <c r="AN7" s="21" t="s">
        <v>70</v>
      </c>
      <c r="AO7" t="s">
        <v>61</v>
      </c>
      <c r="AP7" s="22" t="s">
        <v>62</v>
      </c>
      <c r="AQ7" s="22"/>
    </row>
    <row r="8" spans="1:256" x14ac:dyDescent="0.25">
      <c r="Y8" s="26" t="s">
        <v>73</v>
      </c>
      <c r="AB8" s="27">
        <f>SUM(AB4:AB7)</f>
        <v>4</v>
      </c>
      <c r="AE8" s="25">
        <f>SUM(AE4:AE7)</f>
        <v>0</v>
      </c>
      <c r="AF8" s="25">
        <f>SUM(AF4:AF7)</f>
        <v>0</v>
      </c>
      <c r="AG8" s="25">
        <f>SUM(AG4:AG7)</f>
        <v>0</v>
      </c>
    </row>
    <row r="11" spans="1:256" ht="20.399999999999999" x14ac:dyDescent="0.25">
      <c r="AI11" s="29" t="s">
        <v>74</v>
      </c>
      <c r="AJ11" s="30"/>
    </row>
  </sheetData>
  <pageMargins left="0.23622047244094491" right="0.11" top="0.72" bottom="0.39370078740157483" header="0.46" footer="0.19685039370078741"/>
  <pageSetup paperSize="9" scale="15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Дек Б01</vt:lpstr>
      <vt:lpstr>'Дек Б01'!Заголовки_для_печати</vt:lpstr>
      <vt:lpstr>'Дек Б01'!Область_печати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6617</dc:creator>
  <cp:lastModifiedBy>Антон Васильев</cp:lastModifiedBy>
  <dcterms:created xsi:type="dcterms:W3CDTF">2014-12-16T12:09:05Z</dcterms:created>
  <dcterms:modified xsi:type="dcterms:W3CDTF">2018-07-11T14:34:57Z</dcterms:modified>
</cp:coreProperties>
</file>