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13800" yWindow="60" windowWidth="14976" windowHeight="12240"/>
  </bookViews>
  <sheets>
    <sheet name="Лист1" sheetId="1" r:id="rId1"/>
  </sheets>
  <definedNames>
    <definedName name="_xlnm._FilterDatabase" localSheetId="0" hidden="1">Лист1!$A$5:$AL$30</definedName>
    <definedName name="_xlnm.Print_Titles" localSheetId="0">Лист1!$4:$5</definedName>
    <definedName name="_xlnm.Print_Area" localSheetId="0">Лист1!$A$1:$AK$41</definedName>
  </definedNames>
  <calcPr calcId="162913" fullCalcOnLoad="1"/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6" i="1"/>
  <c r="AA30" i="1"/>
  <c r="AC7" i="1"/>
  <c r="AD7" i="1" s="1"/>
  <c r="AE7" i="1" s="1"/>
  <c r="AC8" i="1"/>
  <c r="AD8" i="1" s="1"/>
  <c r="AC9" i="1"/>
  <c r="AD9" i="1" s="1"/>
  <c r="AC10" i="1"/>
  <c r="AD10" i="1"/>
  <c r="AE10" i="1" s="1"/>
  <c r="AC11" i="1"/>
  <c r="AD11" i="1" s="1"/>
  <c r="AE11" i="1" s="1"/>
  <c r="AC12" i="1"/>
  <c r="AD12" i="1" s="1"/>
  <c r="AC13" i="1"/>
  <c r="AD13" i="1" s="1"/>
  <c r="AE13" i="1" s="1"/>
  <c r="AC14" i="1"/>
  <c r="AD14" i="1" s="1"/>
  <c r="AC15" i="1"/>
  <c r="AD15" i="1" s="1"/>
  <c r="AC16" i="1"/>
  <c r="AD16" i="1"/>
  <c r="AE16" i="1" s="1"/>
  <c r="AC17" i="1"/>
  <c r="AD17" i="1" s="1"/>
  <c r="AE17" i="1" s="1"/>
  <c r="AC18" i="1"/>
  <c r="AD18" i="1" s="1"/>
  <c r="AC19" i="1"/>
  <c r="AD19" i="1" s="1"/>
  <c r="AC20" i="1"/>
  <c r="AD20" i="1"/>
  <c r="AE20" i="1" s="1"/>
  <c r="AC21" i="1"/>
  <c r="AD21" i="1" s="1"/>
  <c r="AE21" i="1" s="1"/>
  <c r="AC22" i="1"/>
  <c r="AD22" i="1" s="1"/>
  <c r="AE22" i="1" s="1"/>
  <c r="AC23" i="1"/>
  <c r="AD23" i="1"/>
  <c r="AE23" i="1" s="1"/>
  <c r="AC24" i="1"/>
  <c r="AD24" i="1" s="1"/>
  <c r="AE24" i="1" s="1"/>
  <c r="AC25" i="1"/>
  <c r="AD25" i="1" s="1"/>
  <c r="AC26" i="1"/>
  <c r="AD26" i="1" s="1"/>
  <c r="AC27" i="1"/>
  <c r="AD27" i="1"/>
  <c r="AE27" i="1" s="1"/>
  <c r="AC28" i="1"/>
  <c r="AD28" i="1" s="1"/>
  <c r="AC29" i="1"/>
  <c r="AD29" i="1" s="1"/>
  <c r="AC6" i="1"/>
  <c r="AD6" i="1" s="1"/>
  <c r="AE6" i="1" s="1"/>
  <c r="AE28" i="1" l="1"/>
  <c r="AE25" i="1"/>
  <c r="AE18" i="1"/>
  <c r="AE14" i="1"/>
  <c r="AE12" i="1"/>
  <c r="AE8" i="1"/>
  <c r="AE30" i="1" s="1"/>
  <c r="AE26" i="1"/>
  <c r="AE19" i="1"/>
  <c r="AE15" i="1"/>
  <c r="AE9" i="1"/>
  <c r="AE29" i="1"/>
</calcChain>
</file>

<file path=xl/sharedStrings.xml><?xml version="1.0" encoding="utf-8"?>
<sst xmlns="http://schemas.openxmlformats.org/spreadsheetml/2006/main" count="566" uniqueCount="134">
  <si>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</si>
  <si>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</si>
  <si>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</si>
  <si>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</si>
  <si>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</si>
  <si>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</si>
  <si>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</si>
  <si>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</si>
  <si>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</si>
  <si>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</si>
  <si>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</si>
  <si>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</si>
  <si>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</si>
  <si>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</si>
  <si>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</si>
  <si>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</si>
  <si>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</si>
  <si>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</si>
  <si>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</si>
  <si>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</si>
  <si>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</si>
  <si>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</si>
  <si>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</si>
  <si>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</si>
  <si>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</si>
  <si>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</si>
  <si>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</si>
  <si>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</si>
  <si>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</si>
  <si>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</si>
  <si>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</si>
  <si>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</si>
  <si>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</si>
  <si>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</si>
  <si>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</si>
  <si>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Категория ОК</t>
  </si>
  <si>
    <t>оборудование</t>
  </si>
  <si>
    <t>нж</t>
  </si>
  <si>
    <t>под приварку</t>
  </si>
  <si>
    <t>Стоимость оборудования в ЛСР в явном виде отсутствует</t>
  </si>
  <si>
    <t>II</t>
  </si>
  <si>
    <t>Атомпроект (ОПВИС УППС)</t>
  </si>
  <si>
    <t>-</t>
  </si>
  <si>
    <t>4/-</t>
  </si>
  <si>
    <t>Блок №1. Здание безопасности (10UKD) бл.1</t>
  </si>
  <si>
    <t>2.ИСУП.104308073</t>
  </si>
  <si>
    <t>10LDF11AA112</t>
  </si>
  <si>
    <t>Кран шаровый запорный с электроприводом SG 05.1</t>
  </si>
  <si>
    <t>1,6</t>
  </si>
  <si>
    <t>конденсат рН=7</t>
  </si>
  <si>
    <t>встроенный электропривод</t>
  </si>
  <si>
    <t>SG 05.1</t>
  </si>
  <si>
    <t>0,045</t>
  </si>
  <si>
    <t>BLR1.D.110.1.0UMA00.LDF&amp;&amp;.023.DC.0002 (БЛ-11411с/о)</t>
  </si>
  <si>
    <t>BLR1.D.110.1.0UMA00.LDF&amp;&amp;.023.SD.0002(БЛ-11672с/о)</t>
  </si>
  <si>
    <t>Блок №1. Здание турбины (10UMA) бл.1</t>
  </si>
  <si>
    <t>UMA; 50 нж Параметры: Труба=57х3; Время,с=16;, ИТТ:BLR1.B.110.&amp;.&amp;&amp;&amp;&amp;&amp;&amp;.&amp;&amp;&amp;&amp;&amp;.000.MD.0003; Тип атмосферы при хранении:II; Условия хранения:2 (C); Тип атмосферы при эксплуатации:I; Климатическое исполнение и категория размещения:УХЛ4</t>
  </si>
  <si>
    <t>2.ИСУП.104308076</t>
  </si>
  <si>
    <t>10LDF12AA112</t>
  </si>
  <si>
    <t>2.ИСУП.104308079</t>
  </si>
  <si>
    <t>10LDF13AA112</t>
  </si>
  <si>
    <t>2.ИСУП.104308082</t>
  </si>
  <si>
    <t>10LDF14AA112</t>
  </si>
  <si>
    <t>2.ИСУП.104308085</t>
  </si>
  <si>
    <t>10LDF15AA112</t>
  </si>
  <si>
    <t>2.ИСУП.104308088</t>
  </si>
  <si>
    <t>10LDF21AA112</t>
  </si>
  <si>
    <t>2.ИСУП.104308091</t>
  </si>
  <si>
    <t>10LDF22AA112</t>
  </si>
  <si>
    <t>2.ИСУП.104308094</t>
  </si>
  <si>
    <t>10LDF23AA112</t>
  </si>
  <si>
    <t>2.ИСУП.104308097</t>
  </si>
  <si>
    <t>10LDF24AA112</t>
  </si>
  <si>
    <t>2.ИСУП.104308100</t>
  </si>
  <si>
    <t>10LDF25AA112</t>
  </si>
  <si>
    <t>0,01</t>
  </si>
  <si>
    <t>угл</t>
  </si>
  <si>
    <t>ЛСР 2-05.2-202тм поз.54</t>
  </si>
  <si>
    <t>вода после механической очистки</t>
  </si>
  <si>
    <t>BLR1.D.110.1.0UMA&amp;&amp;.SGD7&amp;.067.DC.0001 (БЛ-08490с/о</t>
  </si>
  <si>
    <t>BLR1.D.110.1.0UMA&amp;&amp;.SGD7&amp;.067.SD.0001(БЛ-04944с/оизм.1)</t>
  </si>
  <si>
    <t>2.ИСУП.104274421</t>
  </si>
  <si>
    <t>10SGD70AA121</t>
  </si>
  <si>
    <t>Кран шаровой запорный</t>
  </si>
  <si>
    <t>МЭОФ ЯЛБИ.421321.035 ТУ</t>
  </si>
  <si>
    <t>UMA;  Параметры: Труба=18x2;,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</si>
  <si>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BLR1.D.110.1.0UKD99.SGD&amp;&amp;.067.DC.0001 (БЛ-10663с/о)</t>
  </si>
  <si>
    <t>BLR1.D.110.1.0UKD99.SGD&amp;&amp;.067.SD.0001(БЛ-09417с/о)</t>
  </si>
  <si>
    <t>2.ИСУП.104308713</t>
  </si>
  <si>
    <t>10SGD01AA131</t>
  </si>
  <si>
    <t>UKD;  Параметры: Труба=18x2;,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</si>
  <si>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2.ИСУП.104308148</t>
  </si>
  <si>
    <t>20LDF11AA112</t>
  </si>
  <si>
    <t>BLR1.D.110.2.0UMA00.LDF&amp;&amp;.023.DC.0002 (БЛ-12510с/о)</t>
  </si>
  <si>
    <t>BLR1.D.110.2.0UMA00.LDF&amp;&amp;.023.SD.0002(БЛ-12580с/о)</t>
  </si>
  <si>
    <t>Блок №2. Здание турбины (20UMA) бл.2</t>
  </si>
  <si>
    <t>UMA;  Параметры: Труба=57х3; Время,с=16;, ИТТ:BLR1.B.110.&amp;.&amp;&amp;&amp;&amp;&amp;&amp;.&amp;&amp;&amp;&amp;&amp;.000.MD.0003; Тип атмосферы при хранении:II; Условия хранения:2 (C); Тип атмосферы при эксплуатации:I; Климатическое исполнение и категория размещения:УХЛ4</t>
  </si>
  <si>
    <t>2.ИСУП.104308151</t>
  </si>
  <si>
    <t>20LDF12AA112</t>
  </si>
  <si>
    <t>2.ИСУП.104308154</t>
  </si>
  <si>
    <t>20LDF13AA112</t>
  </si>
  <si>
    <t>2.ИСУП.104308157</t>
  </si>
  <si>
    <t>20LDF14AA112</t>
  </si>
  <si>
    <t>2.ИСУП.104308160</t>
  </si>
  <si>
    <t>20LDF15AA112</t>
  </si>
  <si>
    <t>2.ИСУП.104308163</t>
  </si>
  <si>
    <t>20LDF21AA112</t>
  </si>
  <si>
    <t>2.ИСУП.104308166</t>
  </si>
  <si>
    <t>20LDF22AA112</t>
  </si>
  <si>
    <t>2.ИСУП.104308169</t>
  </si>
  <si>
    <t>20LDF23AA112</t>
  </si>
  <si>
    <t>2.ИСУП.104308172</t>
  </si>
  <si>
    <t>20LDF24AA112</t>
  </si>
  <si>
    <t>2.ИСУП.104308175</t>
  </si>
  <si>
    <t>20LDF25AA112</t>
  </si>
  <si>
    <t>Блок №2. Здание безопасности (20UKD) бл.2</t>
  </si>
  <si>
    <t>2.ИСУП.104308714</t>
  </si>
  <si>
    <t>20SGD01AA131</t>
  </si>
  <si>
    <t>BLR1.D.110.2.0UKD99.SGD&amp;&amp;.067.DC.0001 (БЛ-10584с/о)</t>
  </si>
  <si>
    <t>BLR1.D.110.2.0UKD99.SGD&amp;&amp;.067.SD.0001(БЛ-10562с/о)</t>
  </si>
  <si>
    <t>BLR1.D.110.2.0UMA&amp;&amp;.SGD7&amp;.067.DC.0001 (БЛ-16532с/о)</t>
  </si>
  <si>
    <t>BLR1.D.110.2.0UMA&amp;&amp;.SGD7&amp;.067.SD.0001(БЛ-16553с/оизм.0)</t>
  </si>
  <si>
    <t>2.ИСУП.104309267</t>
  </si>
  <si>
    <t>20SGD70AA121</t>
  </si>
  <si>
    <t>Сумма НДС, руб.</t>
  </si>
  <si>
    <t>Срок доставки</t>
  </si>
  <si>
    <t>ОТ ПОСТАВЩИКА</t>
  </si>
  <si>
    <t>по типу КНХМ 1027нж-2-50-016-э</t>
  </si>
  <si>
    <t>по типу ЦКБ М39530-015 (электропривод типа МЭОФ ЯЛБИ.421321.035 ТУ)</t>
  </si>
  <si>
    <t>по типу ТУ КНХМ 3742.10-061-08</t>
  </si>
  <si>
    <t>по типу ТУ3742-226-34390194-2010</t>
  </si>
  <si>
    <t>ОТ ПОКУПАТЕЛЯ</t>
  </si>
  <si>
    <t xml:space="preserve">Примечание: 1. Фланцевая и межфланцевая арматура поставляется комплектно с ответными фланцами, крепежом и прокладками
                      2. По техническим характеристикам трубопроводной арматуры допускается процентное отклонение от требуемого значения массы  на ±10% и процентное отклонение от требуемого значения мощности встроенного электропривода арматуры на -10%.
</t>
  </si>
  <si>
    <t>Спецификация. Поставка кранов шаровых DN до 50 для сооружения энергоблоков № 1,2 Белорусской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</si>
</sst>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dd/mm/yy;@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47">
    <xf numFmtId="0" fontId="0" fillId="0" borderId="0" xfId="0"/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49" fontId="2" fillId="0" borderId="1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1" fillId="0" borderId="10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0" fillId="0" borderId="14" xfId="0" applyBorder="1"/>
    <xf numFmtId="49" fontId="2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49" fontId="2" fillId="0" borderId="15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2" fontId="2" fillId="0" borderId="18" xfId="0" applyNumberFormat="1" applyFont="1" applyFill="1" applyBorder="1" applyAlignment="1">
      <alignment horizontal="center" vertical="center" textRotation="90" wrapText="1"/>
    </xf>
    <xf numFmtId="0" fontId="2" fillId="0" borderId="18" xfId="19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2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8" xfId="20" applyNumberFormat="1" applyFont="1" applyFill="1" applyBorder="1" applyAlignment="1">
      <alignment horizontal="center" vertical="center" textRotation="90" wrapText="1"/>
    </xf>
    <xf numFmtId="0" fontId="2" fillId="0" borderId="18" xfId="0" applyNumberFormat="1" applyFont="1" applyFill="1" applyBorder="1" applyAlignment="1">
      <alignment horizontal="center" vertical="center" textRotation="90" wrapText="1"/>
    </xf>
    <xf numFmtId="164" fontId="21" fillId="0" borderId="18" xfId="0" applyNumberFormat="1" applyFont="1" applyFill="1" applyBorder="1" applyAlignment="1">
      <alignment horizontal="center" vertical="center" textRotation="90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5" formatCode="_-* #,##0.00\ _₽_-;\-* #,##0.00\ _₽_-;_-* &quot;-&quot;??\ _₽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L29" totalsRowShown="0" dataDxfId="0" headerRowBorderDxfId="40" tableBorderDxfId="41" totalsRowBorderDxfId="39">
  <autoFilter ref="A4:AL29"/>
  <tableColumns count="38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/>
    <tableColumn id="29" name="Сумма без НДС, руб." dataDxfId="10">
      <calculatedColumnFormula>AA5*AB5</calculatedColumnFormula>
    </tableColumn>
    <tableColumn id="30" name="Сумма НДС, руб." dataDxfId="9">
      <calculatedColumnFormula>AC5*0.18</calculatedColumnFormula>
    </tableColumn>
    <tableColumn id="31" name="Сумма с НДС, руб." dataDxfId="8">
      <calculatedColumnFormula>AC5+AD5</calculatedColumnFormula>
    </tableColumn>
    <tableColumn id="32" name="Объект проектирования" dataDxfId="7"/>
    <tableColumn id="33" name="Завод-изготовитель" dataDxfId="6"/>
    <tableColumn id="34" name="Примечание" dataDxfId="5"/>
    <tableColumn id="35" name="Срок поставки" dataDxfId="4">
      <calculatedColumnFormula>AJ5-10</calculatedColumnFormula>
    </tableColumn>
    <tableColumn id="36" name="Срок доставки" dataDxfId="3"/>
    <tableColumn id="37" name="Разработчик РД" dataDxfId="2"/>
    <tableColumn id="38" name="Стоимость изделия в ценах 2000 года, руб.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39"/>
  <sheetViews>
    <sheetView tabSelected="1" view="pageBreakPreview" topLeftCell="A4" zoomScale="75" zoomScaleNormal="100" workbookViewId="0">
      <selection activeCell="A4" sqref="A4:AL29"/>
    </sheetView>
  </sheetViews>
  <sheetFormatPr defaultRowHeight="13.2" x14ac:dyDescent="0.25"/>
  <cols>
    <col min="1" max="1" width="8.5546875" style="5" customWidth="1"/>
    <col min="2" max="2" width="18.33203125" style="6" customWidth="1"/>
    <col min="3" max="3" width="25.21875" style="6" customWidth="1"/>
    <col min="4" max="4" width="27.109375" style="6" customWidth="1"/>
    <col min="5" max="5" width="28" style="7" customWidth="1"/>
    <col min="6" max="6" width="52.44140625" style="5" customWidth="1"/>
    <col min="7" max="7" width="16.109375" style="5" customWidth="1"/>
    <col min="8" max="8" width="29.21875" style="5" customWidth="1"/>
    <col min="9" max="9" width="20.33203125" style="5" customWidth="1"/>
    <col min="10" max="10" width="52" style="5" customWidth="1"/>
    <col min="11" max="11" width="19.44140625" style="5" customWidth="1"/>
    <col min="12" max="12" width="17.77734375" style="5" customWidth="1"/>
    <col min="13" max="13" width="40.109375" style="5" customWidth="1"/>
    <col min="14" max="14" width="11.44140625" style="7" customWidth="1"/>
    <col min="15" max="15" width="22.33203125" style="5" customWidth="1"/>
    <col min="16" max="16" width="23.109375" style="5" customWidth="1"/>
    <col min="17" max="17" width="36" style="5" customWidth="1"/>
    <col min="18" max="18" width="31.21875" style="5" customWidth="1"/>
    <col min="19" max="19" width="25.88671875" style="5" customWidth="1"/>
    <col min="20" max="20" width="15.44140625" style="7" customWidth="1"/>
    <col min="21" max="21" width="24.6640625" style="5" customWidth="1"/>
    <col min="22" max="22" width="21.33203125" style="5" customWidth="1"/>
    <col min="23" max="23" width="38.21875" style="5" customWidth="1"/>
    <col min="24" max="24" width="20.88671875" style="5" customWidth="1"/>
    <col min="25" max="25" width="31.88671875" style="5" customWidth="1"/>
    <col min="26" max="26" width="45" style="5" customWidth="1"/>
    <col min="27" max="27" width="17.88671875" style="5" customWidth="1"/>
    <col min="28" max="28" width="28.77734375" style="7" customWidth="1"/>
    <col min="29" max="29" width="23" style="7" customWidth="1"/>
    <col min="30" max="30" width="19" style="7" customWidth="1"/>
    <col min="31" max="31" width="20.5546875" style="7" customWidth="1"/>
    <col min="32" max="32" width="26.77734375" style="5" customWidth="1"/>
    <col min="33" max="33" width="22.5546875" style="5" customWidth="1"/>
    <col min="34" max="34" width="71.44140625" style="10" customWidth="1"/>
    <col min="35" max="36" width="17.21875" style="5" customWidth="1"/>
    <col min="37" max="37" width="18.77734375" style="6" customWidth="1"/>
    <col min="38" max="38" width="45" style="16" customWidth="1"/>
    <col min="40" max="40" width="41.6640625" customWidth="1"/>
  </cols>
  <sheetData>
    <row r="2" spans="1:38" ht="17.399999999999999" x14ac:dyDescent="0.25">
      <c r="C2" s="20" t="s">
        <v>133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38" x14ac:dyDescent="0.25">
      <c r="A3"/>
      <c r="B3" s="4"/>
      <c r="C3"/>
      <c r="D3"/>
      <c r="E3" s="8"/>
      <c r="F3"/>
      <c r="G3"/>
      <c r="H3"/>
      <c r="I3"/>
      <c r="J3"/>
      <c r="K3"/>
      <c r="L3"/>
      <c r="M3"/>
      <c r="N3" s="8"/>
      <c r="O3"/>
      <c r="P3"/>
      <c r="Q3"/>
      <c r="R3"/>
      <c r="S3"/>
      <c r="T3" s="8"/>
      <c r="U3"/>
      <c r="V3"/>
      <c r="W3"/>
      <c r="X3"/>
      <c r="Y3"/>
      <c r="Z3"/>
      <c r="AA3"/>
      <c r="AB3"/>
      <c r="AC3"/>
      <c r="AD3"/>
      <c r="AE3"/>
      <c r="AF3"/>
      <c r="AG3"/>
      <c r="AH3" s="9"/>
      <c r="AI3"/>
      <c r="AJ3"/>
      <c r="AK3" s="4"/>
    </row>
    <row r="4" spans="1:38" ht="159.75" customHeight="1" x14ac:dyDescent="0.25">
      <c r="A4" s="28" t="s">
        <v>27</v>
      </c>
      <c r="B4" s="29" t="s">
        <v>0</v>
      </c>
      <c r="C4" s="30" t="s">
        <v>1</v>
      </c>
      <c r="D4" s="30" t="s">
        <v>2</v>
      </c>
      <c r="E4" s="31" t="s">
        <v>3</v>
      </c>
      <c r="F4" s="30" t="s">
        <v>4</v>
      </c>
      <c r="G4" s="30" t="s">
        <v>35</v>
      </c>
      <c r="H4" s="30" t="s">
        <v>5</v>
      </c>
      <c r="I4" s="29" t="s">
        <v>6</v>
      </c>
      <c r="J4" s="29" t="s">
        <v>7</v>
      </c>
      <c r="K4" s="30" t="s">
        <v>8</v>
      </c>
      <c r="L4" s="30" t="s">
        <v>9</v>
      </c>
      <c r="M4" s="32" t="s">
        <v>32</v>
      </c>
      <c r="N4" s="31" t="s">
        <v>10</v>
      </c>
      <c r="O4" s="30" t="s">
        <v>11</v>
      </c>
      <c r="P4" s="30" t="s">
        <v>31</v>
      </c>
      <c r="Q4" s="33" t="s">
        <v>12</v>
      </c>
      <c r="R4" s="30" t="s">
        <v>13</v>
      </c>
      <c r="S4" s="28" t="s">
        <v>14</v>
      </c>
      <c r="T4" s="34" t="s">
        <v>15</v>
      </c>
      <c r="U4" s="30" t="s">
        <v>16</v>
      </c>
      <c r="V4" s="30" t="s">
        <v>17</v>
      </c>
      <c r="W4" s="30" t="s">
        <v>18</v>
      </c>
      <c r="X4" s="30" t="s">
        <v>19</v>
      </c>
      <c r="Y4" s="30" t="s">
        <v>20</v>
      </c>
      <c r="Z4" s="30" t="s">
        <v>21</v>
      </c>
      <c r="AA4" s="30" t="s">
        <v>22</v>
      </c>
      <c r="AB4" s="35" t="s">
        <v>28</v>
      </c>
      <c r="AC4" s="35" t="s">
        <v>29</v>
      </c>
      <c r="AD4" s="35" t="s">
        <v>124</v>
      </c>
      <c r="AE4" s="35" t="s">
        <v>30</v>
      </c>
      <c r="AF4" s="29" t="s">
        <v>23</v>
      </c>
      <c r="AG4" s="30" t="s">
        <v>24</v>
      </c>
      <c r="AH4" s="36" t="s">
        <v>25</v>
      </c>
      <c r="AI4" s="37" t="s">
        <v>33</v>
      </c>
      <c r="AJ4" s="37" t="s">
        <v>125</v>
      </c>
      <c r="AK4" s="29" t="s">
        <v>26</v>
      </c>
      <c r="AL4" s="38" t="s">
        <v>34</v>
      </c>
    </row>
    <row r="5" spans="1:38" ht="14.25" customHeight="1" x14ac:dyDescent="0.25">
      <c r="A5" s="24">
        <v>1</v>
      </c>
      <c r="B5" s="1">
        <v>2</v>
      </c>
      <c r="C5" s="3">
        <v>3</v>
      </c>
      <c r="D5" s="1">
        <v>4</v>
      </c>
      <c r="E5" s="3">
        <v>5</v>
      </c>
      <c r="F5" s="1">
        <v>6</v>
      </c>
      <c r="G5" s="3">
        <v>7</v>
      </c>
      <c r="H5" s="1">
        <v>8</v>
      </c>
      <c r="I5" s="3">
        <v>9</v>
      </c>
      <c r="J5" s="1">
        <v>10</v>
      </c>
      <c r="K5" s="3">
        <v>11</v>
      </c>
      <c r="L5" s="1">
        <v>12</v>
      </c>
      <c r="M5" s="3">
        <v>13</v>
      </c>
      <c r="N5" s="1">
        <v>14</v>
      </c>
      <c r="O5" s="3">
        <v>15</v>
      </c>
      <c r="P5" s="1">
        <v>16</v>
      </c>
      <c r="Q5" s="3">
        <v>17</v>
      </c>
      <c r="R5" s="1">
        <v>18</v>
      </c>
      <c r="S5" s="3">
        <v>19</v>
      </c>
      <c r="T5" s="1">
        <v>20</v>
      </c>
      <c r="U5" s="3">
        <v>21</v>
      </c>
      <c r="V5" s="1">
        <v>22</v>
      </c>
      <c r="W5" s="3">
        <v>23</v>
      </c>
      <c r="X5" s="1">
        <v>24</v>
      </c>
      <c r="Y5" s="3">
        <v>25</v>
      </c>
      <c r="Z5" s="1">
        <v>26</v>
      </c>
      <c r="AA5" s="3">
        <v>27</v>
      </c>
      <c r="AB5" s="1">
        <v>28</v>
      </c>
      <c r="AC5" s="3">
        <v>29</v>
      </c>
      <c r="AD5" s="1">
        <v>30</v>
      </c>
      <c r="AE5" s="3">
        <v>31</v>
      </c>
      <c r="AF5" s="1">
        <v>32</v>
      </c>
      <c r="AG5" s="3">
        <v>33</v>
      </c>
      <c r="AH5" s="1">
        <v>34</v>
      </c>
      <c r="AI5" s="3">
        <v>35</v>
      </c>
      <c r="AJ5" s="1">
        <v>36</v>
      </c>
      <c r="AK5" s="3">
        <v>37</v>
      </c>
      <c r="AL5" s="26">
        <v>38</v>
      </c>
    </row>
    <row r="6" spans="1:38" ht="52.8" x14ac:dyDescent="0.25">
      <c r="A6" s="25">
        <v>1</v>
      </c>
      <c r="B6" s="11" t="s">
        <v>45</v>
      </c>
      <c r="C6" s="11" t="s">
        <v>46</v>
      </c>
      <c r="D6" s="11" t="s">
        <v>47</v>
      </c>
      <c r="E6" s="13" t="s">
        <v>127</v>
      </c>
      <c r="F6" s="12" t="s">
        <v>42</v>
      </c>
      <c r="G6" s="12">
        <v>4</v>
      </c>
      <c r="H6" s="12" t="s">
        <v>36</v>
      </c>
      <c r="I6" s="12">
        <v>50</v>
      </c>
      <c r="J6" s="12" t="s">
        <v>48</v>
      </c>
      <c r="K6" s="12">
        <v>250</v>
      </c>
      <c r="L6" s="12" t="s">
        <v>49</v>
      </c>
      <c r="M6" s="12"/>
      <c r="N6" s="13">
        <v>32.6</v>
      </c>
      <c r="O6" s="12" t="s">
        <v>50</v>
      </c>
      <c r="P6" s="12" t="s">
        <v>51</v>
      </c>
      <c r="Q6" s="12" t="s">
        <v>52</v>
      </c>
      <c r="R6" s="12" t="s">
        <v>37</v>
      </c>
      <c r="S6" s="12" t="s">
        <v>38</v>
      </c>
      <c r="T6" s="13" t="s">
        <v>129</v>
      </c>
      <c r="U6" s="12" t="s">
        <v>39</v>
      </c>
      <c r="V6" s="12" t="s">
        <v>53</v>
      </c>
      <c r="W6" s="12"/>
      <c r="X6" s="12" t="s">
        <v>54</v>
      </c>
      <c r="Y6" s="12" t="s">
        <v>43</v>
      </c>
      <c r="Z6" s="12" t="s">
        <v>40</v>
      </c>
      <c r="AA6" s="12">
        <v>1</v>
      </c>
      <c r="AB6" s="17"/>
      <c r="AC6" s="17">
        <f>AA6*AB6</f>
        <v>0</v>
      </c>
      <c r="AD6" s="17">
        <f>AC6*0.18</f>
        <v>0</v>
      </c>
      <c r="AE6" s="17">
        <f>AC6+AD6</f>
        <v>0</v>
      </c>
      <c r="AF6" s="12" t="s">
        <v>55</v>
      </c>
      <c r="AG6" s="12"/>
      <c r="AH6" s="14" t="s">
        <v>56</v>
      </c>
      <c r="AI6" s="15">
        <f>AJ6-10</f>
        <v>42747</v>
      </c>
      <c r="AJ6" s="15">
        <v>42757</v>
      </c>
      <c r="AK6" s="11" t="s">
        <v>41</v>
      </c>
      <c r="AL6" s="27">
        <v>0</v>
      </c>
    </row>
    <row r="7" spans="1:38" ht="52.8" x14ac:dyDescent="0.25">
      <c r="A7" s="25">
        <v>2</v>
      </c>
      <c r="B7" s="11" t="s">
        <v>57</v>
      </c>
      <c r="C7" s="11" t="s">
        <v>58</v>
      </c>
      <c r="D7" s="11" t="s">
        <v>47</v>
      </c>
      <c r="E7" s="13" t="s">
        <v>127</v>
      </c>
      <c r="F7" s="12" t="s">
        <v>42</v>
      </c>
      <c r="G7" s="12">
        <v>4</v>
      </c>
      <c r="H7" s="12" t="s">
        <v>36</v>
      </c>
      <c r="I7" s="12">
        <v>50</v>
      </c>
      <c r="J7" s="12" t="s">
        <v>48</v>
      </c>
      <c r="K7" s="12">
        <v>250</v>
      </c>
      <c r="L7" s="12" t="s">
        <v>49</v>
      </c>
      <c r="M7" s="12"/>
      <c r="N7" s="13">
        <v>32.6</v>
      </c>
      <c r="O7" s="12" t="s">
        <v>50</v>
      </c>
      <c r="P7" s="12" t="s">
        <v>51</v>
      </c>
      <c r="Q7" s="12" t="s">
        <v>52</v>
      </c>
      <c r="R7" s="12" t="s">
        <v>37</v>
      </c>
      <c r="S7" s="12" t="s">
        <v>38</v>
      </c>
      <c r="T7" s="13" t="s">
        <v>129</v>
      </c>
      <c r="U7" s="12" t="s">
        <v>39</v>
      </c>
      <c r="V7" s="12" t="s">
        <v>53</v>
      </c>
      <c r="W7" s="12"/>
      <c r="X7" s="12" t="s">
        <v>54</v>
      </c>
      <c r="Y7" s="12" t="s">
        <v>43</v>
      </c>
      <c r="Z7" s="12" t="s">
        <v>40</v>
      </c>
      <c r="AA7" s="12">
        <v>1</v>
      </c>
      <c r="AB7" s="17"/>
      <c r="AC7" s="17">
        <f t="shared" ref="AC7:AC29" si="0">AA7*AB7</f>
        <v>0</v>
      </c>
      <c r="AD7" s="17">
        <f t="shared" ref="AD7:AD29" si="1">AC7*0.18</f>
        <v>0</v>
      </c>
      <c r="AE7" s="17">
        <f t="shared" ref="AE7:AE29" si="2">AC7+AD7</f>
        <v>0</v>
      </c>
      <c r="AF7" s="12" t="s">
        <v>55</v>
      </c>
      <c r="AG7" s="12"/>
      <c r="AH7" s="14" t="s">
        <v>56</v>
      </c>
      <c r="AI7" s="15">
        <f t="shared" ref="AI7:AI29" si="3">AJ7-10</f>
        <v>42747</v>
      </c>
      <c r="AJ7" s="15">
        <v>42757</v>
      </c>
      <c r="AK7" s="11" t="s">
        <v>41</v>
      </c>
      <c r="AL7" s="27">
        <v>0</v>
      </c>
    </row>
    <row r="8" spans="1:38" ht="52.8" x14ac:dyDescent="0.25">
      <c r="A8" s="25">
        <v>3</v>
      </c>
      <c r="B8" s="11" t="s">
        <v>59</v>
      </c>
      <c r="C8" s="11" t="s">
        <v>60</v>
      </c>
      <c r="D8" s="11" t="s">
        <v>47</v>
      </c>
      <c r="E8" s="13" t="s">
        <v>127</v>
      </c>
      <c r="F8" s="12" t="s">
        <v>42</v>
      </c>
      <c r="G8" s="12">
        <v>4</v>
      </c>
      <c r="H8" s="12" t="s">
        <v>36</v>
      </c>
      <c r="I8" s="12">
        <v>50</v>
      </c>
      <c r="J8" s="12" t="s">
        <v>48</v>
      </c>
      <c r="K8" s="12">
        <v>250</v>
      </c>
      <c r="L8" s="12" t="s">
        <v>49</v>
      </c>
      <c r="M8" s="12"/>
      <c r="N8" s="13">
        <v>32.6</v>
      </c>
      <c r="O8" s="12" t="s">
        <v>50</v>
      </c>
      <c r="P8" s="12" t="s">
        <v>51</v>
      </c>
      <c r="Q8" s="12" t="s">
        <v>52</v>
      </c>
      <c r="R8" s="12" t="s">
        <v>37</v>
      </c>
      <c r="S8" s="12" t="s">
        <v>38</v>
      </c>
      <c r="T8" s="13" t="s">
        <v>129</v>
      </c>
      <c r="U8" s="12" t="s">
        <v>39</v>
      </c>
      <c r="V8" s="12" t="s">
        <v>53</v>
      </c>
      <c r="W8" s="12"/>
      <c r="X8" s="12" t="s">
        <v>54</v>
      </c>
      <c r="Y8" s="12" t="s">
        <v>43</v>
      </c>
      <c r="Z8" s="12" t="s">
        <v>40</v>
      </c>
      <c r="AA8" s="12">
        <v>1</v>
      </c>
      <c r="AB8" s="17"/>
      <c r="AC8" s="17">
        <f t="shared" si="0"/>
        <v>0</v>
      </c>
      <c r="AD8" s="17">
        <f t="shared" si="1"/>
        <v>0</v>
      </c>
      <c r="AE8" s="17">
        <f t="shared" si="2"/>
        <v>0</v>
      </c>
      <c r="AF8" s="12" t="s">
        <v>55</v>
      </c>
      <c r="AG8" s="12"/>
      <c r="AH8" s="14" t="s">
        <v>56</v>
      </c>
      <c r="AI8" s="15">
        <f t="shared" si="3"/>
        <v>42747</v>
      </c>
      <c r="AJ8" s="15">
        <v>42757</v>
      </c>
      <c r="AK8" s="11" t="s">
        <v>41</v>
      </c>
      <c r="AL8" s="27">
        <v>0</v>
      </c>
    </row>
    <row r="9" spans="1:38" ht="52.8" x14ac:dyDescent="0.25">
      <c r="A9" s="25">
        <v>4</v>
      </c>
      <c r="B9" s="11" t="s">
        <v>61</v>
      </c>
      <c r="C9" s="11" t="s">
        <v>62</v>
      </c>
      <c r="D9" s="11" t="s">
        <v>47</v>
      </c>
      <c r="E9" s="13" t="s">
        <v>127</v>
      </c>
      <c r="F9" s="12" t="s">
        <v>42</v>
      </c>
      <c r="G9" s="12">
        <v>4</v>
      </c>
      <c r="H9" s="12" t="s">
        <v>36</v>
      </c>
      <c r="I9" s="12">
        <v>50</v>
      </c>
      <c r="J9" s="12" t="s">
        <v>48</v>
      </c>
      <c r="K9" s="12">
        <v>250</v>
      </c>
      <c r="L9" s="12" t="s">
        <v>49</v>
      </c>
      <c r="M9" s="12"/>
      <c r="N9" s="13">
        <v>32.6</v>
      </c>
      <c r="O9" s="12" t="s">
        <v>50</v>
      </c>
      <c r="P9" s="12" t="s">
        <v>51</v>
      </c>
      <c r="Q9" s="12" t="s">
        <v>52</v>
      </c>
      <c r="R9" s="12" t="s">
        <v>37</v>
      </c>
      <c r="S9" s="12" t="s">
        <v>38</v>
      </c>
      <c r="T9" s="13" t="s">
        <v>129</v>
      </c>
      <c r="U9" s="12" t="s">
        <v>39</v>
      </c>
      <c r="V9" s="12" t="s">
        <v>53</v>
      </c>
      <c r="W9" s="12"/>
      <c r="X9" s="12" t="s">
        <v>54</v>
      </c>
      <c r="Y9" s="12" t="s">
        <v>43</v>
      </c>
      <c r="Z9" s="12" t="s">
        <v>40</v>
      </c>
      <c r="AA9" s="12">
        <v>1</v>
      </c>
      <c r="AB9" s="17"/>
      <c r="AC9" s="17">
        <f t="shared" si="0"/>
        <v>0</v>
      </c>
      <c r="AD9" s="17">
        <f t="shared" si="1"/>
        <v>0</v>
      </c>
      <c r="AE9" s="17">
        <f t="shared" si="2"/>
        <v>0</v>
      </c>
      <c r="AF9" s="12" t="s">
        <v>55</v>
      </c>
      <c r="AG9" s="12"/>
      <c r="AH9" s="14" t="s">
        <v>56</v>
      </c>
      <c r="AI9" s="15">
        <f t="shared" si="3"/>
        <v>42747</v>
      </c>
      <c r="AJ9" s="15">
        <v>42757</v>
      </c>
      <c r="AK9" s="11" t="s">
        <v>41</v>
      </c>
      <c r="AL9" s="27">
        <v>0</v>
      </c>
    </row>
    <row r="10" spans="1:38" ht="52.8" x14ac:dyDescent="0.25">
      <c r="A10" s="25">
        <v>5</v>
      </c>
      <c r="B10" s="11" t="s">
        <v>63</v>
      </c>
      <c r="C10" s="11" t="s">
        <v>64</v>
      </c>
      <c r="D10" s="11" t="s">
        <v>47</v>
      </c>
      <c r="E10" s="13" t="s">
        <v>127</v>
      </c>
      <c r="F10" s="12" t="s">
        <v>42</v>
      </c>
      <c r="G10" s="12">
        <v>4</v>
      </c>
      <c r="H10" s="12" t="s">
        <v>36</v>
      </c>
      <c r="I10" s="12">
        <v>50</v>
      </c>
      <c r="J10" s="12" t="s">
        <v>48</v>
      </c>
      <c r="K10" s="12">
        <v>250</v>
      </c>
      <c r="L10" s="12" t="s">
        <v>49</v>
      </c>
      <c r="M10" s="12"/>
      <c r="N10" s="13">
        <v>32.6</v>
      </c>
      <c r="O10" s="12" t="s">
        <v>50</v>
      </c>
      <c r="P10" s="12" t="s">
        <v>51</v>
      </c>
      <c r="Q10" s="12" t="s">
        <v>52</v>
      </c>
      <c r="R10" s="12" t="s">
        <v>37</v>
      </c>
      <c r="S10" s="12" t="s">
        <v>38</v>
      </c>
      <c r="T10" s="13" t="s">
        <v>129</v>
      </c>
      <c r="U10" s="12" t="s">
        <v>39</v>
      </c>
      <c r="V10" s="12" t="s">
        <v>53</v>
      </c>
      <c r="W10" s="12"/>
      <c r="X10" s="12" t="s">
        <v>54</v>
      </c>
      <c r="Y10" s="12" t="s">
        <v>43</v>
      </c>
      <c r="Z10" s="12" t="s">
        <v>40</v>
      </c>
      <c r="AA10" s="12">
        <v>1</v>
      </c>
      <c r="AB10" s="17"/>
      <c r="AC10" s="17">
        <f t="shared" si="0"/>
        <v>0</v>
      </c>
      <c r="AD10" s="17">
        <f t="shared" si="1"/>
        <v>0</v>
      </c>
      <c r="AE10" s="17">
        <f t="shared" si="2"/>
        <v>0</v>
      </c>
      <c r="AF10" s="12" t="s">
        <v>55</v>
      </c>
      <c r="AG10" s="12"/>
      <c r="AH10" s="14" t="s">
        <v>56</v>
      </c>
      <c r="AI10" s="15">
        <f t="shared" si="3"/>
        <v>42747</v>
      </c>
      <c r="AJ10" s="15">
        <v>42757</v>
      </c>
      <c r="AK10" s="11" t="s">
        <v>41</v>
      </c>
      <c r="AL10" s="27">
        <v>0</v>
      </c>
    </row>
    <row r="11" spans="1:38" ht="52.8" x14ac:dyDescent="0.25">
      <c r="A11" s="25">
        <v>6</v>
      </c>
      <c r="B11" s="11" t="s">
        <v>65</v>
      </c>
      <c r="C11" s="11" t="s">
        <v>66</v>
      </c>
      <c r="D11" s="11" t="s">
        <v>47</v>
      </c>
      <c r="E11" s="13" t="s">
        <v>127</v>
      </c>
      <c r="F11" s="12" t="s">
        <v>42</v>
      </c>
      <c r="G11" s="12">
        <v>4</v>
      </c>
      <c r="H11" s="12" t="s">
        <v>36</v>
      </c>
      <c r="I11" s="12">
        <v>50</v>
      </c>
      <c r="J11" s="12" t="s">
        <v>48</v>
      </c>
      <c r="K11" s="12">
        <v>250</v>
      </c>
      <c r="L11" s="12" t="s">
        <v>49</v>
      </c>
      <c r="M11" s="12"/>
      <c r="N11" s="13">
        <v>32.6</v>
      </c>
      <c r="O11" s="12" t="s">
        <v>50</v>
      </c>
      <c r="P11" s="12" t="s">
        <v>51</v>
      </c>
      <c r="Q11" s="12" t="s">
        <v>52</v>
      </c>
      <c r="R11" s="12" t="s">
        <v>37</v>
      </c>
      <c r="S11" s="12" t="s">
        <v>38</v>
      </c>
      <c r="T11" s="13" t="s">
        <v>129</v>
      </c>
      <c r="U11" s="12" t="s">
        <v>39</v>
      </c>
      <c r="V11" s="12" t="s">
        <v>53</v>
      </c>
      <c r="W11" s="12"/>
      <c r="X11" s="12" t="s">
        <v>54</v>
      </c>
      <c r="Y11" s="12" t="s">
        <v>43</v>
      </c>
      <c r="Z11" s="12" t="s">
        <v>40</v>
      </c>
      <c r="AA11" s="12">
        <v>1</v>
      </c>
      <c r="AB11" s="17"/>
      <c r="AC11" s="17">
        <f t="shared" si="0"/>
        <v>0</v>
      </c>
      <c r="AD11" s="17">
        <f t="shared" si="1"/>
        <v>0</v>
      </c>
      <c r="AE11" s="17">
        <f t="shared" si="2"/>
        <v>0</v>
      </c>
      <c r="AF11" s="12" t="s">
        <v>55</v>
      </c>
      <c r="AG11" s="12"/>
      <c r="AH11" s="14" t="s">
        <v>56</v>
      </c>
      <c r="AI11" s="15">
        <f t="shared" si="3"/>
        <v>42747</v>
      </c>
      <c r="AJ11" s="15">
        <v>42757</v>
      </c>
      <c r="AK11" s="11" t="s">
        <v>41</v>
      </c>
      <c r="AL11" s="27">
        <v>0</v>
      </c>
    </row>
    <row r="12" spans="1:38" ht="52.8" x14ac:dyDescent="0.25">
      <c r="A12" s="25">
        <v>7</v>
      </c>
      <c r="B12" s="11" t="s">
        <v>67</v>
      </c>
      <c r="C12" s="11" t="s">
        <v>68</v>
      </c>
      <c r="D12" s="11" t="s">
        <v>47</v>
      </c>
      <c r="E12" s="13" t="s">
        <v>127</v>
      </c>
      <c r="F12" s="12" t="s">
        <v>42</v>
      </c>
      <c r="G12" s="12">
        <v>4</v>
      </c>
      <c r="H12" s="12" t="s">
        <v>36</v>
      </c>
      <c r="I12" s="12">
        <v>50</v>
      </c>
      <c r="J12" s="12" t="s">
        <v>48</v>
      </c>
      <c r="K12" s="12">
        <v>250</v>
      </c>
      <c r="L12" s="12" t="s">
        <v>49</v>
      </c>
      <c r="M12" s="12"/>
      <c r="N12" s="13">
        <v>32.6</v>
      </c>
      <c r="O12" s="12" t="s">
        <v>50</v>
      </c>
      <c r="P12" s="12" t="s">
        <v>51</v>
      </c>
      <c r="Q12" s="12" t="s">
        <v>52</v>
      </c>
      <c r="R12" s="12" t="s">
        <v>37</v>
      </c>
      <c r="S12" s="12" t="s">
        <v>38</v>
      </c>
      <c r="T12" s="13" t="s">
        <v>129</v>
      </c>
      <c r="U12" s="12" t="s">
        <v>39</v>
      </c>
      <c r="V12" s="12" t="s">
        <v>53</v>
      </c>
      <c r="W12" s="12"/>
      <c r="X12" s="12" t="s">
        <v>54</v>
      </c>
      <c r="Y12" s="12" t="s">
        <v>43</v>
      </c>
      <c r="Z12" s="12" t="s">
        <v>40</v>
      </c>
      <c r="AA12" s="12">
        <v>1</v>
      </c>
      <c r="AB12" s="17"/>
      <c r="AC12" s="17">
        <f t="shared" si="0"/>
        <v>0</v>
      </c>
      <c r="AD12" s="17">
        <f t="shared" si="1"/>
        <v>0</v>
      </c>
      <c r="AE12" s="17">
        <f t="shared" si="2"/>
        <v>0</v>
      </c>
      <c r="AF12" s="12" t="s">
        <v>55</v>
      </c>
      <c r="AG12" s="12"/>
      <c r="AH12" s="14" t="s">
        <v>56</v>
      </c>
      <c r="AI12" s="15">
        <f t="shared" si="3"/>
        <v>42747</v>
      </c>
      <c r="AJ12" s="15">
        <v>42757</v>
      </c>
      <c r="AK12" s="11" t="s">
        <v>41</v>
      </c>
      <c r="AL12" s="27">
        <v>0</v>
      </c>
    </row>
    <row r="13" spans="1:38" ht="52.8" x14ac:dyDescent="0.25">
      <c r="A13" s="25">
        <v>8</v>
      </c>
      <c r="B13" s="11" t="s">
        <v>69</v>
      </c>
      <c r="C13" s="11" t="s">
        <v>70</v>
      </c>
      <c r="D13" s="11" t="s">
        <v>47</v>
      </c>
      <c r="E13" s="13" t="s">
        <v>127</v>
      </c>
      <c r="F13" s="12" t="s">
        <v>42</v>
      </c>
      <c r="G13" s="12">
        <v>4</v>
      </c>
      <c r="H13" s="12" t="s">
        <v>36</v>
      </c>
      <c r="I13" s="12">
        <v>50</v>
      </c>
      <c r="J13" s="12" t="s">
        <v>48</v>
      </c>
      <c r="K13" s="12">
        <v>250</v>
      </c>
      <c r="L13" s="12" t="s">
        <v>49</v>
      </c>
      <c r="M13" s="12"/>
      <c r="N13" s="13">
        <v>32.6</v>
      </c>
      <c r="O13" s="12" t="s">
        <v>50</v>
      </c>
      <c r="P13" s="12" t="s">
        <v>51</v>
      </c>
      <c r="Q13" s="12" t="s">
        <v>52</v>
      </c>
      <c r="R13" s="12" t="s">
        <v>37</v>
      </c>
      <c r="S13" s="12" t="s">
        <v>38</v>
      </c>
      <c r="T13" s="13" t="s">
        <v>129</v>
      </c>
      <c r="U13" s="12" t="s">
        <v>39</v>
      </c>
      <c r="V13" s="12" t="s">
        <v>53</v>
      </c>
      <c r="W13" s="12"/>
      <c r="X13" s="12" t="s">
        <v>54</v>
      </c>
      <c r="Y13" s="12" t="s">
        <v>43</v>
      </c>
      <c r="Z13" s="12" t="s">
        <v>40</v>
      </c>
      <c r="AA13" s="12">
        <v>1</v>
      </c>
      <c r="AB13" s="17"/>
      <c r="AC13" s="17">
        <f t="shared" si="0"/>
        <v>0</v>
      </c>
      <c r="AD13" s="17">
        <f t="shared" si="1"/>
        <v>0</v>
      </c>
      <c r="AE13" s="17">
        <f t="shared" si="2"/>
        <v>0</v>
      </c>
      <c r="AF13" s="12" t="s">
        <v>55</v>
      </c>
      <c r="AG13" s="12"/>
      <c r="AH13" s="14" t="s">
        <v>56</v>
      </c>
      <c r="AI13" s="15">
        <f t="shared" si="3"/>
        <v>42747</v>
      </c>
      <c r="AJ13" s="15">
        <v>42757</v>
      </c>
      <c r="AK13" s="11" t="s">
        <v>41</v>
      </c>
      <c r="AL13" s="27">
        <v>0</v>
      </c>
    </row>
    <row r="14" spans="1:38" ht="52.8" x14ac:dyDescent="0.25">
      <c r="A14" s="25">
        <v>9</v>
      </c>
      <c r="B14" s="11" t="s">
        <v>71</v>
      </c>
      <c r="C14" s="11" t="s">
        <v>72</v>
      </c>
      <c r="D14" s="11" t="s">
        <v>47</v>
      </c>
      <c r="E14" s="13" t="s">
        <v>127</v>
      </c>
      <c r="F14" s="12" t="s">
        <v>42</v>
      </c>
      <c r="G14" s="12">
        <v>4</v>
      </c>
      <c r="H14" s="12" t="s">
        <v>36</v>
      </c>
      <c r="I14" s="12">
        <v>50</v>
      </c>
      <c r="J14" s="12" t="s">
        <v>48</v>
      </c>
      <c r="K14" s="12">
        <v>250</v>
      </c>
      <c r="L14" s="12" t="s">
        <v>49</v>
      </c>
      <c r="M14" s="12"/>
      <c r="N14" s="13">
        <v>32.6</v>
      </c>
      <c r="O14" s="12" t="s">
        <v>50</v>
      </c>
      <c r="P14" s="12" t="s">
        <v>51</v>
      </c>
      <c r="Q14" s="12" t="s">
        <v>52</v>
      </c>
      <c r="R14" s="12" t="s">
        <v>37</v>
      </c>
      <c r="S14" s="12" t="s">
        <v>38</v>
      </c>
      <c r="T14" s="13" t="s">
        <v>129</v>
      </c>
      <c r="U14" s="12" t="s">
        <v>39</v>
      </c>
      <c r="V14" s="12" t="s">
        <v>53</v>
      </c>
      <c r="W14" s="12"/>
      <c r="X14" s="12" t="s">
        <v>54</v>
      </c>
      <c r="Y14" s="12" t="s">
        <v>43</v>
      </c>
      <c r="Z14" s="12" t="s">
        <v>40</v>
      </c>
      <c r="AA14" s="12">
        <v>1</v>
      </c>
      <c r="AB14" s="17"/>
      <c r="AC14" s="17">
        <f t="shared" si="0"/>
        <v>0</v>
      </c>
      <c r="AD14" s="17">
        <f t="shared" si="1"/>
        <v>0</v>
      </c>
      <c r="AE14" s="17">
        <f t="shared" si="2"/>
        <v>0</v>
      </c>
      <c r="AF14" s="12" t="s">
        <v>55</v>
      </c>
      <c r="AG14" s="12"/>
      <c r="AH14" s="14" t="s">
        <v>56</v>
      </c>
      <c r="AI14" s="15">
        <f t="shared" si="3"/>
        <v>42747</v>
      </c>
      <c r="AJ14" s="15">
        <v>42757</v>
      </c>
      <c r="AK14" s="11" t="s">
        <v>41</v>
      </c>
      <c r="AL14" s="27">
        <v>0</v>
      </c>
    </row>
    <row r="15" spans="1:38" ht="52.8" x14ac:dyDescent="0.25">
      <c r="A15" s="25">
        <v>10</v>
      </c>
      <c r="B15" s="11" t="s">
        <v>73</v>
      </c>
      <c r="C15" s="11" t="s">
        <v>74</v>
      </c>
      <c r="D15" s="11" t="s">
        <v>47</v>
      </c>
      <c r="E15" s="13" t="s">
        <v>127</v>
      </c>
      <c r="F15" s="12" t="s">
        <v>42</v>
      </c>
      <c r="G15" s="12">
        <v>4</v>
      </c>
      <c r="H15" s="12" t="s">
        <v>36</v>
      </c>
      <c r="I15" s="12">
        <v>50</v>
      </c>
      <c r="J15" s="12" t="s">
        <v>48</v>
      </c>
      <c r="K15" s="12">
        <v>250</v>
      </c>
      <c r="L15" s="12" t="s">
        <v>49</v>
      </c>
      <c r="M15" s="12"/>
      <c r="N15" s="13">
        <v>32.6</v>
      </c>
      <c r="O15" s="12" t="s">
        <v>50</v>
      </c>
      <c r="P15" s="12" t="s">
        <v>51</v>
      </c>
      <c r="Q15" s="12" t="s">
        <v>52</v>
      </c>
      <c r="R15" s="12" t="s">
        <v>37</v>
      </c>
      <c r="S15" s="12" t="s">
        <v>38</v>
      </c>
      <c r="T15" s="13" t="s">
        <v>129</v>
      </c>
      <c r="U15" s="12" t="s">
        <v>39</v>
      </c>
      <c r="V15" s="12" t="s">
        <v>53</v>
      </c>
      <c r="W15" s="12"/>
      <c r="X15" s="12" t="s">
        <v>54</v>
      </c>
      <c r="Y15" s="12" t="s">
        <v>43</v>
      </c>
      <c r="Z15" s="12" t="s">
        <v>40</v>
      </c>
      <c r="AA15" s="12">
        <v>1</v>
      </c>
      <c r="AB15" s="17"/>
      <c r="AC15" s="17">
        <f t="shared" si="0"/>
        <v>0</v>
      </c>
      <c r="AD15" s="17">
        <f t="shared" si="1"/>
        <v>0</v>
      </c>
      <c r="AE15" s="17">
        <f t="shared" si="2"/>
        <v>0</v>
      </c>
      <c r="AF15" s="12" t="s">
        <v>55</v>
      </c>
      <c r="AG15" s="12"/>
      <c r="AH15" s="14" t="s">
        <v>56</v>
      </c>
      <c r="AI15" s="15">
        <f t="shared" si="3"/>
        <v>42747</v>
      </c>
      <c r="AJ15" s="15">
        <v>42757</v>
      </c>
      <c r="AK15" s="11" t="s">
        <v>41</v>
      </c>
      <c r="AL15" s="27">
        <v>0</v>
      </c>
    </row>
    <row r="16" spans="1:38" ht="52.8" x14ac:dyDescent="0.25">
      <c r="A16" s="25">
        <v>11</v>
      </c>
      <c r="B16" s="11" t="s">
        <v>81</v>
      </c>
      <c r="C16" s="11" t="s">
        <v>82</v>
      </c>
      <c r="D16" s="11" t="s">
        <v>83</v>
      </c>
      <c r="E16" s="13" t="s">
        <v>128</v>
      </c>
      <c r="F16" s="12" t="s">
        <v>42</v>
      </c>
      <c r="G16" s="12">
        <v>3</v>
      </c>
      <c r="H16" s="12" t="s">
        <v>36</v>
      </c>
      <c r="I16" s="12">
        <v>15</v>
      </c>
      <c r="J16" s="12">
        <v>1</v>
      </c>
      <c r="K16" s="12">
        <v>25</v>
      </c>
      <c r="L16" s="12" t="s">
        <v>78</v>
      </c>
      <c r="M16" s="12"/>
      <c r="N16" s="13">
        <v>12</v>
      </c>
      <c r="O16" s="12" t="s">
        <v>50</v>
      </c>
      <c r="P16" s="12" t="s">
        <v>84</v>
      </c>
      <c r="Q16" s="12" t="s">
        <v>75</v>
      </c>
      <c r="R16" s="12" t="s">
        <v>76</v>
      </c>
      <c r="S16" s="12" t="s">
        <v>38</v>
      </c>
      <c r="T16" s="13" t="s">
        <v>130</v>
      </c>
      <c r="U16" s="12" t="s">
        <v>39</v>
      </c>
      <c r="V16" s="12" t="s">
        <v>79</v>
      </c>
      <c r="W16" s="12"/>
      <c r="X16" s="12" t="s">
        <v>80</v>
      </c>
      <c r="Y16" s="12" t="s">
        <v>43</v>
      </c>
      <c r="Z16" s="12" t="s">
        <v>40</v>
      </c>
      <c r="AA16" s="12">
        <v>1</v>
      </c>
      <c r="AB16" s="17"/>
      <c r="AC16" s="17">
        <f t="shared" si="0"/>
        <v>0</v>
      </c>
      <c r="AD16" s="17">
        <f t="shared" si="1"/>
        <v>0</v>
      </c>
      <c r="AE16" s="17">
        <f t="shared" si="2"/>
        <v>0</v>
      </c>
      <c r="AF16" s="12" t="s">
        <v>55</v>
      </c>
      <c r="AG16" s="12"/>
      <c r="AH16" s="14" t="s">
        <v>85</v>
      </c>
      <c r="AI16" s="15">
        <f t="shared" si="3"/>
        <v>42717</v>
      </c>
      <c r="AJ16" s="15">
        <v>42727</v>
      </c>
      <c r="AK16" s="11" t="s">
        <v>41</v>
      </c>
      <c r="AL16" s="27">
        <v>0</v>
      </c>
    </row>
    <row r="17" spans="1:38" ht="52.8" x14ac:dyDescent="0.25">
      <c r="A17" s="25">
        <v>12</v>
      </c>
      <c r="B17" s="11" t="s">
        <v>88</v>
      </c>
      <c r="C17" s="11" t="s">
        <v>89</v>
      </c>
      <c r="D17" s="11" t="s">
        <v>83</v>
      </c>
      <c r="E17" s="13" t="s">
        <v>128</v>
      </c>
      <c r="F17" s="12" t="s">
        <v>42</v>
      </c>
      <c r="G17" s="12">
        <v>3</v>
      </c>
      <c r="H17" s="12" t="s">
        <v>36</v>
      </c>
      <c r="I17" s="12">
        <v>15</v>
      </c>
      <c r="J17" s="12">
        <v>1</v>
      </c>
      <c r="K17" s="12">
        <v>25</v>
      </c>
      <c r="L17" s="12" t="s">
        <v>78</v>
      </c>
      <c r="M17" s="12"/>
      <c r="N17" s="13">
        <v>12</v>
      </c>
      <c r="O17" s="12" t="s">
        <v>50</v>
      </c>
      <c r="P17" s="12" t="s">
        <v>84</v>
      </c>
      <c r="Q17" s="12" t="s">
        <v>75</v>
      </c>
      <c r="R17" s="12" t="s">
        <v>76</v>
      </c>
      <c r="S17" s="12" t="s">
        <v>38</v>
      </c>
      <c r="T17" s="13" t="s">
        <v>130</v>
      </c>
      <c r="U17" s="12" t="s">
        <v>39</v>
      </c>
      <c r="V17" s="12" t="s">
        <v>86</v>
      </c>
      <c r="W17" s="12"/>
      <c r="X17" s="12" t="s">
        <v>87</v>
      </c>
      <c r="Y17" s="12" t="s">
        <v>43</v>
      </c>
      <c r="Z17" s="12" t="s">
        <v>40</v>
      </c>
      <c r="AA17" s="12">
        <v>1</v>
      </c>
      <c r="AB17" s="17"/>
      <c r="AC17" s="17">
        <f t="shared" si="0"/>
        <v>0</v>
      </c>
      <c r="AD17" s="17">
        <f t="shared" si="1"/>
        <v>0</v>
      </c>
      <c r="AE17" s="17">
        <f t="shared" si="2"/>
        <v>0</v>
      </c>
      <c r="AF17" s="12" t="s">
        <v>44</v>
      </c>
      <c r="AG17" s="12"/>
      <c r="AH17" s="14" t="s">
        <v>90</v>
      </c>
      <c r="AI17" s="15">
        <f t="shared" si="3"/>
        <v>42652</v>
      </c>
      <c r="AJ17" s="15">
        <v>42662</v>
      </c>
      <c r="AK17" s="11" t="s">
        <v>41</v>
      </c>
      <c r="AL17" s="27">
        <v>0</v>
      </c>
    </row>
    <row r="18" spans="1:38" s="2" customFormat="1" ht="52.8" x14ac:dyDescent="0.25">
      <c r="A18" s="25">
        <v>13</v>
      </c>
      <c r="B18" s="11" t="s">
        <v>91</v>
      </c>
      <c r="C18" s="11" t="s">
        <v>92</v>
      </c>
      <c r="D18" s="11" t="s">
        <v>47</v>
      </c>
      <c r="E18" s="13" t="s">
        <v>127</v>
      </c>
      <c r="F18" s="12" t="s">
        <v>42</v>
      </c>
      <c r="G18" s="12">
        <v>4</v>
      </c>
      <c r="H18" s="12" t="s">
        <v>36</v>
      </c>
      <c r="I18" s="12">
        <v>50</v>
      </c>
      <c r="J18" s="12" t="s">
        <v>48</v>
      </c>
      <c r="K18" s="12">
        <v>45</v>
      </c>
      <c r="L18" s="12" t="s">
        <v>49</v>
      </c>
      <c r="M18" s="12"/>
      <c r="N18" s="13">
        <v>32.6</v>
      </c>
      <c r="O18" s="12" t="s">
        <v>50</v>
      </c>
      <c r="P18" s="12" t="s">
        <v>51</v>
      </c>
      <c r="Q18" s="12" t="s">
        <v>52</v>
      </c>
      <c r="R18" s="12" t="s">
        <v>37</v>
      </c>
      <c r="S18" s="12" t="s">
        <v>38</v>
      </c>
      <c r="T18" s="13" t="s">
        <v>129</v>
      </c>
      <c r="U18" s="12" t="s">
        <v>39</v>
      </c>
      <c r="V18" s="12" t="s">
        <v>93</v>
      </c>
      <c r="W18" s="12"/>
      <c r="X18" s="12" t="s">
        <v>94</v>
      </c>
      <c r="Y18" s="12" t="s">
        <v>43</v>
      </c>
      <c r="Z18" s="12" t="s">
        <v>40</v>
      </c>
      <c r="AA18" s="12">
        <v>1</v>
      </c>
      <c r="AB18" s="17"/>
      <c r="AC18" s="17">
        <f t="shared" si="0"/>
        <v>0</v>
      </c>
      <c r="AD18" s="17">
        <f t="shared" si="1"/>
        <v>0</v>
      </c>
      <c r="AE18" s="17">
        <f t="shared" si="2"/>
        <v>0</v>
      </c>
      <c r="AF18" s="12" t="s">
        <v>95</v>
      </c>
      <c r="AG18" s="12"/>
      <c r="AH18" s="14" t="s">
        <v>96</v>
      </c>
      <c r="AI18" s="15">
        <f t="shared" si="3"/>
        <v>42853</v>
      </c>
      <c r="AJ18" s="15">
        <v>42863</v>
      </c>
      <c r="AK18" s="11" t="s">
        <v>41</v>
      </c>
      <c r="AL18" s="27">
        <v>0</v>
      </c>
    </row>
    <row r="19" spans="1:38" s="2" customFormat="1" ht="52.8" x14ac:dyDescent="0.25">
      <c r="A19" s="25">
        <v>14</v>
      </c>
      <c r="B19" s="11" t="s">
        <v>97</v>
      </c>
      <c r="C19" s="11" t="s">
        <v>98</v>
      </c>
      <c r="D19" s="11" t="s">
        <v>47</v>
      </c>
      <c r="E19" s="13" t="s">
        <v>127</v>
      </c>
      <c r="F19" s="12" t="s">
        <v>42</v>
      </c>
      <c r="G19" s="12">
        <v>4</v>
      </c>
      <c r="H19" s="12" t="s">
        <v>36</v>
      </c>
      <c r="I19" s="12">
        <v>50</v>
      </c>
      <c r="J19" s="12" t="s">
        <v>48</v>
      </c>
      <c r="K19" s="12">
        <v>45</v>
      </c>
      <c r="L19" s="12" t="s">
        <v>49</v>
      </c>
      <c r="M19" s="12"/>
      <c r="N19" s="13">
        <v>32.6</v>
      </c>
      <c r="O19" s="12" t="s">
        <v>50</v>
      </c>
      <c r="P19" s="12" t="s">
        <v>51</v>
      </c>
      <c r="Q19" s="12" t="s">
        <v>52</v>
      </c>
      <c r="R19" s="12" t="s">
        <v>37</v>
      </c>
      <c r="S19" s="12" t="s">
        <v>38</v>
      </c>
      <c r="T19" s="13" t="s">
        <v>129</v>
      </c>
      <c r="U19" s="12" t="s">
        <v>39</v>
      </c>
      <c r="V19" s="12" t="s">
        <v>93</v>
      </c>
      <c r="W19" s="12"/>
      <c r="X19" s="12" t="s">
        <v>94</v>
      </c>
      <c r="Y19" s="12" t="s">
        <v>43</v>
      </c>
      <c r="Z19" s="12" t="s">
        <v>40</v>
      </c>
      <c r="AA19" s="12">
        <v>1</v>
      </c>
      <c r="AB19" s="17"/>
      <c r="AC19" s="17">
        <f t="shared" si="0"/>
        <v>0</v>
      </c>
      <c r="AD19" s="17">
        <f t="shared" si="1"/>
        <v>0</v>
      </c>
      <c r="AE19" s="17">
        <f t="shared" si="2"/>
        <v>0</v>
      </c>
      <c r="AF19" s="12" t="s">
        <v>95</v>
      </c>
      <c r="AG19" s="12"/>
      <c r="AH19" s="14" t="s">
        <v>96</v>
      </c>
      <c r="AI19" s="15">
        <f t="shared" si="3"/>
        <v>42853</v>
      </c>
      <c r="AJ19" s="15">
        <v>42863</v>
      </c>
      <c r="AK19" s="11" t="s">
        <v>41</v>
      </c>
      <c r="AL19" s="27">
        <v>0</v>
      </c>
    </row>
    <row r="20" spans="1:38" s="2" customFormat="1" ht="52.8" x14ac:dyDescent="0.25">
      <c r="A20" s="25">
        <v>15</v>
      </c>
      <c r="B20" s="11" t="s">
        <v>99</v>
      </c>
      <c r="C20" s="11" t="s">
        <v>100</v>
      </c>
      <c r="D20" s="11" t="s">
        <v>47</v>
      </c>
      <c r="E20" s="13" t="s">
        <v>127</v>
      </c>
      <c r="F20" s="12" t="s">
        <v>42</v>
      </c>
      <c r="G20" s="12">
        <v>4</v>
      </c>
      <c r="H20" s="12" t="s">
        <v>36</v>
      </c>
      <c r="I20" s="12">
        <v>50</v>
      </c>
      <c r="J20" s="12" t="s">
        <v>48</v>
      </c>
      <c r="K20" s="12">
        <v>45</v>
      </c>
      <c r="L20" s="12" t="s">
        <v>49</v>
      </c>
      <c r="M20" s="12"/>
      <c r="N20" s="13">
        <v>32.6</v>
      </c>
      <c r="O20" s="12" t="s">
        <v>50</v>
      </c>
      <c r="P20" s="12" t="s">
        <v>51</v>
      </c>
      <c r="Q20" s="12" t="s">
        <v>52</v>
      </c>
      <c r="R20" s="12" t="s">
        <v>37</v>
      </c>
      <c r="S20" s="12" t="s">
        <v>38</v>
      </c>
      <c r="T20" s="13" t="s">
        <v>129</v>
      </c>
      <c r="U20" s="12" t="s">
        <v>39</v>
      </c>
      <c r="V20" s="12" t="s">
        <v>93</v>
      </c>
      <c r="W20" s="12"/>
      <c r="X20" s="12" t="s">
        <v>94</v>
      </c>
      <c r="Y20" s="12" t="s">
        <v>43</v>
      </c>
      <c r="Z20" s="12" t="s">
        <v>40</v>
      </c>
      <c r="AA20" s="12">
        <v>1</v>
      </c>
      <c r="AB20" s="17"/>
      <c r="AC20" s="17">
        <f t="shared" si="0"/>
        <v>0</v>
      </c>
      <c r="AD20" s="17">
        <f t="shared" si="1"/>
        <v>0</v>
      </c>
      <c r="AE20" s="17">
        <f t="shared" si="2"/>
        <v>0</v>
      </c>
      <c r="AF20" s="12" t="s">
        <v>95</v>
      </c>
      <c r="AG20" s="12"/>
      <c r="AH20" s="14" t="s">
        <v>96</v>
      </c>
      <c r="AI20" s="15">
        <f t="shared" si="3"/>
        <v>42853</v>
      </c>
      <c r="AJ20" s="15">
        <v>42863</v>
      </c>
      <c r="AK20" s="11" t="s">
        <v>41</v>
      </c>
      <c r="AL20" s="27">
        <v>0</v>
      </c>
    </row>
    <row r="21" spans="1:38" s="2" customFormat="1" ht="52.8" x14ac:dyDescent="0.25">
      <c r="A21" s="25">
        <v>16</v>
      </c>
      <c r="B21" s="11" t="s">
        <v>101</v>
      </c>
      <c r="C21" s="11" t="s">
        <v>102</v>
      </c>
      <c r="D21" s="11" t="s">
        <v>47</v>
      </c>
      <c r="E21" s="13" t="s">
        <v>127</v>
      </c>
      <c r="F21" s="12" t="s">
        <v>42</v>
      </c>
      <c r="G21" s="12">
        <v>4</v>
      </c>
      <c r="H21" s="12" t="s">
        <v>36</v>
      </c>
      <c r="I21" s="12">
        <v>50</v>
      </c>
      <c r="J21" s="12" t="s">
        <v>48</v>
      </c>
      <c r="K21" s="12">
        <v>45</v>
      </c>
      <c r="L21" s="12" t="s">
        <v>49</v>
      </c>
      <c r="M21" s="12"/>
      <c r="N21" s="13">
        <v>32.6</v>
      </c>
      <c r="O21" s="12" t="s">
        <v>50</v>
      </c>
      <c r="P21" s="12" t="s">
        <v>51</v>
      </c>
      <c r="Q21" s="12" t="s">
        <v>52</v>
      </c>
      <c r="R21" s="12" t="s">
        <v>37</v>
      </c>
      <c r="S21" s="12" t="s">
        <v>38</v>
      </c>
      <c r="T21" s="13" t="s">
        <v>129</v>
      </c>
      <c r="U21" s="12" t="s">
        <v>39</v>
      </c>
      <c r="V21" s="12" t="s">
        <v>93</v>
      </c>
      <c r="W21" s="12"/>
      <c r="X21" s="12" t="s">
        <v>94</v>
      </c>
      <c r="Y21" s="12" t="s">
        <v>43</v>
      </c>
      <c r="Z21" s="12" t="s">
        <v>40</v>
      </c>
      <c r="AA21" s="12">
        <v>1</v>
      </c>
      <c r="AB21" s="17"/>
      <c r="AC21" s="17">
        <f t="shared" si="0"/>
        <v>0</v>
      </c>
      <c r="AD21" s="17">
        <f t="shared" si="1"/>
        <v>0</v>
      </c>
      <c r="AE21" s="17">
        <f t="shared" si="2"/>
        <v>0</v>
      </c>
      <c r="AF21" s="12" t="s">
        <v>95</v>
      </c>
      <c r="AG21" s="12"/>
      <c r="AH21" s="14" t="s">
        <v>96</v>
      </c>
      <c r="AI21" s="15">
        <f t="shared" si="3"/>
        <v>42853</v>
      </c>
      <c r="AJ21" s="15">
        <v>42863</v>
      </c>
      <c r="AK21" s="11" t="s">
        <v>41</v>
      </c>
      <c r="AL21" s="27">
        <v>0</v>
      </c>
    </row>
    <row r="22" spans="1:38" s="2" customFormat="1" ht="52.8" x14ac:dyDescent="0.25">
      <c r="A22" s="25">
        <v>17</v>
      </c>
      <c r="B22" s="11" t="s">
        <v>103</v>
      </c>
      <c r="C22" s="11" t="s">
        <v>104</v>
      </c>
      <c r="D22" s="11" t="s">
        <v>47</v>
      </c>
      <c r="E22" s="13" t="s">
        <v>127</v>
      </c>
      <c r="F22" s="12" t="s">
        <v>42</v>
      </c>
      <c r="G22" s="12">
        <v>4</v>
      </c>
      <c r="H22" s="12" t="s">
        <v>36</v>
      </c>
      <c r="I22" s="12">
        <v>50</v>
      </c>
      <c r="J22" s="12" t="s">
        <v>48</v>
      </c>
      <c r="K22" s="12">
        <v>45</v>
      </c>
      <c r="L22" s="12" t="s">
        <v>49</v>
      </c>
      <c r="M22" s="12"/>
      <c r="N22" s="13">
        <v>32.6</v>
      </c>
      <c r="O22" s="12" t="s">
        <v>50</v>
      </c>
      <c r="P22" s="12" t="s">
        <v>51</v>
      </c>
      <c r="Q22" s="12" t="s">
        <v>52</v>
      </c>
      <c r="R22" s="12" t="s">
        <v>37</v>
      </c>
      <c r="S22" s="12" t="s">
        <v>38</v>
      </c>
      <c r="T22" s="13" t="s">
        <v>129</v>
      </c>
      <c r="U22" s="12" t="s">
        <v>39</v>
      </c>
      <c r="V22" s="12" t="s">
        <v>93</v>
      </c>
      <c r="W22" s="12"/>
      <c r="X22" s="12" t="s">
        <v>94</v>
      </c>
      <c r="Y22" s="12" t="s">
        <v>43</v>
      </c>
      <c r="Z22" s="12" t="s">
        <v>40</v>
      </c>
      <c r="AA22" s="12">
        <v>1</v>
      </c>
      <c r="AB22" s="17"/>
      <c r="AC22" s="17">
        <f t="shared" si="0"/>
        <v>0</v>
      </c>
      <c r="AD22" s="17">
        <f t="shared" si="1"/>
        <v>0</v>
      </c>
      <c r="AE22" s="17">
        <f t="shared" si="2"/>
        <v>0</v>
      </c>
      <c r="AF22" s="12" t="s">
        <v>95</v>
      </c>
      <c r="AG22" s="12"/>
      <c r="AH22" s="14" t="s">
        <v>96</v>
      </c>
      <c r="AI22" s="15">
        <f t="shared" si="3"/>
        <v>42853</v>
      </c>
      <c r="AJ22" s="15">
        <v>42863</v>
      </c>
      <c r="AK22" s="11" t="s">
        <v>41</v>
      </c>
      <c r="AL22" s="27">
        <v>0</v>
      </c>
    </row>
    <row r="23" spans="1:38" s="2" customFormat="1" ht="52.8" x14ac:dyDescent="0.25">
      <c r="A23" s="25">
        <v>18</v>
      </c>
      <c r="B23" s="11" t="s">
        <v>105</v>
      </c>
      <c r="C23" s="11" t="s">
        <v>106</v>
      </c>
      <c r="D23" s="11" t="s">
        <v>47</v>
      </c>
      <c r="E23" s="13" t="s">
        <v>127</v>
      </c>
      <c r="F23" s="12" t="s">
        <v>42</v>
      </c>
      <c r="G23" s="12">
        <v>4</v>
      </c>
      <c r="H23" s="12" t="s">
        <v>36</v>
      </c>
      <c r="I23" s="12">
        <v>50</v>
      </c>
      <c r="J23" s="12" t="s">
        <v>48</v>
      </c>
      <c r="K23" s="12">
        <v>45</v>
      </c>
      <c r="L23" s="12" t="s">
        <v>49</v>
      </c>
      <c r="M23" s="12"/>
      <c r="N23" s="13">
        <v>32.6</v>
      </c>
      <c r="O23" s="12" t="s">
        <v>50</v>
      </c>
      <c r="P23" s="12" t="s">
        <v>51</v>
      </c>
      <c r="Q23" s="12" t="s">
        <v>52</v>
      </c>
      <c r="R23" s="12" t="s">
        <v>37</v>
      </c>
      <c r="S23" s="12" t="s">
        <v>38</v>
      </c>
      <c r="T23" s="13" t="s">
        <v>129</v>
      </c>
      <c r="U23" s="12" t="s">
        <v>77</v>
      </c>
      <c r="V23" s="12" t="s">
        <v>93</v>
      </c>
      <c r="W23" s="12"/>
      <c r="X23" s="12" t="s">
        <v>94</v>
      </c>
      <c r="Y23" s="12" t="s">
        <v>43</v>
      </c>
      <c r="Z23" s="12" t="s">
        <v>40</v>
      </c>
      <c r="AA23" s="12">
        <v>1</v>
      </c>
      <c r="AB23" s="17"/>
      <c r="AC23" s="17">
        <f t="shared" si="0"/>
        <v>0</v>
      </c>
      <c r="AD23" s="17">
        <f t="shared" si="1"/>
        <v>0</v>
      </c>
      <c r="AE23" s="17">
        <f t="shared" si="2"/>
        <v>0</v>
      </c>
      <c r="AF23" s="12" t="s">
        <v>95</v>
      </c>
      <c r="AG23" s="12"/>
      <c r="AH23" s="14" t="s">
        <v>96</v>
      </c>
      <c r="AI23" s="15">
        <f t="shared" si="3"/>
        <v>42853</v>
      </c>
      <c r="AJ23" s="15">
        <v>42863</v>
      </c>
      <c r="AK23" s="11" t="s">
        <v>41</v>
      </c>
      <c r="AL23" s="27">
        <v>103494.25</v>
      </c>
    </row>
    <row r="24" spans="1:38" s="2" customFormat="1" ht="52.8" x14ac:dyDescent="0.25">
      <c r="A24" s="25">
        <v>19</v>
      </c>
      <c r="B24" s="11" t="s">
        <v>107</v>
      </c>
      <c r="C24" s="11" t="s">
        <v>108</v>
      </c>
      <c r="D24" s="11" t="s">
        <v>47</v>
      </c>
      <c r="E24" s="13" t="s">
        <v>127</v>
      </c>
      <c r="F24" s="12" t="s">
        <v>42</v>
      </c>
      <c r="G24" s="12">
        <v>4</v>
      </c>
      <c r="H24" s="12" t="s">
        <v>36</v>
      </c>
      <c r="I24" s="12">
        <v>50</v>
      </c>
      <c r="J24" s="12" t="s">
        <v>48</v>
      </c>
      <c r="K24" s="12">
        <v>45</v>
      </c>
      <c r="L24" s="12" t="s">
        <v>49</v>
      </c>
      <c r="M24" s="12"/>
      <c r="N24" s="13">
        <v>32.6</v>
      </c>
      <c r="O24" s="12" t="s">
        <v>50</v>
      </c>
      <c r="P24" s="12" t="s">
        <v>51</v>
      </c>
      <c r="Q24" s="12" t="s">
        <v>52</v>
      </c>
      <c r="R24" s="12" t="s">
        <v>37</v>
      </c>
      <c r="S24" s="12" t="s">
        <v>38</v>
      </c>
      <c r="T24" s="13" t="s">
        <v>129</v>
      </c>
      <c r="U24" s="12" t="s">
        <v>39</v>
      </c>
      <c r="V24" s="12" t="s">
        <v>93</v>
      </c>
      <c r="W24" s="12"/>
      <c r="X24" s="12" t="s">
        <v>94</v>
      </c>
      <c r="Y24" s="12" t="s">
        <v>43</v>
      </c>
      <c r="Z24" s="12" t="s">
        <v>40</v>
      </c>
      <c r="AA24" s="12">
        <v>1</v>
      </c>
      <c r="AB24" s="17"/>
      <c r="AC24" s="17">
        <f t="shared" si="0"/>
        <v>0</v>
      </c>
      <c r="AD24" s="17">
        <f t="shared" si="1"/>
        <v>0</v>
      </c>
      <c r="AE24" s="17">
        <f t="shared" si="2"/>
        <v>0</v>
      </c>
      <c r="AF24" s="12" t="s">
        <v>95</v>
      </c>
      <c r="AG24" s="12"/>
      <c r="AH24" s="14" t="s">
        <v>96</v>
      </c>
      <c r="AI24" s="15">
        <f t="shared" si="3"/>
        <v>42853</v>
      </c>
      <c r="AJ24" s="15">
        <v>42863</v>
      </c>
      <c r="AK24" s="11" t="s">
        <v>41</v>
      </c>
      <c r="AL24" s="27">
        <v>0</v>
      </c>
    </row>
    <row r="25" spans="1:38" s="2" customFormat="1" ht="52.8" x14ac:dyDescent="0.25">
      <c r="A25" s="25">
        <v>20</v>
      </c>
      <c r="B25" s="11" t="s">
        <v>109</v>
      </c>
      <c r="C25" s="11" t="s">
        <v>110</v>
      </c>
      <c r="D25" s="11" t="s">
        <v>47</v>
      </c>
      <c r="E25" s="13" t="s">
        <v>127</v>
      </c>
      <c r="F25" s="12" t="s">
        <v>42</v>
      </c>
      <c r="G25" s="12">
        <v>4</v>
      </c>
      <c r="H25" s="12" t="s">
        <v>36</v>
      </c>
      <c r="I25" s="12">
        <v>50</v>
      </c>
      <c r="J25" s="12" t="s">
        <v>48</v>
      </c>
      <c r="K25" s="12">
        <v>45</v>
      </c>
      <c r="L25" s="12" t="s">
        <v>49</v>
      </c>
      <c r="M25" s="12"/>
      <c r="N25" s="13">
        <v>32.6</v>
      </c>
      <c r="O25" s="12" t="s">
        <v>50</v>
      </c>
      <c r="P25" s="12" t="s">
        <v>51</v>
      </c>
      <c r="Q25" s="12" t="s">
        <v>52</v>
      </c>
      <c r="R25" s="12" t="s">
        <v>37</v>
      </c>
      <c r="S25" s="12" t="s">
        <v>38</v>
      </c>
      <c r="T25" s="13" t="s">
        <v>129</v>
      </c>
      <c r="U25" s="12" t="s">
        <v>39</v>
      </c>
      <c r="V25" s="12" t="s">
        <v>93</v>
      </c>
      <c r="W25" s="12"/>
      <c r="X25" s="12" t="s">
        <v>94</v>
      </c>
      <c r="Y25" s="12" t="s">
        <v>43</v>
      </c>
      <c r="Z25" s="12" t="s">
        <v>40</v>
      </c>
      <c r="AA25" s="12">
        <v>1</v>
      </c>
      <c r="AB25" s="17"/>
      <c r="AC25" s="17">
        <f t="shared" si="0"/>
        <v>0</v>
      </c>
      <c r="AD25" s="17">
        <f t="shared" si="1"/>
        <v>0</v>
      </c>
      <c r="AE25" s="17">
        <f t="shared" si="2"/>
        <v>0</v>
      </c>
      <c r="AF25" s="12" t="s">
        <v>95</v>
      </c>
      <c r="AG25" s="12"/>
      <c r="AH25" s="14" t="s">
        <v>96</v>
      </c>
      <c r="AI25" s="15">
        <f t="shared" si="3"/>
        <v>42853</v>
      </c>
      <c r="AJ25" s="15">
        <v>42863</v>
      </c>
      <c r="AK25" s="11" t="s">
        <v>41</v>
      </c>
      <c r="AL25" s="27">
        <v>0</v>
      </c>
    </row>
    <row r="26" spans="1:38" s="2" customFormat="1" ht="52.8" x14ac:dyDescent="0.25">
      <c r="A26" s="25">
        <v>21</v>
      </c>
      <c r="B26" s="11" t="s">
        <v>111</v>
      </c>
      <c r="C26" s="11" t="s">
        <v>112</v>
      </c>
      <c r="D26" s="11" t="s">
        <v>47</v>
      </c>
      <c r="E26" s="13" t="s">
        <v>127</v>
      </c>
      <c r="F26" s="12" t="s">
        <v>42</v>
      </c>
      <c r="G26" s="12">
        <v>4</v>
      </c>
      <c r="H26" s="12" t="s">
        <v>36</v>
      </c>
      <c r="I26" s="12">
        <v>50</v>
      </c>
      <c r="J26" s="12" t="s">
        <v>48</v>
      </c>
      <c r="K26" s="12">
        <v>45</v>
      </c>
      <c r="L26" s="12" t="s">
        <v>49</v>
      </c>
      <c r="M26" s="12"/>
      <c r="N26" s="13">
        <v>32.6</v>
      </c>
      <c r="O26" s="12" t="s">
        <v>50</v>
      </c>
      <c r="P26" s="12" t="s">
        <v>51</v>
      </c>
      <c r="Q26" s="12" t="s">
        <v>52</v>
      </c>
      <c r="R26" s="12" t="s">
        <v>37</v>
      </c>
      <c r="S26" s="12" t="s">
        <v>38</v>
      </c>
      <c r="T26" s="13" t="s">
        <v>129</v>
      </c>
      <c r="U26" s="12" t="s">
        <v>77</v>
      </c>
      <c r="V26" s="12" t="s">
        <v>93</v>
      </c>
      <c r="W26" s="12"/>
      <c r="X26" s="12" t="s">
        <v>94</v>
      </c>
      <c r="Y26" s="12" t="s">
        <v>43</v>
      </c>
      <c r="Z26" s="12" t="s">
        <v>40</v>
      </c>
      <c r="AA26" s="12">
        <v>1</v>
      </c>
      <c r="AB26" s="17"/>
      <c r="AC26" s="17">
        <f t="shared" si="0"/>
        <v>0</v>
      </c>
      <c r="AD26" s="17">
        <f t="shared" si="1"/>
        <v>0</v>
      </c>
      <c r="AE26" s="17">
        <f t="shared" si="2"/>
        <v>0</v>
      </c>
      <c r="AF26" s="12" t="s">
        <v>95</v>
      </c>
      <c r="AG26" s="12"/>
      <c r="AH26" s="14" t="s">
        <v>96</v>
      </c>
      <c r="AI26" s="15">
        <f t="shared" si="3"/>
        <v>42853</v>
      </c>
      <c r="AJ26" s="15">
        <v>42863</v>
      </c>
      <c r="AK26" s="11" t="s">
        <v>41</v>
      </c>
      <c r="AL26" s="27">
        <v>103494.25</v>
      </c>
    </row>
    <row r="27" spans="1:38" s="2" customFormat="1" ht="52.8" x14ac:dyDescent="0.25">
      <c r="A27" s="25">
        <v>22</v>
      </c>
      <c r="B27" s="11" t="s">
        <v>113</v>
      </c>
      <c r="C27" s="11" t="s">
        <v>114</v>
      </c>
      <c r="D27" s="11" t="s">
        <v>47</v>
      </c>
      <c r="E27" s="13" t="s">
        <v>127</v>
      </c>
      <c r="F27" s="12" t="s">
        <v>42</v>
      </c>
      <c r="G27" s="12">
        <v>4</v>
      </c>
      <c r="H27" s="12" t="s">
        <v>36</v>
      </c>
      <c r="I27" s="12">
        <v>50</v>
      </c>
      <c r="J27" s="12" t="s">
        <v>48</v>
      </c>
      <c r="K27" s="12">
        <v>45</v>
      </c>
      <c r="L27" s="12" t="s">
        <v>49</v>
      </c>
      <c r="M27" s="12"/>
      <c r="N27" s="13">
        <v>32.6</v>
      </c>
      <c r="O27" s="12" t="s">
        <v>50</v>
      </c>
      <c r="P27" s="12" t="s">
        <v>51</v>
      </c>
      <c r="Q27" s="12" t="s">
        <v>52</v>
      </c>
      <c r="R27" s="12" t="s">
        <v>37</v>
      </c>
      <c r="S27" s="12" t="s">
        <v>38</v>
      </c>
      <c r="T27" s="13" t="s">
        <v>129</v>
      </c>
      <c r="U27" s="12" t="s">
        <v>39</v>
      </c>
      <c r="V27" s="12" t="s">
        <v>93</v>
      </c>
      <c r="W27" s="12"/>
      <c r="X27" s="12" t="s">
        <v>94</v>
      </c>
      <c r="Y27" s="12" t="s">
        <v>43</v>
      </c>
      <c r="Z27" s="12" t="s">
        <v>40</v>
      </c>
      <c r="AA27" s="12">
        <v>1</v>
      </c>
      <c r="AB27" s="17"/>
      <c r="AC27" s="17">
        <f t="shared" si="0"/>
        <v>0</v>
      </c>
      <c r="AD27" s="17">
        <f t="shared" si="1"/>
        <v>0</v>
      </c>
      <c r="AE27" s="17">
        <f t="shared" si="2"/>
        <v>0</v>
      </c>
      <c r="AF27" s="12" t="s">
        <v>95</v>
      </c>
      <c r="AG27" s="12"/>
      <c r="AH27" s="14" t="s">
        <v>96</v>
      </c>
      <c r="AI27" s="15">
        <f t="shared" si="3"/>
        <v>42853</v>
      </c>
      <c r="AJ27" s="15">
        <v>42863</v>
      </c>
      <c r="AK27" s="11" t="s">
        <v>41</v>
      </c>
      <c r="AL27" s="27">
        <v>0</v>
      </c>
    </row>
    <row r="28" spans="1:38" ht="52.8" x14ac:dyDescent="0.25">
      <c r="A28" s="25">
        <v>23</v>
      </c>
      <c r="B28" s="11" t="s">
        <v>116</v>
      </c>
      <c r="C28" s="11" t="s">
        <v>117</v>
      </c>
      <c r="D28" s="11" t="s">
        <v>83</v>
      </c>
      <c r="E28" s="13" t="s">
        <v>128</v>
      </c>
      <c r="F28" s="12" t="s">
        <v>42</v>
      </c>
      <c r="G28" s="12">
        <v>3</v>
      </c>
      <c r="H28" s="12" t="s">
        <v>36</v>
      </c>
      <c r="I28" s="12">
        <v>15</v>
      </c>
      <c r="J28" s="12">
        <v>1</v>
      </c>
      <c r="K28" s="12">
        <v>25</v>
      </c>
      <c r="L28" s="12" t="s">
        <v>78</v>
      </c>
      <c r="M28" s="12"/>
      <c r="N28" s="13">
        <v>12</v>
      </c>
      <c r="O28" s="12" t="s">
        <v>50</v>
      </c>
      <c r="P28" s="12" t="s">
        <v>84</v>
      </c>
      <c r="Q28" s="12" t="s">
        <v>75</v>
      </c>
      <c r="R28" s="12" t="s">
        <v>76</v>
      </c>
      <c r="S28" s="12" t="s">
        <v>38</v>
      </c>
      <c r="T28" s="13" t="s">
        <v>130</v>
      </c>
      <c r="U28" s="12" t="s">
        <v>39</v>
      </c>
      <c r="V28" s="12" t="s">
        <v>118</v>
      </c>
      <c r="W28" s="12"/>
      <c r="X28" s="12" t="s">
        <v>119</v>
      </c>
      <c r="Y28" s="12" t="s">
        <v>43</v>
      </c>
      <c r="Z28" s="12" t="s">
        <v>40</v>
      </c>
      <c r="AA28" s="12">
        <v>1</v>
      </c>
      <c r="AB28" s="17"/>
      <c r="AC28" s="17">
        <f t="shared" si="0"/>
        <v>0</v>
      </c>
      <c r="AD28" s="17">
        <f t="shared" si="1"/>
        <v>0</v>
      </c>
      <c r="AE28" s="17">
        <f t="shared" si="2"/>
        <v>0</v>
      </c>
      <c r="AF28" s="12" t="s">
        <v>115</v>
      </c>
      <c r="AG28" s="12"/>
      <c r="AH28" s="14" t="s">
        <v>90</v>
      </c>
      <c r="AI28" s="15">
        <f t="shared" si="3"/>
        <v>42652</v>
      </c>
      <c r="AJ28" s="15">
        <v>42662</v>
      </c>
      <c r="AK28" s="11" t="s">
        <v>41</v>
      </c>
      <c r="AL28" s="27">
        <v>0</v>
      </c>
    </row>
    <row r="29" spans="1:38" ht="63.75" customHeight="1" x14ac:dyDescent="0.25">
      <c r="A29" s="39">
        <v>24</v>
      </c>
      <c r="B29" s="40" t="s">
        <v>122</v>
      </c>
      <c r="C29" s="40" t="s">
        <v>123</v>
      </c>
      <c r="D29" s="40" t="s">
        <v>83</v>
      </c>
      <c r="E29" s="41" t="s">
        <v>128</v>
      </c>
      <c r="F29" s="42" t="s">
        <v>42</v>
      </c>
      <c r="G29" s="42">
        <v>3</v>
      </c>
      <c r="H29" s="42" t="s">
        <v>36</v>
      </c>
      <c r="I29" s="42">
        <v>15</v>
      </c>
      <c r="J29" s="42">
        <v>1</v>
      </c>
      <c r="K29" s="42">
        <v>25</v>
      </c>
      <c r="L29" s="42" t="s">
        <v>78</v>
      </c>
      <c r="M29" s="42"/>
      <c r="N29" s="41">
        <v>12</v>
      </c>
      <c r="O29" s="42" t="s">
        <v>50</v>
      </c>
      <c r="P29" s="42" t="s">
        <v>84</v>
      </c>
      <c r="Q29" s="42" t="s">
        <v>75</v>
      </c>
      <c r="R29" s="42" t="s">
        <v>76</v>
      </c>
      <c r="S29" s="42" t="s">
        <v>38</v>
      </c>
      <c r="T29" s="41" t="s">
        <v>130</v>
      </c>
      <c r="U29" s="42" t="s">
        <v>39</v>
      </c>
      <c r="V29" s="42" t="s">
        <v>120</v>
      </c>
      <c r="W29" s="42"/>
      <c r="X29" s="42" t="s">
        <v>121</v>
      </c>
      <c r="Y29" s="42" t="s">
        <v>43</v>
      </c>
      <c r="Z29" s="42" t="s">
        <v>40</v>
      </c>
      <c r="AA29" s="42">
        <v>1</v>
      </c>
      <c r="AB29" s="43"/>
      <c r="AC29" s="43">
        <f t="shared" si="0"/>
        <v>0</v>
      </c>
      <c r="AD29" s="43">
        <f t="shared" si="1"/>
        <v>0</v>
      </c>
      <c r="AE29" s="43">
        <f t="shared" si="2"/>
        <v>0</v>
      </c>
      <c r="AF29" s="42" t="s">
        <v>95</v>
      </c>
      <c r="AG29" s="42"/>
      <c r="AH29" s="44" t="s">
        <v>85</v>
      </c>
      <c r="AI29" s="45">
        <f t="shared" si="3"/>
        <v>42883</v>
      </c>
      <c r="AJ29" s="45">
        <v>42893</v>
      </c>
      <c r="AK29" s="40" t="s">
        <v>41</v>
      </c>
      <c r="AL29" s="46">
        <v>0</v>
      </c>
    </row>
    <row r="30" spans="1:38" x14ac:dyDescent="0.25">
      <c r="AA30" s="5">
        <f>SUM(AA6:AA29)</f>
        <v>24</v>
      </c>
      <c r="AE30" s="7">
        <f>SUM(AE6:AE29)</f>
        <v>0</v>
      </c>
    </row>
    <row r="32" spans="1:38" ht="45" customHeight="1" x14ac:dyDescent="0.25">
      <c r="A32" s="22" t="s">
        <v>132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/>
      <c r="AF32"/>
      <c r="AG32"/>
      <c r="AH32"/>
      <c r="AI32"/>
      <c r="AJ32"/>
      <c r="AK32"/>
      <c r="AL32"/>
    </row>
    <row r="33" spans="1:3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25">
      <c r="A35"/>
      <c r="B35"/>
      <c r="C35" t="s">
        <v>131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 t="s">
        <v>126</v>
      </c>
      <c r="AI35"/>
      <c r="AJ35"/>
      <c r="AK35"/>
      <c r="AL35"/>
    </row>
    <row r="36" spans="1:3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5">
      <c r="A38"/>
      <c r="B38"/>
      <c r="C38" s="19"/>
      <c r="D38" s="1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9"/>
      <c r="AA38" s="19"/>
      <c r="AB38"/>
      <c r="AC38"/>
      <c r="AD38"/>
      <c r="AE38"/>
      <c r="AF38"/>
      <c r="AG38"/>
      <c r="AI38"/>
      <c r="AJ38"/>
      <c r="AK38"/>
      <c r="AL38"/>
    </row>
    <row r="39" spans="1:38" x14ac:dyDescent="0.25">
      <c r="AH39" s="18"/>
    </row>
  </sheetData>
  <mergeCells count="2">
    <mergeCell ref="C2:T2"/>
    <mergeCell ref="A32:AD32"/>
  </mergeCells>
  <phoneticPr fontId="0" type="noConversion"/>
  <pageMargins left="0.23622047244094491" right="0.11" top="0.72" bottom="0.39370078740157483" header="0.46" footer="0.19685039370078741"/>
  <pageSetup paperSize="9" scale="14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Николаева Елена Валерьевна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2018-07-11T15:06:15Z</dcterms:modified>
</cp:coreProperties>
</file>