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Март Б01" sheetId="1" r:id="rId1"/>
  </sheets>
  <definedNames>
    <definedName name="_xlnm._FilterDatabase" localSheetId="0" hidden="1">'Март Б01'!$A$5:$AQ$8</definedName>
    <definedName name="DataRange" localSheetId="0">'Март Б01'!$A$6:$AQ$6</definedName>
    <definedName name="_xlnm.Print_Titles" localSheetId="0">'Март Б01'!$4:$5</definedName>
    <definedName name="_xlnm.Print_Area" localSheetId="0">'Март Б01'!$A$1:$AK$25</definedName>
  </definedNames>
  <calcPr calcId="162913" fullCalcOnLoad="1" iterateCount="1" calcOnSave="0"/>
</workbook>
</file>

<file path=xl/calcChain.xml><?xml version="1.0" encoding="utf-8"?>
<calcChain xmlns="http://schemas.openxmlformats.org/spreadsheetml/2006/main">
  <c r="AA8" i="1" l="1"/>
  <c r="AI7" i="1"/>
  <c r="AD7" i="1"/>
  <c r="AE7" i="1"/>
  <c r="AI6" i="1"/>
  <c r="AC6" i="1"/>
  <c r="AD6" i="1"/>
  <c r="AD8" i="1"/>
  <c r="AC8" i="1"/>
  <c r="AE6" i="1"/>
  <c r="AE8" i="1"/>
</calcChain>
</file>

<file path=xl/sharedStrings.xml><?xml version="1.0" encoding="utf-8"?>
<sst xmlns="http://schemas.openxmlformats.org/spreadsheetml/2006/main" count="88" uniqueCount="71">
  <si>
    <t>Поставка арматуры регулирующей DN 200 для сооружения энергоблоков №1 и №2 Белорусской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</si>
  <si>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</si>
  <si>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</si>
  <si>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</si>
  <si>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</si>
  <si>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</si>
  <si>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</si>
  <si>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</si>
  <si>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</si>
  <si>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</si>
  <si>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</si>
  <si>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</si>
  <si>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</si>
  <si>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</si>
  <si>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</si>
  <si>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</si>
  <si>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</si>
  <si>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</si>
  <si>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</si>
  <si>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</si>
  <si>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</si>
  <si>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</si>
  <si>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</si>
  <si>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</si>
  <si>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</si>
  <si>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</si>
  <si>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</si>
  <si>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</si>
  <si>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</si>
  <si>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</si>
  <si>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</si>
  <si>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</si>
  <si>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</si>
  <si>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</si>
  <si>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</si>
  <si>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</si>
  <si>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Срок доставки</t>
  </si>
  <si>
    <t>Разработчик РД</t>
  </si>
  <si>
    <t>Стоимость изделия в ценах 2000 года, руб.</t>
  </si>
  <si>
    <t>Лоты</t>
  </si>
  <si>
    <t>2.ИСУП.104236358</t>
  </si>
  <si>
    <t>10LCQ14AA201</t>
  </si>
  <si>
    <t>Клапан регулирующий с ЭИМ</t>
  </si>
  <si>
    <t>Тип определяется</t>
  </si>
  <si>
    <t>-</t>
  </si>
  <si>
    <t>оборудование</t>
  </si>
  <si>
    <t>пар</t>
  </si>
  <si>
    <t>встроенный электропривод</t>
  </si>
  <si>
    <t>ЭИМ, мощность определяется поставщиком</t>
  </si>
  <si>
    <t>угл</t>
  </si>
  <si>
    <t>под приварку</t>
  </si>
  <si>
    <t>Стоимость оборудования в ЛСР в явном виде отсутствует, стоимость принята по договору аналогу №40/32-1/862/2809-11 от10.11.11</t>
  </si>
  <si>
    <t>БЛ-09909с/о</t>
  </si>
  <si>
    <t>4/-</t>
  </si>
  <si>
    <t>II</t>
  </si>
  <si>
    <t>Блок №1. Здание турбины (10UMA) бл.1</t>
  </si>
  <si>
    <t>UMA; См. таблицу А.2 (стр. 70) ИТТ BLR1.B.110.&amp;.&amp;&amp;&amp;&amp;&amp;&amp;.&amp;&amp;&amp;&amp;&amp;.000.MD.0008. Параметры: Труба=219x7;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</si>
  <si>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Атомпроект (ГППС ОИТ)</t>
  </si>
  <si>
    <t>Задание № ЗЗ-Блр1-СИО-201394585; 2018-239</t>
  </si>
  <si>
    <t>Лот Март Б01 Арматура регулирующая DN 200</t>
  </si>
  <si>
    <t>2</t>
  </si>
  <si>
    <t>2.ИСУП.104236757</t>
  </si>
  <si>
    <t>20LCQ14AA201</t>
  </si>
  <si>
    <t>БЛ-15266с/о</t>
  </si>
  <si>
    <t>Блок №2. Здание турбины (20UMA) бл.2</t>
  </si>
  <si>
    <t>Задание № ЗЗ-Блр2-СИО-201394580; 2018-243</t>
  </si>
  <si>
    <t>ИТОГО:</t>
  </si>
  <si>
    <t>Примечание.</t>
  </si>
  <si>
    <t>Отклонения значений массы арматуры от данных,  указанных в колонке "масса", допускаются в соответствии с требованиями ИТТ или колонки "Примечание"</t>
  </si>
  <si>
    <t>В случае отсутствия информации  в ИТТ или в колонке "Примечание"  требования по ограничению массы арматуры не  предъявляются. Данные  по массе указаны справочно.</t>
  </si>
  <si>
    <t>От Поставщика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</si>
</sst>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8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4"/>
      <name val="Arial Cyr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7" fillId="0" borderId="0"/>
  </cellStyleXfs>
  <cellXfs count="6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3" fillId="0" borderId="2" xfId="2" applyFont="1" applyFill="1" applyBorder="1" applyAlignment="1">
      <alignment horizontal="center" vertical="center" textRotation="90" wrapText="1"/>
    </xf>
    <xf numFmtId="2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49" fontId="3" fillId="0" borderId="2" xfId="3" applyNumberFormat="1" applyFont="1" applyFill="1" applyBorder="1" applyAlignment="1">
      <alignment horizontal="center" vertical="center" textRotation="90" wrapText="1"/>
    </xf>
    <xf numFmtId="0" fontId="3" fillId="0" borderId="2" xfId="0" applyNumberFormat="1" applyFont="1" applyFill="1" applyBorder="1" applyAlignment="1">
      <alignment horizontal="center" vertical="center" textRotation="90" wrapText="1"/>
    </xf>
    <xf numFmtId="164" fontId="5" fillId="0" borderId="2" xfId="0" applyNumberFormat="1" applyFont="1" applyFill="1" applyBorder="1" applyAlignment="1">
      <alignment horizontal="center" vertical="center" textRotation="90" wrapText="1"/>
    </xf>
    <xf numFmtId="49" fontId="3" fillId="0" borderId="5" xfId="0" applyNumberFormat="1" applyFont="1" applyFill="1" applyBorder="1" applyAlignment="1">
      <alignment horizontal="center" vertical="center" textRotation="90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1" fontId="0" fillId="0" borderId="7" xfId="0" applyNumberFormat="1" applyBorder="1" applyAlignment="1">
      <alignment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left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 textRotation="90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49" fontId="0" fillId="0" borderId="14" xfId="0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1" fontId="1" fillId="0" borderId="15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5" xfId="0" applyNumberFormat="1" applyFont="1" applyFill="1" applyBorder="1" applyAlignment="1">
      <alignment horizontal="center" vertical="center" wrapText="1"/>
    </xf>
    <xf numFmtId="4" fontId="1" fillId="0" borderId="6" xfId="0" applyNumberFormat="1" applyFon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_Атоммашэкспорт" xfId="2"/>
    <cellStyle name="Обычный_СПЛАВ" xfId="3"/>
    <cellStyle name="Стиль 1" xfId="4"/>
  </cellStyles>
  <dxfs count="2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L7" totalsRowShown="0" headerRowBorderDxfId="0" tableBorderDxfId="1">
  <autoFilter ref="A4:AL7"/>
  <tableColumns count="38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 и группа безопас-ности изделия по НП-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Смета №"/>
    <tableColumn id="22" name="Номер чертежа"/>
    <tableColumn id="23" name="Позиция по спецификации чертежа"/>
    <tableColumn id="24" name="Номер з/сп"/>
    <tableColumn id="25" name="Класс и группа трубопровода"/>
    <tableColumn id="26" name="Категория сейсмостойкос-ти трубопровода"/>
    <tableColumn id="27" name="Количество, шт"/>
    <tableColumn id="28" name="Цена за ед., без НДС, руб."/>
    <tableColumn id="29" name="Сумма без НДС, руб."/>
    <tableColumn id="30" name="Сумма НДС, руб.">
      <calculatedColumnFormula>ROUND(AC5*0.18,2)</calculatedColumnFormula>
    </tableColumn>
    <tableColumn id="31" name="Сумма с НДС, руб.">
      <calculatedColumnFormula>AC5+AD5</calculatedColumnFormula>
    </tableColumn>
    <tableColumn id="32" name="Объект проектирования"/>
    <tableColumn id="33" name="Завод-изготовитель"/>
    <tableColumn id="34" name="Примечание"/>
    <tableColumn id="35" name="Срок поставки">
      <calculatedColumnFormula>AJ5-10</calculatedColumnFormula>
    </tableColumn>
    <tableColumn id="36" name="Срок доставки"/>
    <tableColumn id="37" name="Разработчик РД"/>
    <tableColumn id="38" name="Стоимость изделия в ценах 2000 года, 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view="pageBreakPreview" zoomScaleNormal="100" zoomScaleSheetLayoutView="100" workbookViewId="0">
      <selection activeCell="A4" sqref="A4:AL7"/>
    </sheetView>
  </sheetViews>
  <sheetFormatPr defaultRowHeight="13.2" x14ac:dyDescent="0.25"/>
  <cols>
    <col min="1" max="1" width="8.33203125" style="31" customWidth="1"/>
    <col min="2" max="2" width="18.6640625" style="31" customWidth="1"/>
    <col min="3" max="3" width="23.5546875" style="31" customWidth="1"/>
    <col min="4" max="4" width="16.33203125" style="31" customWidth="1"/>
    <col min="5" max="5" width="11.6640625" style="31" customWidth="1"/>
    <col min="6" max="6" width="49.88671875" style="32" customWidth="1"/>
    <col min="7" max="7" width="15.21875" style="32" customWidth="1"/>
    <col min="8" max="8" width="27.33203125" style="32" customWidth="1"/>
    <col min="9" max="9" width="20" style="32" customWidth="1"/>
    <col min="10" max="10" width="49.5546875" style="32" customWidth="1"/>
    <col min="11" max="11" width="18.77734375" style="32" customWidth="1"/>
    <col min="12" max="12" width="16.5546875" style="32" customWidth="1"/>
    <col min="13" max="13" width="38.88671875" style="32" customWidth="1"/>
    <col min="14" max="14" width="10.6640625" style="33" customWidth="1"/>
    <col min="15" max="15" width="21.21875" style="32" customWidth="1"/>
    <col min="16" max="16" width="21.88671875" style="32" customWidth="1"/>
    <col min="17" max="17" width="34.5546875" style="32" customWidth="1"/>
    <col min="18" max="18" width="29.21875" style="32" customWidth="1"/>
    <col min="19" max="19" width="24.5546875" style="32" customWidth="1"/>
    <col min="20" max="20" width="11.33203125" style="32" customWidth="1"/>
    <col min="21" max="21" width="18.88671875" style="32" customWidth="1"/>
    <col min="22" max="22" width="16.88671875" style="32" customWidth="1"/>
    <col min="23" max="23" width="35.5546875" style="32" customWidth="1"/>
    <col min="24" max="24" width="13" style="32" customWidth="1"/>
    <col min="25" max="25" width="30.21875" style="32" customWidth="1"/>
    <col min="26" max="26" width="42.88671875" style="32" customWidth="1"/>
    <col min="27" max="27" width="17.21875" style="32" customWidth="1"/>
    <col min="28" max="28" width="26.88671875" style="33" customWidth="1"/>
    <col min="29" max="29" width="22.33203125" style="33" customWidth="1"/>
    <col min="30" max="30" width="18.6640625" style="33" customWidth="1"/>
    <col min="31" max="31" width="20.21875" style="33" customWidth="1"/>
    <col min="32" max="32" width="25.33203125" style="32" customWidth="1"/>
    <col min="33" max="33" width="21.5546875" style="32" customWidth="1"/>
    <col min="34" max="34" width="40.88671875" style="36" customWidth="1"/>
    <col min="35" max="35" width="16.33203125" style="36" customWidth="1"/>
    <col min="36" max="36" width="16.44140625" style="32" customWidth="1"/>
    <col min="37" max="37" width="17.6640625" style="31" customWidth="1"/>
    <col min="38" max="38" width="42.77734375" style="33" customWidth="1"/>
    <col min="39" max="39" width="10.33203125" style="31" customWidth="1"/>
    <col min="40" max="40" width="9.109375" customWidth="1"/>
    <col min="41" max="41" width="16.44140625" customWidth="1"/>
  </cols>
  <sheetData>
    <row r="1" spans="1:41" s="2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1" s="2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1" s="2" customFormat="1" ht="20.399999999999999" x14ac:dyDescent="0.35">
      <c r="A3" s="1"/>
      <c r="B3" s="47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/>
    </row>
    <row r="4" spans="1:41" ht="135" customHeight="1" x14ac:dyDescent="0.25">
      <c r="A4" s="41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4" t="s">
        <v>9</v>
      </c>
      <c r="J4" s="4" t="s">
        <v>10</v>
      </c>
      <c r="K4" s="5" t="s">
        <v>11</v>
      </c>
      <c r="L4" s="5" t="s">
        <v>12</v>
      </c>
      <c r="M4" s="6" t="s">
        <v>13</v>
      </c>
      <c r="N4" s="7" t="s">
        <v>14</v>
      </c>
      <c r="O4" s="5" t="s">
        <v>15</v>
      </c>
      <c r="P4" s="5" t="s">
        <v>16</v>
      </c>
      <c r="Q4" s="8" t="s">
        <v>17</v>
      </c>
      <c r="R4" s="5" t="s">
        <v>18</v>
      </c>
      <c r="S4" s="9" t="s">
        <v>19</v>
      </c>
      <c r="T4" s="9" t="s">
        <v>20</v>
      </c>
      <c r="U4" s="5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  <c r="AA4" s="5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4" t="s">
        <v>32</v>
      </c>
      <c r="AG4" s="5" t="s">
        <v>33</v>
      </c>
      <c r="AH4" s="11" t="s">
        <v>34</v>
      </c>
      <c r="AI4" s="12" t="s">
        <v>35</v>
      </c>
      <c r="AJ4" s="12" t="s">
        <v>36</v>
      </c>
      <c r="AK4" s="4" t="s">
        <v>37</v>
      </c>
      <c r="AL4" s="44" t="s">
        <v>38</v>
      </c>
      <c r="AM4" s="4"/>
      <c r="AO4" s="13" t="s">
        <v>39</v>
      </c>
    </row>
    <row r="5" spans="1:41" ht="14.25" customHeight="1" x14ac:dyDescent="0.25">
      <c r="A5" s="42">
        <v>1</v>
      </c>
      <c r="B5" s="15">
        <v>2</v>
      </c>
      <c r="C5" s="14">
        <v>3</v>
      </c>
      <c r="D5" s="15">
        <v>4</v>
      </c>
      <c r="E5" s="14">
        <v>5</v>
      </c>
      <c r="F5" s="15">
        <v>6</v>
      </c>
      <c r="G5" s="14">
        <v>7</v>
      </c>
      <c r="H5" s="15">
        <v>8</v>
      </c>
      <c r="I5" s="14">
        <v>9</v>
      </c>
      <c r="J5" s="15">
        <v>10</v>
      </c>
      <c r="K5" s="14">
        <v>11</v>
      </c>
      <c r="L5" s="15">
        <v>12</v>
      </c>
      <c r="M5" s="14">
        <v>13</v>
      </c>
      <c r="N5" s="15">
        <v>14</v>
      </c>
      <c r="O5" s="14">
        <v>15</v>
      </c>
      <c r="P5" s="14">
        <v>16</v>
      </c>
      <c r="Q5" s="15">
        <v>17</v>
      </c>
      <c r="R5" s="14">
        <v>18</v>
      </c>
      <c r="S5" s="15">
        <v>19</v>
      </c>
      <c r="T5" s="14">
        <v>20</v>
      </c>
      <c r="U5" s="15">
        <v>21</v>
      </c>
      <c r="V5" s="14">
        <v>22</v>
      </c>
      <c r="W5" s="15">
        <v>23</v>
      </c>
      <c r="X5" s="14">
        <v>24</v>
      </c>
      <c r="Y5" s="15">
        <v>25</v>
      </c>
      <c r="Z5" s="14">
        <v>26</v>
      </c>
      <c r="AA5" s="15">
        <v>27</v>
      </c>
      <c r="AB5" s="14">
        <v>28</v>
      </c>
      <c r="AC5" s="15">
        <v>29</v>
      </c>
      <c r="AD5" s="14">
        <v>30</v>
      </c>
      <c r="AE5" s="14">
        <v>31</v>
      </c>
      <c r="AF5" s="15">
        <v>32</v>
      </c>
      <c r="AG5" s="14">
        <v>33</v>
      </c>
      <c r="AH5" s="15">
        <v>34</v>
      </c>
      <c r="AI5" s="14">
        <v>35</v>
      </c>
      <c r="AJ5" s="15">
        <v>36</v>
      </c>
      <c r="AK5" s="14">
        <v>37</v>
      </c>
      <c r="AL5" s="45">
        <v>28</v>
      </c>
      <c r="AM5" s="14"/>
    </row>
    <row r="6" spans="1:41" s="2" customFormat="1" ht="105.6" x14ac:dyDescent="0.25">
      <c r="A6" s="43">
        <v>1</v>
      </c>
      <c r="B6" s="17" t="s">
        <v>40</v>
      </c>
      <c r="C6" s="18" t="s">
        <v>41</v>
      </c>
      <c r="D6" s="18" t="s">
        <v>42</v>
      </c>
      <c r="E6" s="18" t="s">
        <v>43</v>
      </c>
      <c r="F6" s="18" t="s">
        <v>44</v>
      </c>
      <c r="G6" s="19">
        <v>3</v>
      </c>
      <c r="H6" s="18" t="s">
        <v>45</v>
      </c>
      <c r="I6" s="18">
        <v>200</v>
      </c>
      <c r="J6" s="20">
        <v>1.2</v>
      </c>
      <c r="K6" s="18">
        <v>200</v>
      </c>
      <c r="L6" s="18" t="s">
        <v>46</v>
      </c>
      <c r="M6" s="18"/>
      <c r="N6" s="21">
        <v>303</v>
      </c>
      <c r="O6" s="18" t="s">
        <v>47</v>
      </c>
      <c r="P6" s="18" t="s">
        <v>48</v>
      </c>
      <c r="Q6" s="18"/>
      <c r="R6" s="18" t="s">
        <v>49</v>
      </c>
      <c r="S6" s="18" t="s">
        <v>50</v>
      </c>
      <c r="T6" s="18" t="s">
        <v>44</v>
      </c>
      <c r="U6" s="18" t="s">
        <v>51</v>
      </c>
      <c r="V6" s="22"/>
      <c r="W6" s="18"/>
      <c r="X6" s="18" t="s">
        <v>52</v>
      </c>
      <c r="Y6" s="18" t="s">
        <v>53</v>
      </c>
      <c r="Z6" s="18" t="s">
        <v>54</v>
      </c>
      <c r="AA6" s="18">
        <v>1</v>
      </c>
      <c r="AB6" s="23">
        <v>0</v>
      </c>
      <c r="AC6" s="24">
        <f>AB6*AA6</f>
        <v>0</v>
      </c>
      <c r="AD6" s="24">
        <f>ROUND(AC6*0.18,2)</f>
        <v>0</v>
      </c>
      <c r="AE6" s="24">
        <f>AC6+AD6</f>
        <v>0</v>
      </c>
      <c r="AF6" s="21" t="s">
        <v>55</v>
      </c>
      <c r="AG6" s="21"/>
      <c r="AH6" s="25" t="s">
        <v>56</v>
      </c>
      <c r="AI6" s="26">
        <f>AJ6-10</f>
        <v>43444</v>
      </c>
      <c r="AJ6" s="27">
        <v>43454</v>
      </c>
      <c r="AK6" s="16" t="s">
        <v>57</v>
      </c>
      <c r="AL6" s="46">
        <v>394366.2</v>
      </c>
      <c r="AM6" s="16"/>
      <c r="AN6" s="28" t="s">
        <v>58</v>
      </c>
      <c r="AO6" s="29" t="s">
        <v>59</v>
      </c>
    </row>
    <row r="7" spans="1:41" s="2" customFormat="1" ht="105.6" x14ac:dyDescent="0.25">
      <c r="A7" s="48" t="s">
        <v>60</v>
      </c>
      <c r="B7" s="49" t="s">
        <v>61</v>
      </c>
      <c r="C7" s="50" t="s">
        <v>62</v>
      </c>
      <c r="D7" s="50" t="s">
        <v>42</v>
      </c>
      <c r="E7" s="50" t="s">
        <v>43</v>
      </c>
      <c r="F7" s="50" t="s">
        <v>44</v>
      </c>
      <c r="G7" s="51">
        <v>3</v>
      </c>
      <c r="H7" s="50" t="s">
        <v>45</v>
      </c>
      <c r="I7" s="50">
        <v>200</v>
      </c>
      <c r="J7" s="52">
        <v>1.2</v>
      </c>
      <c r="K7" s="50">
        <v>200</v>
      </c>
      <c r="L7" s="50" t="s">
        <v>46</v>
      </c>
      <c r="M7" s="50"/>
      <c r="N7" s="53">
        <v>303</v>
      </c>
      <c r="O7" s="50" t="s">
        <v>47</v>
      </c>
      <c r="P7" s="50" t="s">
        <v>48</v>
      </c>
      <c r="Q7" s="50"/>
      <c r="R7" s="50" t="s">
        <v>49</v>
      </c>
      <c r="S7" s="50" t="s">
        <v>50</v>
      </c>
      <c r="T7" s="50" t="s">
        <v>44</v>
      </c>
      <c r="U7" s="50" t="s">
        <v>51</v>
      </c>
      <c r="V7" s="54"/>
      <c r="W7" s="50"/>
      <c r="X7" s="50" t="s">
        <v>63</v>
      </c>
      <c r="Y7" s="50" t="s">
        <v>53</v>
      </c>
      <c r="Z7" s="50" t="s">
        <v>54</v>
      </c>
      <c r="AA7" s="50">
        <v>1</v>
      </c>
      <c r="AB7" s="55">
        <v>0</v>
      </c>
      <c r="AC7" s="56">
        <v>0</v>
      </c>
      <c r="AD7" s="57">
        <f>ROUND(AC7*0.18,2)</f>
        <v>0</v>
      </c>
      <c r="AE7" s="57">
        <f>AC7+AD7</f>
        <v>0</v>
      </c>
      <c r="AF7" s="53" t="s">
        <v>64</v>
      </c>
      <c r="AG7" s="53"/>
      <c r="AH7" s="58" t="s">
        <v>56</v>
      </c>
      <c r="AI7" s="59">
        <f>AJ7-10</f>
        <v>43444</v>
      </c>
      <c r="AJ7" s="60">
        <v>43454</v>
      </c>
      <c r="AK7" s="61" t="s">
        <v>57</v>
      </c>
      <c r="AL7" s="62">
        <v>394366.2</v>
      </c>
      <c r="AM7" s="30"/>
      <c r="AN7" s="28" t="s">
        <v>65</v>
      </c>
      <c r="AO7" s="29" t="s">
        <v>59</v>
      </c>
    </row>
    <row r="8" spans="1:41" x14ac:dyDescent="0.25">
      <c r="X8" s="34" t="s">
        <v>66</v>
      </c>
      <c r="AA8" s="35">
        <f>SUM(AA6:AA7)</f>
        <v>2</v>
      </c>
      <c r="AC8" s="33">
        <f>SUM(AC6:AC7)</f>
        <v>0</v>
      </c>
      <c r="AD8" s="33">
        <f>SUM(AD6:AD7)</f>
        <v>0</v>
      </c>
      <c r="AE8" s="33">
        <f>SUM(AE6:AE7)</f>
        <v>0</v>
      </c>
    </row>
    <row r="11" spans="1:41" ht="17.399999999999999" x14ac:dyDescent="0.25">
      <c r="B11" s="37" t="s">
        <v>67</v>
      </c>
    </row>
    <row r="12" spans="1:41" ht="17.399999999999999" x14ac:dyDescent="0.25">
      <c r="B12" s="38" t="s">
        <v>68</v>
      </c>
    </row>
    <row r="13" spans="1:41" ht="17.399999999999999" x14ac:dyDescent="0.25">
      <c r="B13" s="38" t="s">
        <v>69</v>
      </c>
    </row>
    <row r="15" spans="1:41" ht="17.399999999999999" x14ac:dyDescent="0.25">
      <c r="AH15" s="39"/>
      <c r="AI15" s="40" t="s">
        <v>70</v>
      </c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Март Б01</vt:lpstr>
      <vt:lpstr>'Март Б01'!DataRange</vt:lpstr>
      <vt:lpstr>'Март Б01'!Заголовки_для_печати</vt:lpstr>
      <vt:lpstr>'Март Б01'!Область_печати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2018-03-22T08:59:40Z</dcterms:created>
  <dcterms:modified xsi:type="dcterms:W3CDTF">2018-07-11T15:53:00Z</dcterms:modified>
</cp:coreProperties>
</file>