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Продажи\Инструменты\918 - Автоматизация продаж\Проект P918 Rusatom-ES\Результаты работы\Результаты вер. 2\На проверку\Spec 9\"/>
    </mc:Choice>
  </mc:AlternateContent>
  <xr:revisionPtr revIDLastSave="0" documentId="13_ncr:1_{7D8F6415-E448-4355-A791-DD7E2B13B3E6}" xr6:coauthVersionLast="41" xr6:coauthVersionMax="41" xr10:uidLastSave="{00000000-0000-0000-0000-000000000000}"/>
  <bookViews>
    <workbookView xWindow="-289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Лист1!$A$5:$AN$16</definedName>
    <definedName name="_xlnm.Print_Titles" localSheetId="0">Лист1!$4:$5</definedName>
    <definedName name="_xlnm.Print_Area" localSheetId="0">Лист1!$A$1:$AK$25</definedName>
  </definedNames>
  <calcPr calcId="181029"/>
</workbook>
</file>

<file path=xl/calcChain.xml><?xml version="1.0" encoding="utf-8"?>
<calcChain xmlns="http://schemas.openxmlformats.org/spreadsheetml/2006/main">
  <c r="AI15" i="1" l="1"/>
  <c r="AI14" i="1"/>
  <c r="AI13" i="1"/>
  <c r="AI12" i="1"/>
  <c r="AI11" i="1"/>
  <c r="AI10" i="1"/>
  <c r="AI9" i="1"/>
  <c r="AI8" i="1"/>
  <c r="AI7" i="1"/>
  <c r="AI6" i="1"/>
  <c r="AA16" i="1"/>
  <c r="AC12" i="1"/>
  <c r="AD12" i="1" s="1"/>
  <c r="AE12" i="1" s="1"/>
  <c r="AC15" i="1"/>
  <c r="AD15" i="1"/>
  <c r="AE15" i="1" s="1"/>
  <c r="AC9" i="1"/>
  <c r="AD9" i="1" s="1"/>
  <c r="AE9" i="1" s="1"/>
  <c r="AC11" i="1"/>
  <c r="AD11" i="1" s="1"/>
  <c r="AE11" i="1" s="1"/>
  <c r="AC7" i="1"/>
  <c r="AD7" i="1" s="1"/>
  <c r="AE7" i="1" s="1"/>
  <c r="AC14" i="1"/>
  <c r="AD14" i="1" s="1"/>
  <c r="AE14" i="1" s="1"/>
  <c r="AC13" i="1"/>
  <c r="AD13" i="1"/>
  <c r="AE13" i="1" s="1"/>
  <c r="AC10" i="1"/>
  <c r="AD10" i="1" s="1"/>
  <c r="AE10" i="1" s="1"/>
  <c r="AC8" i="1"/>
  <c r="AD8" i="1" s="1"/>
  <c r="AE8" i="1" s="1"/>
  <c r="AC6" i="1"/>
  <c r="AC16" i="1" l="1"/>
  <c r="AD6" i="1"/>
  <c r="AD16" i="1" l="1"/>
  <c r="AE6" i="1"/>
  <c r="AE16" i="1" s="1"/>
</calcChain>
</file>

<file path=xl/sharedStrings.xml><?xml version="1.0" encoding="utf-8"?>
<sst xmlns="http://schemas.openxmlformats.org/spreadsheetml/2006/main" count="247" uniqueCount="100">
  <si>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</si>
  <si>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</si>
  <si>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</si>
  <si>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</si>
  <si>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</si>
  <si>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</si>
  <si>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</si>
  <si>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</si>
  <si>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</si>
  <si>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</si>
  <si>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</si>
  <si>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</si>
  <si>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</si>
  <si>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</si>
  <si>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</si>
  <si>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</si>
  <si>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</si>
  <si>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</si>
  <si>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</si>
  <si>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</si>
  <si>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</si>
  <si>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</si>
  <si>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</si>
  <si>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</si>
  <si>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</si>
  <si>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</si>
  <si>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</si>
  <si>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</si>
  <si>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</si>
  <si>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</si>
  <si>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</si>
  <si>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</si>
  <si>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</si>
  <si>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</si>
  <si>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</si>
  <si>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Категория ОК</t>
  </si>
  <si>
    <t>2.ИСУП.104221741</t>
  </si>
  <si>
    <t>10KUA01AA201</t>
  </si>
  <si>
    <t>Клапан регулирующий</t>
  </si>
  <si>
    <t>По типу НГ27101-010 Рр 20 МПа, Тр 300 оС</t>
  </si>
  <si>
    <t>3СIIIв</t>
  </si>
  <si>
    <t>Оборудование</t>
  </si>
  <si>
    <t>17,64</t>
  </si>
  <si>
    <t>теплоноситель I контура &gt; 10 -5 Ки/л</t>
  </si>
  <si>
    <t>ручной</t>
  </si>
  <si>
    <t>нж</t>
  </si>
  <si>
    <t>под приварку</t>
  </si>
  <si>
    <t>2-06.1-202ТМ (поз.69)</t>
  </si>
  <si>
    <t>BEL_101123876 (Система:BEL Блок: 1 Здание: 2-06.1)</t>
  </si>
  <si>
    <t>3Н/C</t>
  </si>
  <si>
    <t>II</t>
  </si>
  <si>
    <t>Белорусская АЭС, Блок №1. Вспомогательный корпус (10UKA)</t>
  </si>
  <si>
    <t>UKA;  Параметры: Труба=10х2;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размещения:УХЛ4. Клапан должен обеспечивать при 50%-60% открытия требуемую пропускную способность: расход 0,1 т/ч и перепад давления 17,44 МПа ИТТ № BLR1.B.110.&amp;.&amp;&amp;&amp;&amp;&amp;&amp;.&amp;&amp;&amp;&amp;&amp;.000.MD.0008</t>
  </si>
  <si>
    <t>СПбАЭП (ГППС ОИТ)</t>
  </si>
  <si>
    <t>2.ИСУП.104221742</t>
  </si>
  <si>
    <t>10KUA02AA201</t>
  </si>
  <si>
    <t>По типу НГ27102-010 Рр 20 МПа Тр 300 оС</t>
  </si>
  <si>
    <t>3СIIIа</t>
  </si>
  <si>
    <t>6,4</t>
  </si>
  <si>
    <t>борный раствор 16 г/л акт.&gt;10-5 ки/л</t>
  </si>
  <si>
    <t>UKA;  Параметры: Труба=10х2;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размещения:УХЛ4. Клапан должен обеспечивать при 50%-60% открытия требуемую пропускную способность: расход 0,1 т/ч и перепад давления 6,2 МПа ИТТ № BLR1.B.110.&amp;.&amp;&amp;&amp;&amp;&amp;&amp;.&amp;&amp;&amp;&amp;&amp;.000.MD.0008</t>
  </si>
  <si>
    <t>2.ИСУП.104221743</t>
  </si>
  <si>
    <t>10KUA03AA201</t>
  </si>
  <si>
    <t>2.ИСУП.104221744</t>
  </si>
  <si>
    <t>10KUA04AA201</t>
  </si>
  <si>
    <t>2.ИСУП.104221745</t>
  </si>
  <si>
    <t>10KUA05AA201</t>
  </si>
  <si>
    <t>2.ИСУП.104221746</t>
  </si>
  <si>
    <t>10KUA06AA201</t>
  </si>
  <si>
    <t>2.ИСУП.104221747</t>
  </si>
  <si>
    <t>10KUA07AA201</t>
  </si>
  <si>
    <t>2.ИСУП.104221748</t>
  </si>
  <si>
    <t>10KUA21AA201</t>
  </si>
  <si>
    <t>2.ИСУП.104230737</t>
  </si>
  <si>
    <t>10QUH11AA201</t>
  </si>
  <si>
    <t>По типу ЗТ27370-010М-15 Рр 14,0 МПа, Тр 335 оС</t>
  </si>
  <si>
    <t>-</t>
  </si>
  <si>
    <t>12,9</t>
  </si>
  <si>
    <t>питательная вода</t>
  </si>
  <si>
    <t>2-32.1-208ВК (поз.6)</t>
  </si>
  <si>
    <t>BEL_101123933 (Система:BEL Блок: 1 Здание: 2-32.1)</t>
  </si>
  <si>
    <t>4/-</t>
  </si>
  <si>
    <t>III</t>
  </si>
  <si>
    <t>Белорусская АЭС, Блок №1. Здание водоподготовки, баки собств нужд</t>
  </si>
  <si>
    <t>UGB;  Параметры: Труба=10x2; ИТТ:BLR1.B.110.&amp;.&amp;&amp;&amp;&amp;&amp;&amp;.&amp;&amp;&amp;&amp;&amp;.000.MD.0008; Тип атмосферы при хранении:II; Условия хранения:2(С); Тип атмосферы при эксплуатации:I; Климатическое исполнение и категория размещения:УХЛ4. Клапан должен обеспечивать при 50%-60% открытия требуемую пропускную способность: расход 0,1 т/ч и перепад давления 12,7 МПа ИТТ № BLR1.B.110.&amp;.&amp;&amp;&amp;&amp;&amp;&amp;.&amp;&amp;&amp;&amp;&amp;.000.MD.0008</t>
  </si>
  <si>
    <t>2.ИСУП.104230738</t>
  </si>
  <si>
    <t>10QUH12AA201</t>
  </si>
  <si>
    <t>2014-1847</t>
  </si>
  <si>
    <t>Сумма НДС, руб.</t>
  </si>
  <si>
    <t>Спецификация. Поставка клапанов регулирующих ВД для сооружения энергоблока № 1 Белорусской АЭС.</t>
  </si>
  <si>
    <t>по типу ТУ 26-07-1387-2009</t>
  </si>
  <si>
    <t>по типу ТУ 26-07-613-2002</t>
  </si>
  <si>
    <t>Срок доставки</t>
  </si>
  <si>
    <t>Приложение № 1.1 к Договору №_____________________от "___" _____________2015 года</t>
  </si>
  <si>
    <t>ПОДПИСИ СТОРОН</t>
  </si>
  <si>
    <t>От Покупателя:</t>
  </si>
  <si>
    <t>От Поставщика:</t>
  </si>
  <si>
    <t>________________ /______________/</t>
  </si>
  <si>
    <t>м.п.</t>
  </si>
  <si>
    <t>________________ /Томшинский В.О./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</si>
</sst>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р_._-;\-* #,##0.00_р_._-;_-* &quot;-&quot;??_р_._-;_-@_-"/>
    <numFmt numFmtId="165" formatCode="dd/mm/yy;@"/>
  </numFmts>
  <fonts count="32" x14ac:knownFonts="1">
    <font>
      <sz val="10"/>
      <name val="Arial Cyr"/>
      <charset val="204"/>
    </font>
    <font>
      <sz val="10"/>
      <name val="Arial Cyr"/>
      <charset val="204"/>
    </font>
    <font>
      <sz val="10"/>
      <name val="Helv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 Cyr"/>
      <charset val="204"/>
    </font>
    <font>
      <sz val="14"/>
      <name val="Arial Cyr"/>
      <charset val="204"/>
    </font>
    <font>
      <sz val="16"/>
      <name val="Arial"/>
      <family val="2"/>
      <charset val="204"/>
    </font>
    <font>
      <sz val="14"/>
      <name val="Arial"/>
      <family val="2"/>
      <charset val="204"/>
    </font>
    <font>
      <b/>
      <sz val="16"/>
      <name val="Arial"/>
      <family val="2"/>
      <charset val="204"/>
    </font>
    <font>
      <b/>
      <sz val="20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7" borderId="1" applyNumberFormat="0" applyAlignment="0" applyProtection="0"/>
    <xf numFmtId="0" fontId="5" fillId="7" borderId="1" applyNumberFormat="0" applyAlignment="0" applyProtection="0"/>
    <xf numFmtId="0" fontId="6" fillId="20" borderId="2" applyNumberFormat="0" applyAlignment="0" applyProtection="0"/>
    <xf numFmtId="0" fontId="6" fillId="20" borderId="2" applyNumberFormat="0" applyAlignment="0" applyProtection="0"/>
    <xf numFmtId="0" fontId="7" fillId="20" borderId="1" applyNumberFormat="0" applyAlignment="0" applyProtection="0"/>
    <xf numFmtId="0" fontId="7" fillId="20" borderId="1" applyNumberFormat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1" fillId="0" borderId="6" applyNumberFormat="0" applyFill="0" applyAlignment="0" applyProtection="0"/>
    <xf numFmtId="0" fontId="12" fillId="21" borderId="7" applyNumberFormat="0" applyAlignment="0" applyProtection="0"/>
    <xf numFmtId="0" fontId="12" fillId="21" borderId="7" applyNumberFormat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30" fillId="0" borderId="0"/>
    <xf numFmtId="0" fontId="1" fillId="0" borderId="0"/>
    <xf numFmtId="0" fontId="15" fillId="0" borderId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21" fillId="23" borderId="8" applyNumberFormat="0" applyFont="0" applyAlignment="0" applyProtection="0"/>
    <xf numFmtId="9" fontId="30" fillId="0" borderId="0" applyFont="0" applyFill="0" applyBorder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</cellStyleXfs>
  <cellXfs count="76">
    <xf numFmtId="0" fontId="0" fillId="0" borderId="0" xfId="0"/>
    <xf numFmtId="0" fontId="22" fillId="0" borderId="10" xfId="0" applyFont="1" applyFill="1" applyBorder="1" applyAlignment="1">
      <alignment vertical="center"/>
    </xf>
    <xf numFmtId="2" fontId="24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0" fontId="25" fillId="0" borderId="0" xfId="69" applyFont="1" applyFill="1" applyAlignment="1">
      <alignment horizontal="right" vertical="center"/>
    </xf>
    <xf numFmtId="0" fontId="15" fillId="0" borderId="0" xfId="0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27" fillId="0" borderId="0" xfId="69" applyFont="1" applyFill="1" applyAlignment="1">
      <alignment horizontal="center"/>
    </xf>
    <xf numFmtId="0" fontId="28" fillId="0" borderId="0" xfId="69" applyFont="1" applyFill="1" applyAlignment="1"/>
    <xf numFmtId="0" fontId="26" fillId="0" borderId="0" xfId="69" applyFont="1" applyFill="1" applyAlignment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9" fillId="0" borderId="0" xfId="0" applyFont="1" applyFill="1" applyAlignment="1">
      <alignment horizontal="right" vertical="center"/>
    </xf>
    <xf numFmtId="4" fontId="29" fillId="0" borderId="0" xfId="0" applyNumberFormat="1" applyFont="1" applyFill="1" applyAlignment="1">
      <alignment horizontal="left" vertical="center"/>
    </xf>
    <xf numFmtId="4" fontId="29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0" fontId="0" fillId="0" borderId="0" xfId="0" applyAlignment="1"/>
    <xf numFmtId="2" fontId="0" fillId="0" borderId="0" xfId="0" applyNumberFormat="1" applyAlignment="1"/>
    <xf numFmtId="0" fontId="0" fillId="0" borderId="0" xfId="0" applyNumberFormat="1" applyAlignment="1"/>
    <xf numFmtId="49" fontId="0" fillId="0" borderId="0" xfId="0" applyNumberFormat="1" applyAlignment="1"/>
    <xf numFmtId="0" fontId="23" fillId="0" borderId="17" xfId="0" applyFont="1" applyFill="1" applyBorder="1" applyAlignment="1">
      <alignment horizontal="center" vertical="center" textRotation="90"/>
    </xf>
    <xf numFmtId="49" fontId="23" fillId="0" borderId="18" xfId="0" applyNumberFormat="1" applyFont="1" applyFill="1" applyBorder="1" applyAlignment="1">
      <alignment horizontal="center" vertical="center" textRotation="90"/>
    </xf>
    <xf numFmtId="0" fontId="23" fillId="0" borderId="18" xfId="0" applyFont="1" applyFill="1" applyBorder="1" applyAlignment="1">
      <alignment horizontal="center" vertical="center" textRotation="90"/>
    </xf>
    <xf numFmtId="49" fontId="23" fillId="0" borderId="18" xfId="59" applyNumberFormat="1" applyFont="1" applyFill="1" applyBorder="1" applyAlignment="1">
      <alignment horizontal="center" vertical="center" textRotation="90"/>
    </xf>
    <xf numFmtId="165" fontId="23" fillId="0" borderId="18" xfId="0" applyNumberFormat="1" applyFont="1" applyFill="1" applyBorder="1" applyAlignment="1">
      <alignment horizontal="center" vertical="center" textRotation="90"/>
    </xf>
    <xf numFmtId="49" fontId="23" fillId="0" borderId="19" xfId="0" applyNumberFormat="1" applyFont="1" applyFill="1" applyBorder="1" applyAlignment="1">
      <alignment horizontal="center" vertical="center" textRotation="90"/>
    </xf>
    <xf numFmtId="49" fontId="23" fillId="0" borderId="11" xfId="0" applyNumberFormat="1" applyFont="1" applyFill="1" applyBorder="1" applyAlignment="1">
      <alignment horizontal="center" vertical="center" textRotation="90"/>
    </xf>
    <xf numFmtId="49" fontId="23" fillId="0" borderId="15" xfId="0" applyNumberFormat="1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49" fontId="23" fillId="0" borderId="14" xfId="0" applyNumberFormat="1" applyFont="1" applyFill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2" fontId="15" fillId="0" borderId="11" xfId="0" applyNumberFormat="1" applyFont="1" applyBorder="1" applyAlignment="1">
      <alignment horizontal="center" vertical="center"/>
    </xf>
    <xf numFmtId="4" fontId="15" fillId="0" borderId="11" xfId="0" applyNumberFormat="1" applyFont="1" applyBorder="1" applyAlignment="1">
      <alignment horizontal="center" vertical="center"/>
    </xf>
    <xf numFmtId="0" fontId="15" fillId="0" borderId="11" xfId="0" applyNumberFormat="1" applyFont="1" applyBorder="1" applyAlignment="1">
      <alignment horizontal="center" vertical="center"/>
    </xf>
    <xf numFmtId="14" fontId="15" fillId="0" borderId="11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2" fontId="15" fillId="0" borderId="14" xfId="0" applyNumberFormat="1" applyFont="1" applyBorder="1" applyAlignment="1">
      <alignment horizontal="center" vertical="center"/>
    </xf>
    <xf numFmtId="4" fontId="15" fillId="0" borderId="14" xfId="0" applyNumberFormat="1" applyFont="1" applyBorder="1" applyAlignment="1">
      <alignment horizontal="center" vertical="center"/>
    </xf>
    <xf numFmtId="0" fontId="15" fillId="0" borderId="14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49" fontId="15" fillId="0" borderId="16" xfId="0" applyNumberFormat="1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0" fontId="15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/>
    <xf numFmtId="0" fontId="26" fillId="0" borderId="0" xfId="69" applyFont="1" applyFill="1" applyBorder="1" applyAlignment="1"/>
    <xf numFmtId="49" fontId="26" fillId="0" borderId="0" xfId="69" applyNumberFormat="1" applyFont="1" applyFill="1" applyBorder="1" applyAlignment="1">
      <alignment horizontal="center" vertical="center"/>
    </xf>
    <xf numFmtId="0" fontId="26" fillId="0" borderId="0" xfId="69" applyFont="1" applyFill="1" applyBorder="1" applyAlignment="1">
      <alignment horizontal="center" vertical="center"/>
    </xf>
    <xf numFmtId="0" fontId="0" fillId="0" borderId="0" xfId="0" applyFont="1" applyFill="1" applyAlignment="1"/>
    <xf numFmtId="0" fontId="15" fillId="0" borderId="0" xfId="0" applyFont="1" applyFill="1" applyAlignment="1"/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31" fillId="24" borderId="18" xfId="0" applyNumberFormat="1" applyFont="1" applyFill="1" applyBorder="1" applyAlignment="1">
      <alignment horizontal="center" vertical="center" textRotation="90"/>
    </xf>
    <xf numFmtId="49" fontId="23" fillId="24" borderId="18" xfId="0" applyNumberFormat="1" applyFont="1" applyFill="1" applyBorder="1" applyAlignment="1">
      <alignment horizontal="center" vertical="center" textRotation="90"/>
    </xf>
    <xf numFmtId="2" fontId="23" fillId="24" borderId="18" xfId="0" applyNumberFormat="1" applyFont="1" applyFill="1" applyBorder="1" applyAlignment="1">
      <alignment horizontal="center" vertical="center" textRotation="90"/>
    </xf>
    <xf numFmtId="0" fontId="23" fillId="24" borderId="18" xfId="0" applyFont="1" applyFill="1" applyBorder="1" applyAlignment="1">
      <alignment horizontal="center" vertical="center" textRotation="90"/>
    </xf>
    <xf numFmtId="0" fontId="23" fillId="24" borderId="18" xfId="58" applyFont="1" applyFill="1" applyBorder="1" applyAlignment="1">
      <alignment horizontal="center" vertical="center" textRotation="90"/>
    </xf>
    <xf numFmtId="0" fontId="23" fillId="24" borderId="19" xfId="0" applyFont="1" applyFill="1" applyBorder="1" applyAlignment="1">
      <alignment horizontal="center" vertical="center" textRotation="90"/>
    </xf>
    <xf numFmtId="0" fontId="23" fillId="24" borderId="17" xfId="0" applyFont="1" applyFill="1" applyBorder="1" applyAlignment="1">
      <alignment horizontal="center" vertical="center" textRotation="90"/>
    </xf>
    <xf numFmtId="0" fontId="23" fillId="24" borderId="18" xfId="0" applyNumberFormat="1" applyFont="1" applyFill="1" applyBorder="1" applyAlignment="1">
      <alignment horizontal="center" vertical="center" textRotation="90"/>
    </xf>
  </cellXfs>
  <cellStyles count="75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" xfId="19" builtinId="29" customBuiltin="1"/>
    <cellStyle name="Акцент1 2" xfId="20" xr:uid="{00000000-0005-0000-0000-000013000000}"/>
    <cellStyle name="Акцент2" xfId="21" builtinId="33" customBuiltin="1"/>
    <cellStyle name="Акцент2 2" xfId="22" xr:uid="{00000000-0005-0000-0000-000015000000}"/>
    <cellStyle name="Акцент3" xfId="23" builtinId="37" customBuiltin="1"/>
    <cellStyle name="Акцент3 2" xfId="24" xr:uid="{00000000-0005-0000-0000-000017000000}"/>
    <cellStyle name="Акцент4" xfId="25" builtinId="41" customBuiltin="1"/>
    <cellStyle name="Акцент4 2" xfId="26" xr:uid="{00000000-0005-0000-0000-000019000000}"/>
    <cellStyle name="Акцент5" xfId="27" builtinId="45" customBuiltin="1"/>
    <cellStyle name="Акцент5 2" xfId="28" xr:uid="{00000000-0005-0000-0000-00001B000000}"/>
    <cellStyle name="Акцент6" xfId="29" builtinId="49" customBuiltin="1"/>
    <cellStyle name="Акцент6 2" xfId="30" xr:uid="{00000000-0005-0000-0000-00001D000000}"/>
    <cellStyle name="Ввод " xfId="31" builtinId="20" customBuiltin="1"/>
    <cellStyle name="Ввод  2" xfId="32" xr:uid="{00000000-0005-0000-0000-00001F000000}"/>
    <cellStyle name="Вывод" xfId="33" builtinId="21" customBuiltin="1"/>
    <cellStyle name="Вывод 2" xfId="34" xr:uid="{00000000-0005-0000-0000-000021000000}"/>
    <cellStyle name="Вычисление" xfId="35" builtinId="22" customBuiltin="1"/>
    <cellStyle name="Вычисление 2" xfId="36" xr:uid="{00000000-0005-0000-0000-000023000000}"/>
    <cellStyle name="Заголовок 1" xfId="37" builtinId="16" customBuiltin="1"/>
    <cellStyle name="Заголовок 1 2" xfId="38" xr:uid="{00000000-0005-0000-0000-000025000000}"/>
    <cellStyle name="Заголовок 2" xfId="39" builtinId="17" customBuiltin="1"/>
    <cellStyle name="Заголовок 2 2" xfId="40" xr:uid="{00000000-0005-0000-0000-000027000000}"/>
    <cellStyle name="Заголовок 3" xfId="41" builtinId="18" customBuiltin="1"/>
    <cellStyle name="Заголовок 3 2" xfId="42" xr:uid="{00000000-0005-0000-0000-000029000000}"/>
    <cellStyle name="Заголовок 4" xfId="43" builtinId="19" customBuiltin="1"/>
    <cellStyle name="Заголовок 4 2" xfId="44" xr:uid="{00000000-0005-0000-0000-00002B000000}"/>
    <cellStyle name="Итог" xfId="45" builtinId="25" customBuiltin="1"/>
    <cellStyle name="Итог 2" xfId="46" xr:uid="{00000000-0005-0000-0000-00002D000000}"/>
    <cellStyle name="Контрольная ячейка" xfId="47" builtinId="23" customBuiltin="1"/>
    <cellStyle name="Контрольная ячейка 2" xfId="48" xr:uid="{00000000-0005-0000-0000-00002F000000}"/>
    <cellStyle name="Название" xfId="49" builtinId="15" customBuiltin="1"/>
    <cellStyle name="Название 2" xfId="50" xr:uid="{00000000-0005-0000-0000-000031000000}"/>
    <cellStyle name="Нейтральный" xfId="51" builtinId="28" customBuiltin="1"/>
    <cellStyle name="Нейтральный 2" xfId="52" xr:uid="{00000000-0005-0000-0000-000033000000}"/>
    <cellStyle name="Обычный" xfId="0" builtinId="0"/>
    <cellStyle name="Обычный 10" xfId="53" xr:uid="{00000000-0005-0000-0000-000035000000}"/>
    <cellStyle name="Обычный 18" xfId="54" xr:uid="{00000000-0005-0000-0000-000036000000}"/>
    <cellStyle name="Обычный 2" xfId="55" xr:uid="{00000000-0005-0000-0000-000037000000}"/>
    <cellStyle name="Обычный 3" xfId="56" xr:uid="{00000000-0005-0000-0000-000038000000}"/>
    <cellStyle name="Обычный 4" xfId="57" xr:uid="{00000000-0005-0000-0000-000039000000}"/>
    <cellStyle name="Обычный_Атоммашэкспорт" xfId="58" xr:uid="{00000000-0005-0000-0000-00003A000000}"/>
    <cellStyle name="Обычный_СПЛАВ" xfId="59" xr:uid="{00000000-0005-0000-0000-00003B000000}"/>
    <cellStyle name="Плохой" xfId="60" builtinId="27" customBuiltin="1"/>
    <cellStyle name="Плохой 2" xfId="61" xr:uid="{00000000-0005-0000-0000-00003D000000}"/>
    <cellStyle name="Пояснение" xfId="62" builtinId="53" customBuiltin="1"/>
    <cellStyle name="Пояснение 2" xfId="63" xr:uid="{00000000-0005-0000-0000-00003F000000}"/>
    <cellStyle name="Примечание" xfId="64" builtinId="10" customBuiltin="1"/>
    <cellStyle name="Примечание 2" xfId="65" xr:uid="{00000000-0005-0000-0000-000041000000}"/>
    <cellStyle name="Процентный 2" xfId="66" xr:uid="{00000000-0005-0000-0000-000042000000}"/>
    <cellStyle name="Связанная ячейка" xfId="67" builtinId="24" customBuiltin="1"/>
    <cellStyle name="Связанная ячейка 2" xfId="68" xr:uid="{00000000-0005-0000-0000-000044000000}"/>
    <cellStyle name="Стиль 1" xfId="69" xr:uid="{00000000-0005-0000-0000-000045000000}"/>
    <cellStyle name="Текст предупреждения" xfId="70" builtinId="11" customBuiltin="1"/>
    <cellStyle name="Текст предупреждения 2" xfId="71" xr:uid="{00000000-0005-0000-0000-000047000000}"/>
    <cellStyle name="Финансовый 2" xfId="72" xr:uid="{00000000-0005-0000-0000-000048000000}"/>
    <cellStyle name="Хороший" xfId="73" builtinId="26" customBuiltin="1"/>
    <cellStyle name="Хороший 2" xfId="74" xr:uid="{00000000-0005-0000-0000-00004A000000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alignment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4:AK15" totalsRowShown="0" headerRowDxfId="1" dataDxfId="0" headerRowBorderDxfId="41" tableBorderDxfId="40" totalsRowBorderDxfId="39">
  <autoFilter ref="A4:AK15" xr:uid="{00000000-0009-0000-0100-000001000000}"/>
  <tableColumns count="37">
    <tableColumn id="1" xr3:uid="{00000000-0010-0000-0000-000001000000}" name="№ п/п" dataDxfId="38"/>
    <tableColumn id="2" xr3:uid="{00000000-0010-0000-0000-000002000000}" name="Идентификатор" dataDxfId="37"/>
    <tableColumn id="3" xr3:uid="{00000000-0010-0000-0000-000003000000}" name="Маркировка арматуры" dataDxfId="36"/>
    <tableColumn id="4" xr3:uid="{00000000-0010-0000-0000-000004000000}" name="Наименование" dataDxfId="35"/>
    <tableColumn id="5" xr3:uid="{00000000-0010-0000-0000-000005000000}" name="Тип" dataDxfId="34"/>
    <tableColumn id="6" xr3:uid="{00000000-0010-0000-0000-000006000000}" name="Класс и группа безопас-ности изделия по НП-68-05" dataDxfId="33"/>
    <tableColumn id="7" xr3:uid="{00000000-0010-0000-0000-000007000000}" name="Категория ОК" dataDxfId="32"/>
    <tableColumn id="8" xr3:uid="{00000000-0010-0000-0000-000008000000}" name="Оборудование/Материалы" dataDxfId="31"/>
    <tableColumn id="9" xr3:uid="{00000000-0010-0000-0000-000009000000}" name="DN(арматуры), мм" dataDxfId="30"/>
    <tableColumn id="10" xr3:uid="{00000000-0010-0000-0000-00000A000000}" name="Pp (арматура АЭС), Pу (общепром. арматура), МПа" dataDxfId="29"/>
    <tableColumn id="11" xr3:uid="{00000000-0010-0000-0000-00000B000000}" name="Tp(арматуры), °С" dataDxfId="28"/>
    <tableColumn id="12" xr3:uid="{00000000-0010-0000-0000-00000C000000}" name="Рабочая среда" dataDxfId="27"/>
    <tableColumn id="13" xr3:uid="{00000000-0010-0000-0000-00000D000000}" name="Kv,м3/ч(для регулиру-ющих клапанов)" dataDxfId="26"/>
    <tableColumn id="14" xr3:uid="{00000000-0010-0000-0000-00000E000000}" name="Масса,кг" dataDxfId="25"/>
    <tableColumn id="15" xr3:uid="{00000000-0010-0000-0000-00000F000000}" name="Способ управления" dataDxfId="24"/>
    <tableColumn id="16" xr3:uid="{00000000-0010-0000-0000-000010000000}" name="Тип электропривода" dataDxfId="23"/>
    <tableColumn id="17" xr3:uid="{00000000-0010-0000-0000-000011000000}" name="Мощность электро-двигателя, кВт" dataDxfId="22"/>
    <tableColumn id="18" xr3:uid="{00000000-0010-0000-0000-000012000000}" name="Материал корпуса арматуры" dataDxfId="21"/>
    <tableColumn id="19" xr3:uid="{00000000-0010-0000-0000-000013000000}" name="Способ присоединения" dataDxfId="20"/>
    <tableColumn id="20" xr3:uid="{00000000-0010-0000-0000-000014000000}" name="ТУ" dataDxfId="19"/>
    <tableColumn id="21" xr3:uid="{00000000-0010-0000-0000-000015000000}" name="Смета №" dataDxfId="18"/>
    <tableColumn id="22" xr3:uid="{00000000-0010-0000-0000-000016000000}" name="Номер чертежа" dataDxfId="17"/>
    <tableColumn id="23" xr3:uid="{00000000-0010-0000-0000-000017000000}" name="Позиция по спецификации чертежа" dataDxfId="16"/>
    <tableColumn id="24" xr3:uid="{00000000-0010-0000-0000-000018000000}" name="Номер з/сп" dataDxfId="15"/>
    <tableColumn id="25" xr3:uid="{00000000-0010-0000-0000-000019000000}" name="Класс и группа трубопровода" dataDxfId="14"/>
    <tableColumn id="26" xr3:uid="{00000000-0010-0000-0000-00001A000000}" name="Категория сейсмостойкос-ти трубопровода" dataDxfId="13"/>
    <tableColumn id="27" xr3:uid="{00000000-0010-0000-0000-00001B000000}" name="Количество, шт" dataDxfId="12"/>
    <tableColumn id="28" xr3:uid="{00000000-0010-0000-0000-00001C000000}" name="Цена за ед., без НДС, руб." dataDxfId="11"/>
    <tableColumn id="29" xr3:uid="{00000000-0010-0000-0000-00001D000000}" name="Сумма без НДС, руб." dataDxfId="10">
      <calculatedColumnFormula>ROUND(AB5*AA5,2)</calculatedColumnFormula>
    </tableColumn>
    <tableColumn id="30" xr3:uid="{00000000-0010-0000-0000-00001E000000}" name="Сумма НДС, руб." dataDxfId="9">
      <calculatedColumnFormula>ROUND(AC5*0.18,2)</calculatedColumnFormula>
    </tableColumn>
    <tableColumn id="31" xr3:uid="{00000000-0010-0000-0000-00001F000000}" name="Сумма с НДС, руб." dataDxfId="8">
      <calculatedColumnFormula>ROUND(AD5+AC5,2)</calculatedColumnFormula>
    </tableColumn>
    <tableColumn id="32" xr3:uid="{00000000-0010-0000-0000-000020000000}" name="Объект проектирования" dataDxfId="7"/>
    <tableColumn id="33" xr3:uid="{00000000-0010-0000-0000-000021000000}" name="Завод-изготовитель" dataDxfId="6"/>
    <tableColumn id="34" xr3:uid="{00000000-0010-0000-0000-000022000000}" name="Примечание" dataDxfId="5"/>
    <tableColumn id="35" xr3:uid="{00000000-0010-0000-0000-000023000000}" name="Срок поставки" dataDxfId="4">
      <calculatedColumnFormula>AJ5-10</calculatedColumnFormula>
    </tableColumn>
    <tableColumn id="36" xr3:uid="{00000000-0010-0000-0000-000024000000}" name="Срок доставки" dataDxfId="3"/>
    <tableColumn id="37" xr3:uid="{00000000-0010-0000-0000-000025000000}" name="Разработчик РД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68"/>
  <sheetViews>
    <sheetView tabSelected="1" view="pageBreakPreview" topLeftCell="K1" zoomScaleNormal="100" zoomScaleSheetLayoutView="100" workbookViewId="0">
      <selection activeCell="P5" sqref="P5"/>
    </sheetView>
  </sheetViews>
  <sheetFormatPr defaultRowHeight="27.75" customHeight="1" x14ac:dyDescent="0.2"/>
  <cols>
    <col min="1" max="1" width="8.5703125" style="64" customWidth="1"/>
    <col min="2" max="2" width="18.28515625" style="65" customWidth="1"/>
    <col min="3" max="3" width="25.28515625" style="65" customWidth="1"/>
    <col min="4" max="4" width="17.42578125" style="65" customWidth="1"/>
    <col min="5" max="5" width="11.7109375" style="65" customWidth="1"/>
    <col min="6" max="6" width="52.42578125" style="64" customWidth="1"/>
    <col min="7" max="7" width="16.140625" style="64" customWidth="1"/>
    <col min="8" max="8" width="29.28515625" style="64" customWidth="1"/>
    <col min="9" max="9" width="20.28515625" style="64" customWidth="1"/>
    <col min="10" max="10" width="52" style="64" customWidth="1"/>
    <col min="11" max="11" width="19.42578125" style="64" customWidth="1"/>
    <col min="12" max="12" width="17.7109375" style="64" customWidth="1"/>
    <col min="13" max="13" width="40.140625" style="64" customWidth="1"/>
    <col min="14" max="14" width="11.42578125" style="66" customWidth="1"/>
    <col min="15" max="15" width="22.28515625" style="64" customWidth="1"/>
    <col min="16" max="16" width="23.140625" style="64" customWidth="1"/>
    <col min="17" max="17" width="36" style="64" customWidth="1"/>
    <col min="18" max="18" width="31.28515625" style="64" customWidth="1"/>
    <col min="19" max="19" width="25.85546875" style="64" customWidth="1"/>
    <col min="20" max="20" width="11.28515625" style="64" customWidth="1"/>
    <col min="21" max="21" width="11.5703125" style="64" customWidth="1"/>
    <col min="22" max="22" width="18.140625" style="64" customWidth="1"/>
    <col min="23" max="23" width="38.28515625" style="64" customWidth="1"/>
    <col min="24" max="24" width="13.7109375" style="64" customWidth="1"/>
    <col min="25" max="25" width="31.85546875" style="64" customWidth="1"/>
    <col min="26" max="26" width="45" style="64" customWidth="1"/>
    <col min="27" max="27" width="17.85546875" style="64" customWidth="1"/>
    <col min="28" max="28" width="28.7109375" style="66" customWidth="1"/>
    <col min="29" max="29" width="23" style="66" customWidth="1"/>
    <col min="30" max="30" width="19" style="66" customWidth="1"/>
    <col min="31" max="31" width="20.5703125" style="66" customWidth="1"/>
    <col min="32" max="32" width="26.7109375" style="64" customWidth="1"/>
    <col min="33" max="33" width="22.5703125" style="64" customWidth="1"/>
    <col min="34" max="34" width="42.5703125" style="67" customWidth="1"/>
    <col min="35" max="36" width="17.28515625" style="64" customWidth="1"/>
    <col min="37" max="37" width="18.7109375" style="65" customWidth="1"/>
    <col min="38" max="38" width="9.85546875" style="66" hidden="1" customWidth="1"/>
    <col min="39" max="39" width="0" style="20" hidden="1" customWidth="1"/>
    <col min="40" max="40" width="9.140625" style="20"/>
    <col min="41" max="41" width="18.7109375" style="20" customWidth="1"/>
    <col min="42" max="42" width="9.28515625" style="20" bestFit="1" customWidth="1"/>
    <col min="43" max="16384" width="9.140625" style="20"/>
  </cols>
  <sheetData>
    <row r="1" spans="1:39" s="5" customFormat="1" ht="27.75" customHeight="1" x14ac:dyDescent="0.2">
      <c r="B1" s="6"/>
      <c r="M1" s="7"/>
      <c r="AG1" s="19"/>
      <c r="AJ1" s="8" t="s">
        <v>93</v>
      </c>
    </row>
    <row r="2" spans="1:39" s="5" customFormat="1" ht="27.75" customHeight="1" x14ac:dyDescent="0.2">
      <c r="A2" s="9"/>
      <c r="B2" s="10"/>
      <c r="M2" s="7"/>
      <c r="AG2" s="19"/>
    </row>
    <row r="3" spans="1:39" ht="27.75" customHeight="1" x14ac:dyDescent="0.2">
      <c r="A3" s="20"/>
      <c r="B3" s="1" t="s">
        <v>89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1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2"/>
      <c r="AI3" s="20"/>
      <c r="AJ3" s="20"/>
      <c r="AK3" s="23"/>
      <c r="AL3" s="20"/>
    </row>
    <row r="4" spans="1:39" s="3" customFormat="1" ht="89.25" customHeight="1" x14ac:dyDescent="0.2">
      <c r="A4" s="24" t="s">
        <v>27</v>
      </c>
      <c r="B4" s="25" t="s">
        <v>0</v>
      </c>
      <c r="C4" s="71" t="s">
        <v>1</v>
      </c>
      <c r="D4" s="71" t="s">
        <v>2</v>
      </c>
      <c r="E4" s="26" t="s">
        <v>3</v>
      </c>
      <c r="F4" s="71" t="s">
        <v>4</v>
      </c>
      <c r="G4" s="71" t="s">
        <v>35</v>
      </c>
      <c r="H4" s="26" t="s">
        <v>5</v>
      </c>
      <c r="I4" s="68" t="s">
        <v>6</v>
      </c>
      <c r="J4" s="69" t="s">
        <v>7</v>
      </c>
      <c r="K4" s="26" t="s">
        <v>8</v>
      </c>
      <c r="L4" s="71" t="s">
        <v>9</v>
      </c>
      <c r="M4" s="72" t="s">
        <v>32</v>
      </c>
      <c r="N4" s="70" t="s">
        <v>10</v>
      </c>
      <c r="O4" s="71" t="s">
        <v>11</v>
      </c>
      <c r="P4" s="71" t="s">
        <v>31</v>
      </c>
      <c r="Q4" s="73" t="s">
        <v>12</v>
      </c>
      <c r="R4" s="71" t="s">
        <v>13</v>
      </c>
      <c r="S4" s="74" t="s">
        <v>14</v>
      </c>
      <c r="T4" s="24" t="s">
        <v>15</v>
      </c>
      <c r="U4" s="26" t="s">
        <v>16</v>
      </c>
      <c r="V4" s="26" t="s">
        <v>17</v>
      </c>
      <c r="W4" s="26" t="s">
        <v>18</v>
      </c>
      <c r="X4" s="26" t="s">
        <v>19</v>
      </c>
      <c r="Y4" s="26" t="s">
        <v>20</v>
      </c>
      <c r="Z4" s="71" t="s">
        <v>21</v>
      </c>
      <c r="AA4" s="71" t="s">
        <v>22</v>
      </c>
      <c r="AB4" s="27" t="s">
        <v>28</v>
      </c>
      <c r="AC4" s="27" t="s">
        <v>29</v>
      </c>
      <c r="AD4" s="27" t="s">
        <v>88</v>
      </c>
      <c r="AE4" s="27" t="s">
        <v>30</v>
      </c>
      <c r="AF4" s="25" t="s">
        <v>23</v>
      </c>
      <c r="AG4" s="26" t="s">
        <v>24</v>
      </c>
      <c r="AH4" s="75" t="s">
        <v>25</v>
      </c>
      <c r="AI4" s="28" t="s">
        <v>33</v>
      </c>
      <c r="AJ4" s="28" t="s">
        <v>92</v>
      </c>
      <c r="AK4" s="29" t="s">
        <v>26</v>
      </c>
      <c r="AL4" s="30" t="s">
        <v>34</v>
      </c>
    </row>
    <row r="5" spans="1:39" s="3" customFormat="1" ht="27.75" customHeight="1" x14ac:dyDescent="0.2">
      <c r="A5" s="31">
        <v>1</v>
      </c>
      <c r="B5" s="32">
        <v>2</v>
      </c>
      <c r="C5" s="33">
        <v>3</v>
      </c>
      <c r="D5" s="32">
        <v>4</v>
      </c>
      <c r="E5" s="33">
        <v>5</v>
      </c>
      <c r="F5" s="32">
        <v>6</v>
      </c>
      <c r="G5" s="32">
        <v>7</v>
      </c>
      <c r="H5" s="32">
        <v>8</v>
      </c>
      <c r="I5" s="32">
        <v>9</v>
      </c>
      <c r="J5" s="32">
        <v>10</v>
      </c>
      <c r="K5" s="32">
        <v>11</v>
      </c>
      <c r="L5" s="32">
        <v>12</v>
      </c>
      <c r="M5" s="32">
        <v>13</v>
      </c>
      <c r="N5" s="32">
        <v>14</v>
      </c>
      <c r="O5" s="32">
        <v>15</v>
      </c>
      <c r="P5" s="32">
        <v>16</v>
      </c>
      <c r="Q5" s="32">
        <v>17</v>
      </c>
      <c r="R5" s="32">
        <v>18</v>
      </c>
      <c r="S5" s="32">
        <v>19</v>
      </c>
      <c r="T5" s="32">
        <v>20</v>
      </c>
      <c r="U5" s="32">
        <v>21</v>
      </c>
      <c r="V5" s="32">
        <v>22</v>
      </c>
      <c r="W5" s="32">
        <v>23</v>
      </c>
      <c r="X5" s="32">
        <v>24</v>
      </c>
      <c r="Y5" s="32">
        <v>25</v>
      </c>
      <c r="Z5" s="32">
        <v>26</v>
      </c>
      <c r="AA5" s="32">
        <v>27</v>
      </c>
      <c r="AB5" s="32">
        <v>28</v>
      </c>
      <c r="AC5" s="32">
        <v>29</v>
      </c>
      <c r="AD5" s="32">
        <v>30</v>
      </c>
      <c r="AE5" s="32">
        <v>31</v>
      </c>
      <c r="AF5" s="32">
        <v>32</v>
      </c>
      <c r="AG5" s="32">
        <v>33</v>
      </c>
      <c r="AH5" s="32">
        <v>34</v>
      </c>
      <c r="AI5" s="32">
        <v>35</v>
      </c>
      <c r="AJ5" s="32">
        <v>36</v>
      </c>
      <c r="AK5" s="34">
        <v>37</v>
      </c>
      <c r="AL5" s="32">
        <v>28</v>
      </c>
    </row>
    <row r="6" spans="1:39" s="4" customFormat="1" ht="27.75" customHeight="1" x14ac:dyDescent="0.2">
      <c r="A6" s="35">
        <v>1</v>
      </c>
      <c r="B6" s="36" t="s">
        <v>36</v>
      </c>
      <c r="C6" s="36" t="s">
        <v>37</v>
      </c>
      <c r="D6" s="36" t="s">
        <v>38</v>
      </c>
      <c r="E6" s="36" t="s">
        <v>39</v>
      </c>
      <c r="F6" s="37" t="s">
        <v>40</v>
      </c>
      <c r="G6" s="37">
        <v>3</v>
      </c>
      <c r="H6" s="37" t="s">
        <v>41</v>
      </c>
      <c r="I6" s="37">
        <v>6</v>
      </c>
      <c r="J6" s="37" t="s">
        <v>42</v>
      </c>
      <c r="K6" s="37">
        <v>90</v>
      </c>
      <c r="L6" s="37" t="s">
        <v>43</v>
      </c>
      <c r="M6" s="37"/>
      <c r="N6" s="38">
        <v>11</v>
      </c>
      <c r="O6" s="37" t="s">
        <v>44</v>
      </c>
      <c r="P6" s="37"/>
      <c r="Q6" s="37"/>
      <c r="R6" s="37" t="s">
        <v>45</v>
      </c>
      <c r="S6" s="37" t="s">
        <v>46</v>
      </c>
      <c r="T6" s="37" t="s">
        <v>90</v>
      </c>
      <c r="U6" s="37" t="s">
        <v>47</v>
      </c>
      <c r="V6" s="37"/>
      <c r="W6" s="37"/>
      <c r="X6" s="37" t="s">
        <v>48</v>
      </c>
      <c r="Y6" s="37" t="s">
        <v>49</v>
      </c>
      <c r="Z6" s="37" t="s">
        <v>50</v>
      </c>
      <c r="AA6" s="37">
        <v>1</v>
      </c>
      <c r="AB6" s="39">
        <v>494929.23672350997</v>
      </c>
      <c r="AC6" s="39">
        <f>ROUND(AB6*AA6,2)</f>
        <v>494929.24</v>
      </c>
      <c r="AD6" s="39">
        <f>ROUND(AC6*0.18,2)</f>
        <v>89087.26</v>
      </c>
      <c r="AE6" s="39">
        <f>ROUND(AD6+AC6,2)</f>
        <v>584016.5</v>
      </c>
      <c r="AF6" s="37" t="s">
        <v>51</v>
      </c>
      <c r="AG6" s="37"/>
      <c r="AH6" s="40" t="s">
        <v>52</v>
      </c>
      <c r="AI6" s="41">
        <f>AJ6-10</f>
        <v>42431</v>
      </c>
      <c r="AJ6" s="41">
        <v>42441</v>
      </c>
      <c r="AK6" s="42" t="s">
        <v>53</v>
      </c>
      <c r="AL6" s="38">
        <v>77920.98</v>
      </c>
      <c r="AM6" s="4" t="s">
        <v>87</v>
      </c>
    </row>
    <row r="7" spans="1:39" s="4" customFormat="1" ht="27.75" customHeight="1" x14ac:dyDescent="0.2">
      <c r="A7" s="35">
        <v>2</v>
      </c>
      <c r="B7" s="36" t="s">
        <v>54</v>
      </c>
      <c r="C7" s="36" t="s">
        <v>55</v>
      </c>
      <c r="D7" s="36" t="s">
        <v>38</v>
      </c>
      <c r="E7" s="36" t="s">
        <v>56</v>
      </c>
      <c r="F7" s="37" t="s">
        <v>57</v>
      </c>
      <c r="G7" s="37">
        <v>3</v>
      </c>
      <c r="H7" s="37" t="s">
        <v>41</v>
      </c>
      <c r="I7" s="37">
        <v>6</v>
      </c>
      <c r="J7" s="37" t="s">
        <v>58</v>
      </c>
      <c r="K7" s="37">
        <v>90</v>
      </c>
      <c r="L7" s="37" t="s">
        <v>59</v>
      </c>
      <c r="M7" s="37"/>
      <c r="N7" s="38">
        <v>11</v>
      </c>
      <c r="O7" s="37" t="s">
        <v>44</v>
      </c>
      <c r="P7" s="37"/>
      <c r="Q7" s="37"/>
      <c r="R7" s="37" t="s">
        <v>45</v>
      </c>
      <c r="S7" s="37" t="s">
        <v>46</v>
      </c>
      <c r="T7" s="37" t="s">
        <v>90</v>
      </c>
      <c r="U7" s="37" t="s">
        <v>47</v>
      </c>
      <c r="V7" s="37"/>
      <c r="W7" s="37"/>
      <c r="X7" s="37" t="s">
        <v>48</v>
      </c>
      <c r="Y7" s="37" t="s">
        <v>49</v>
      </c>
      <c r="Z7" s="37" t="s">
        <v>50</v>
      </c>
      <c r="AA7" s="37">
        <v>1</v>
      </c>
      <c r="AB7" s="39">
        <v>263962.0774147351</v>
      </c>
      <c r="AC7" s="39">
        <f t="shared" ref="AC7:AC15" si="0">ROUND(AB7*AA7,2)</f>
        <v>263962.08</v>
      </c>
      <c r="AD7" s="39">
        <f t="shared" ref="AD7:AD15" si="1">ROUND(AC7*0.18,2)</f>
        <v>47513.17</v>
      </c>
      <c r="AE7" s="39">
        <f t="shared" ref="AE7:AE15" si="2">ROUND(AD7+AC7,2)</f>
        <v>311475.25</v>
      </c>
      <c r="AF7" s="37" t="s">
        <v>51</v>
      </c>
      <c r="AG7" s="37"/>
      <c r="AH7" s="40" t="s">
        <v>60</v>
      </c>
      <c r="AI7" s="41">
        <f t="shared" ref="AI7:AI15" si="3">AJ7-10</f>
        <v>42431</v>
      </c>
      <c r="AJ7" s="41">
        <v>42441</v>
      </c>
      <c r="AK7" s="42" t="s">
        <v>53</v>
      </c>
      <c r="AL7" s="38">
        <v>77920.98</v>
      </c>
      <c r="AM7" s="4" t="s">
        <v>87</v>
      </c>
    </row>
    <row r="8" spans="1:39" s="4" customFormat="1" ht="27.75" customHeight="1" x14ac:dyDescent="0.2">
      <c r="A8" s="35">
        <v>3</v>
      </c>
      <c r="B8" s="36" t="s">
        <v>61</v>
      </c>
      <c r="C8" s="36" t="s">
        <v>62</v>
      </c>
      <c r="D8" s="36" t="s">
        <v>38</v>
      </c>
      <c r="E8" s="36" t="s">
        <v>56</v>
      </c>
      <c r="F8" s="37" t="s">
        <v>57</v>
      </c>
      <c r="G8" s="37">
        <v>3</v>
      </c>
      <c r="H8" s="37" t="s">
        <v>41</v>
      </c>
      <c r="I8" s="37">
        <v>6</v>
      </c>
      <c r="J8" s="37" t="s">
        <v>58</v>
      </c>
      <c r="K8" s="37">
        <v>90</v>
      </c>
      <c r="L8" s="37" t="s">
        <v>59</v>
      </c>
      <c r="M8" s="37"/>
      <c r="N8" s="38">
        <v>11</v>
      </c>
      <c r="O8" s="37" t="s">
        <v>44</v>
      </c>
      <c r="P8" s="37"/>
      <c r="Q8" s="37"/>
      <c r="R8" s="37" t="s">
        <v>45</v>
      </c>
      <c r="S8" s="37" t="s">
        <v>46</v>
      </c>
      <c r="T8" s="37" t="s">
        <v>90</v>
      </c>
      <c r="U8" s="37" t="s">
        <v>47</v>
      </c>
      <c r="V8" s="37"/>
      <c r="W8" s="37"/>
      <c r="X8" s="37" t="s">
        <v>48</v>
      </c>
      <c r="Y8" s="37" t="s">
        <v>49</v>
      </c>
      <c r="Z8" s="37" t="s">
        <v>50</v>
      </c>
      <c r="AA8" s="37">
        <v>1</v>
      </c>
      <c r="AB8" s="39">
        <v>263962.0774147351</v>
      </c>
      <c r="AC8" s="39">
        <f t="shared" si="0"/>
        <v>263962.08</v>
      </c>
      <c r="AD8" s="39">
        <f t="shared" si="1"/>
        <v>47513.17</v>
      </c>
      <c r="AE8" s="39">
        <f t="shared" si="2"/>
        <v>311475.25</v>
      </c>
      <c r="AF8" s="37" t="s">
        <v>51</v>
      </c>
      <c r="AG8" s="37"/>
      <c r="AH8" s="40" t="s">
        <v>60</v>
      </c>
      <c r="AI8" s="41">
        <f t="shared" si="3"/>
        <v>42431</v>
      </c>
      <c r="AJ8" s="41">
        <v>42441</v>
      </c>
      <c r="AK8" s="42" t="s">
        <v>53</v>
      </c>
      <c r="AL8" s="38">
        <v>77920.98</v>
      </c>
      <c r="AM8" s="4" t="s">
        <v>87</v>
      </c>
    </row>
    <row r="9" spans="1:39" s="4" customFormat="1" ht="27.75" customHeight="1" x14ac:dyDescent="0.2">
      <c r="A9" s="35">
        <v>4</v>
      </c>
      <c r="B9" s="36" t="s">
        <v>63</v>
      </c>
      <c r="C9" s="36" t="s">
        <v>64</v>
      </c>
      <c r="D9" s="36" t="s">
        <v>38</v>
      </c>
      <c r="E9" s="36" t="s">
        <v>56</v>
      </c>
      <c r="F9" s="37" t="s">
        <v>57</v>
      </c>
      <c r="G9" s="37">
        <v>3</v>
      </c>
      <c r="H9" s="37" t="s">
        <v>41</v>
      </c>
      <c r="I9" s="37">
        <v>6</v>
      </c>
      <c r="J9" s="37" t="s">
        <v>58</v>
      </c>
      <c r="K9" s="37">
        <v>90</v>
      </c>
      <c r="L9" s="37" t="s">
        <v>59</v>
      </c>
      <c r="M9" s="37"/>
      <c r="N9" s="38">
        <v>11</v>
      </c>
      <c r="O9" s="37" t="s">
        <v>44</v>
      </c>
      <c r="P9" s="37"/>
      <c r="Q9" s="37"/>
      <c r="R9" s="37" t="s">
        <v>45</v>
      </c>
      <c r="S9" s="37" t="s">
        <v>46</v>
      </c>
      <c r="T9" s="37" t="s">
        <v>90</v>
      </c>
      <c r="U9" s="37" t="s">
        <v>47</v>
      </c>
      <c r="V9" s="37"/>
      <c r="W9" s="37"/>
      <c r="X9" s="37" t="s">
        <v>48</v>
      </c>
      <c r="Y9" s="37" t="s">
        <v>49</v>
      </c>
      <c r="Z9" s="37" t="s">
        <v>50</v>
      </c>
      <c r="AA9" s="37">
        <v>1</v>
      </c>
      <c r="AB9" s="39">
        <v>263962.0774147351</v>
      </c>
      <c r="AC9" s="39">
        <f t="shared" si="0"/>
        <v>263962.08</v>
      </c>
      <c r="AD9" s="39">
        <f t="shared" si="1"/>
        <v>47513.17</v>
      </c>
      <c r="AE9" s="39">
        <f t="shared" si="2"/>
        <v>311475.25</v>
      </c>
      <c r="AF9" s="37" t="s">
        <v>51</v>
      </c>
      <c r="AG9" s="37"/>
      <c r="AH9" s="40" t="s">
        <v>60</v>
      </c>
      <c r="AI9" s="41">
        <f t="shared" si="3"/>
        <v>42431</v>
      </c>
      <c r="AJ9" s="41">
        <v>42441</v>
      </c>
      <c r="AK9" s="42" t="s">
        <v>53</v>
      </c>
      <c r="AL9" s="38">
        <v>77920.98</v>
      </c>
      <c r="AM9" s="4" t="s">
        <v>87</v>
      </c>
    </row>
    <row r="10" spans="1:39" s="4" customFormat="1" ht="27.75" customHeight="1" x14ac:dyDescent="0.2">
      <c r="A10" s="35">
        <v>5</v>
      </c>
      <c r="B10" s="36" t="s">
        <v>65</v>
      </c>
      <c r="C10" s="36" t="s">
        <v>66</v>
      </c>
      <c r="D10" s="36" t="s">
        <v>38</v>
      </c>
      <c r="E10" s="36" t="s">
        <v>56</v>
      </c>
      <c r="F10" s="37" t="s">
        <v>57</v>
      </c>
      <c r="G10" s="37">
        <v>3</v>
      </c>
      <c r="H10" s="37" t="s">
        <v>41</v>
      </c>
      <c r="I10" s="37">
        <v>6</v>
      </c>
      <c r="J10" s="37" t="s">
        <v>58</v>
      </c>
      <c r="K10" s="37">
        <v>90</v>
      </c>
      <c r="L10" s="37" t="s">
        <v>59</v>
      </c>
      <c r="M10" s="37"/>
      <c r="N10" s="38">
        <v>11</v>
      </c>
      <c r="O10" s="37" t="s">
        <v>44</v>
      </c>
      <c r="P10" s="37"/>
      <c r="Q10" s="37"/>
      <c r="R10" s="37" t="s">
        <v>45</v>
      </c>
      <c r="S10" s="37" t="s">
        <v>46</v>
      </c>
      <c r="T10" s="37" t="s">
        <v>90</v>
      </c>
      <c r="U10" s="37" t="s">
        <v>47</v>
      </c>
      <c r="V10" s="37"/>
      <c r="W10" s="37"/>
      <c r="X10" s="37" t="s">
        <v>48</v>
      </c>
      <c r="Y10" s="37" t="s">
        <v>49</v>
      </c>
      <c r="Z10" s="37" t="s">
        <v>50</v>
      </c>
      <c r="AA10" s="37">
        <v>1</v>
      </c>
      <c r="AB10" s="39">
        <v>263962.0774147351</v>
      </c>
      <c r="AC10" s="39">
        <f t="shared" si="0"/>
        <v>263962.08</v>
      </c>
      <c r="AD10" s="39">
        <f t="shared" si="1"/>
        <v>47513.17</v>
      </c>
      <c r="AE10" s="39">
        <f t="shared" si="2"/>
        <v>311475.25</v>
      </c>
      <c r="AF10" s="37" t="s">
        <v>51</v>
      </c>
      <c r="AG10" s="37"/>
      <c r="AH10" s="40" t="s">
        <v>60</v>
      </c>
      <c r="AI10" s="41">
        <f t="shared" si="3"/>
        <v>42431</v>
      </c>
      <c r="AJ10" s="41">
        <v>42441</v>
      </c>
      <c r="AK10" s="42" t="s">
        <v>53</v>
      </c>
      <c r="AL10" s="38">
        <v>77920.98</v>
      </c>
      <c r="AM10" s="4" t="s">
        <v>87</v>
      </c>
    </row>
    <row r="11" spans="1:39" s="4" customFormat="1" ht="27.75" customHeight="1" x14ac:dyDescent="0.2">
      <c r="A11" s="35">
        <v>6</v>
      </c>
      <c r="B11" s="36" t="s">
        <v>67</v>
      </c>
      <c r="C11" s="36" t="s">
        <v>68</v>
      </c>
      <c r="D11" s="36" t="s">
        <v>38</v>
      </c>
      <c r="E11" s="36" t="s">
        <v>56</v>
      </c>
      <c r="F11" s="37" t="s">
        <v>40</v>
      </c>
      <c r="G11" s="37">
        <v>3</v>
      </c>
      <c r="H11" s="37" t="s">
        <v>41</v>
      </c>
      <c r="I11" s="37">
        <v>6</v>
      </c>
      <c r="J11" s="37" t="s">
        <v>42</v>
      </c>
      <c r="K11" s="37">
        <v>90</v>
      </c>
      <c r="L11" s="37" t="s">
        <v>43</v>
      </c>
      <c r="M11" s="37"/>
      <c r="N11" s="38">
        <v>11</v>
      </c>
      <c r="O11" s="37" t="s">
        <v>44</v>
      </c>
      <c r="P11" s="37"/>
      <c r="Q11" s="37"/>
      <c r="R11" s="37" t="s">
        <v>45</v>
      </c>
      <c r="S11" s="37" t="s">
        <v>46</v>
      </c>
      <c r="T11" s="37" t="s">
        <v>90</v>
      </c>
      <c r="U11" s="37" t="s">
        <v>47</v>
      </c>
      <c r="V11" s="37"/>
      <c r="W11" s="37"/>
      <c r="X11" s="37" t="s">
        <v>48</v>
      </c>
      <c r="Y11" s="37" t="s">
        <v>49</v>
      </c>
      <c r="Z11" s="37" t="s">
        <v>50</v>
      </c>
      <c r="AA11" s="37">
        <v>1</v>
      </c>
      <c r="AB11" s="39">
        <v>494929.23672350997</v>
      </c>
      <c r="AC11" s="39">
        <f t="shared" si="0"/>
        <v>494929.24</v>
      </c>
      <c r="AD11" s="39">
        <f t="shared" si="1"/>
        <v>89087.26</v>
      </c>
      <c r="AE11" s="39">
        <f t="shared" si="2"/>
        <v>584016.5</v>
      </c>
      <c r="AF11" s="37" t="s">
        <v>51</v>
      </c>
      <c r="AG11" s="37"/>
      <c r="AH11" s="40" t="s">
        <v>52</v>
      </c>
      <c r="AI11" s="41">
        <f t="shared" si="3"/>
        <v>42431</v>
      </c>
      <c r="AJ11" s="41">
        <v>42441</v>
      </c>
      <c r="AK11" s="42" t="s">
        <v>53</v>
      </c>
      <c r="AL11" s="38">
        <v>77920.98</v>
      </c>
      <c r="AM11" s="4" t="s">
        <v>87</v>
      </c>
    </row>
    <row r="12" spans="1:39" s="4" customFormat="1" ht="27.75" customHeight="1" x14ac:dyDescent="0.2">
      <c r="A12" s="35">
        <v>7</v>
      </c>
      <c r="B12" s="36" t="s">
        <v>69</v>
      </c>
      <c r="C12" s="36" t="s">
        <v>70</v>
      </c>
      <c r="D12" s="36" t="s">
        <v>38</v>
      </c>
      <c r="E12" s="36" t="s">
        <v>56</v>
      </c>
      <c r="F12" s="37" t="s">
        <v>40</v>
      </c>
      <c r="G12" s="37">
        <v>3</v>
      </c>
      <c r="H12" s="37" t="s">
        <v>41</v>
      </c>
      <c r="I12" s="37">
        <v>6</v>
      </c>
      <c r="J12" s="37" t="s">
        <v>42</v>
      </c>
      <c r="K12" s="37">
        <v>350</v>
      </c>
      <c r="L12" s="37" t="s">
        <v>43</v>
      </c>
      <c r="M12" s="37"/>
      <c r="N12" s="38">
        <v>11</v>
      </c>
      <c r="O12" s="37" t="s">
        <v>44</v>
      </c>
      <c r="P12" s="37"/>
      <c r="Q12" s="37"/>
      <c r="R12" s="37" t="s">
        <v>45</v>
      </c>
      <c r="S12" s="37" t="s">
        <v>46</v>
      </c>
      <c r="T12" s="37" t="s">
        <v>90</v>
      </c>
      <c r="U12" s="37" t="s">
        <v>47</v>
      </c>
      <c r="V12" s="37"/>
      <c r="W12" s="37"/>
      <c r="X12" s="37" t="s">
        <v>48</v>
      </c>
      <c r="Y12" s="37" t="s">
        <v>49</v>
      </c>
      <c r="Z12" s="37" t="s">
        <v>50</v>
      </c>
      <c r="AA12" s="37">
        <v>1</v>
      </c>
      <c r="AB12" s="39">
        <v>494929.23672350997</v>
      </c>
      <c r="AC12" s="39">
        <f t="shared" si="0"/>
        <v>494929.24</v>
      </c>
      <c r="AD12" s="39">
        <f t="shared" si="1"/>
        <v>89087.26</v>
      </c>
      <c r="AE12" s="39">
        <f t="shared" si="2"/>
        <v>584016.5</v>
      </c>
      <c r="AF12" s="37" t="s">
        <v>51</v>
      </c>
      <c r="AG12" s="37"/>
      <c r="AH12" s="40" t="s">
        <v>52</v>
      </c>
      <c r="AI12" s="41">
        <f t="shared" si="3"/>
        <v>42431</v>
      </c>
      <c r="AJ12" s="41">
        <v>42441</v>
      </c>
      <c r="AK12" s="42" t="s">
        <v>53</v>
      </c>
      <c r="AL12" s="38">
        <v>77920.98</v>
      </c>
      <c r="AM12" s="4" t="s">
        <v>87</v>
      </c>
    </row>
    <row r="13" spans="1:39" s="4" customFormat="1" ht="27.75" customHeight="1" x14ac:dyDescent="0.2">
      <c r="A13" s="35">
        <v>8</v>
      </c>
      <c r="B13" s="36" t="s">
        <v>71</v>
      </c>
      <c r="C13" s="36" t="s">
        <v>72</v>
      </c>
      <c r="D13" s="36" t="s">
        <v>38</v>
      </c>
      <c r="E13" s="36" t="s">
        <v>56</v>
      </c>
      <c r="F13" s="37" t="s">
        <v>40</v>
      </c>
      <c r="G13" s="37">
        <v>3</v>
      </c>
      <c r="H13" s="37" t="s">
        <v>41</v>
      </c>
      <c r="I13" s="37">
        <v>6</v>
      </c>
      <c r="J13" s="37" t="s">
        <v>42</v>
      </c>
      <c r="K13" s="37">
        <v>90</v>
      </c>
      <c r="L13" s="37" t="s">
        <v>43</v>
      </c>
      <c r="M13" s="37"/>
      <c r="N13" s="38">
        <v>11</v>
      </c>
      <c r="O13" s="37" t="s">
        <v>44</v>
      </c>
      <c r="P13" s="37"/>
      <c r="Q13" s="37"/>
      <c r="R13" s="37" t="s">
        <v>45</v>
      </c>
      <c r="S13" s="37" t="s">
        <v>46</v>
      </c>
      <c r="T13" s="37" t="s">
        <v>90</v>
      </c>
      <c r="U13" s="37" t="s">
        <v>47</v>
      </c>
      <c r="V13" s="37"/>
      <c r="W13" s="37"/>
      <c r="X13" s="37" t="s">
        <v>48</v>
      </c>
      <c r="Y13" s="37" t="s">
        <v>49</v>
      </c>
      <c r="Z13" s="37" t="s">
        <v>50</v>
      </c>
      <c r="AA13" s="37">
        <v>1</v>
      </c>
      <c r="AB13" s="39">
        <v>494929.23672350997</v>
      </c>
      <c r="AC13" s="39">
        <f t="shared" si="0"/>
        <v>494929.24</v>
      </c>
      <c r="AD13" s="39">
        <f t="shared" si="1"/>
        <v>89087.26</v>
      </c>
      <c r="AE13" s="39">
        <f t="shared" si="2"/>
        <v>584016.5</v>
      </c>
      <c r="AF13" s="37" t="s">
        <v>51</v>
      </c>
      <c r="AG13" s="37"/>
      <c r="AH13" s="40" t="s">
        <v>52</v>
      </c>
      <c r="AI13" s="41">
        <f t="shared" si="3"/>
        <v>42431</v>
      </c>
      <c r="AJ13" s="41">
        <v>42441</v>
      </c>
      <c r="AK13" s="42" t="s">
        <v>53</v>
      </c>
      <c r="AL13" s="38">
        <v>77920.98</v>
      </c>
      <c r="AM13" s="4" t="s">
        <v>87</v>
      </c>
    </row>
    <row r="14" spans="1:39" s="4" customFormat="1" ht="27.75" customHeight="1" x14ac:dyDescent="0.2">
      <c r="A14" s="35">
        <v>9</v>
      </c>
      <c r="B14" s="36" t="s">
        <v>73</v>
      </c>
      <c r="C14" s="36" t="s">
        <v>74</v>
      </c>
      <c r="D14" s="36" t="s">
        <v>38</v>
      </c>
      <c r="E14" s="36" t="s">
        <v>75</v>
      </c>
      <c r="F14" s="37" t="s">
        <v>76</v>
      </c>
      <c r="G14" s="37">
        <v>4</v>
      </c>
      <c r="H14" s="37" t="s">
        <v>41</v>
      </c>
      <c r="I14" s="37">
        <v>6</v>
      </c>
      <c r="J14" s="37" t="s">
        <v>77</v>
      </c>
      <c r="K14" s="37">
        <v>227</v>
      </c>
      <c r="L14" s="37" t="s">
        <v>78</v>
      </c>
      <c r="M14" s="37"/>
      <c r="N14" s="38">
        <v>5</v>
      </c>
      <c r="O14" s="37" t="s">
        <v>44</v>
      </c>
      <c r="P14" s="37"/>
      <c r="Q14" s="37"/>
      <c r="R14" s="37" t="s">
        <v>45</v>
      </c>
      <c r="S14" s="37" t="s">
        <v>46</v>
      </c>
      <c r="T14" s="37" t="s">
        <v>91</v>
      </c>
      <c r="U14" s="37" t="s">
        <v>79</v>
      </c>
      <c r="V14" s="37"/>
      <c r="W14" s="37"/>
      <c r="X14" s="37" t="s">
        <v>80</v>
      </c>
      <c r="Y14" s="37" t="s">
        <v>81</v>
      </c>
      <c r="Z14" s="37" t="s">
        <v>82</v>
      </c>
      <c r="AA14" s="37">
        <v>1</v>
      </c>
      <c r="AB14" s="39">
        <v>494929.23672350997</v>
      </c>
      <c r="AC14" s="39">
        <f t="shared" si="0"/>
        <v>494929.24</v>
      </c>
      <c r="AD14" s="39">
        <f t="shared" si="1"/>
        <v>89087.26</v>
      </c>
      <c r="AE14" s="39">
        <f t="shared" si="2"/>
        <v>584016.5</v>
      </c>
      <c r="AF14" s="37" t="s">
        <v>83</v>
      </c>
      <c r="AG14" s="37"/>
      <c r="AH14" s="40" t="s">
        <v>84</v>
      </c>
      <c r="AI14" s="41">
        <f t="shared" si="3"/>
        <v>42402</v>
      </c>
      <c r="AJ14" s="41">
        <v>42412</v>
      </c>
      <c r="AK14" s="42" t="s">
        <v>53</v>
      </c>
      <c r="AL14" s="38">
        <v>612.41999999999996</v>
      </c>
      <c r="AM14" s="4" t="s">
        <v>87</v>
      </c>
    </row>
    <row r="15" spans="1:39" s="4" customFormat="1" ht="27.75" customHeight="1" x14ac:dyDescent="0.2">
      <c r="A15" s="43">
        <v>10</v>
      </c>
      <c r="B15" s="44" t="s">
        <v>85</v>
      </c>
      <c r="C15" s="44" t="s">
        <v>86</v>
      </c>
      <c r="D15" s="44" t="s">
        <v>38</v>
      </c>
      <c r="E15" s="44" t="s">
        <v>75</v>
      </c>
      <c r="F15" s="45" t="s">
        <v>76</v>
      </c>
      <c r="G15" s="45">
        <v>4</v>
      </c>
      <c r="H15" s="45" t="s">
        <v>41</v>
      </c>
      <c r="I15" s="45">
        <v>6</v>
      </c>
      <c r="J15" s="45" t="s">
        <v>77</v>
      </c>
      <c r="K15" s="45">
        <v>227</v>
      </c>
      <c r="L15" s="45" t="s">
        <v>78</v>
      </c>
      <c r="M15" s="45"/>
      <c r="N15" s="46">
        <v>5</v>
      </c>
      <c r="O15" s="45" t="s">
        <v>44</v>
      </c>
      <c r="P15" s="45"/>
      <c r="Q15" s="45"/>
      <c r="R15" s="45" t="s">
        <v>45</v>
      </c>
      <c r="S15" s="45" t="s">
        <v>46</v>
      </c>
      <c r="T15" s="45" t="s">
        <v>91</v>
      </c>
      <c r="U15" s="45" t="s">
        <v>79</v>
      </c>
      <c r="V15" s="45"/>
      <c r="W15" s="45"/>
      <c r="X15" s="45" t="s">
        <v>80</v>
      </c>
      <c r="Y15" s="45" t="s">
        <v>81</v>
      </c>
      <c r="Z15" s="45" t="s">
        <v>82</v>
      </c>
      <c r="AA15" s="45">
        <v>1</v>
      </c>
      <c r="AB15" s="47">
        <v>494929.23672350997</v>
      </c>
      <c r="AC15" s="47">
        <f t="shared" si="0"/>
        <v>494929.24</v>
      </c>
      <c r="AD15" s="47">
        <f t="shared" si="1"/>
        <v>89087.26</v>
      </c>
      <c r="AE15" s="47">
        <f t="shared" si="2"/>
        <v>584016.5</v>
      </c>
      <c r="AF15" s="45" t="s">
        <v>83</v>
      </c>
      <c r="AG15" s="45"/>
      <c r="AH15" s="48" t="s">
        <v>84</v>
      </c>
      <c r="AI15" s="49">
        <f t="shared" si="3"/>
        <v>42402</v>
      </c>
      <c r="AJ15" s="49">
        <v>42412</v>
      </c>
      <c r="AK15" s="50" t="s">
        <v>53</v>
      </c>
      <c r="AL15" s="38">
        <v>612.41999999999996</v>
      </c>
      <c r="AM15" s="4" t="s">
        <v>87</v>
      </c>
    </row>
    <row r="16" spans="1:39" s="4" customFormat="1" ht="27.75" customHeight="1" x14ac:dyDescent="0.2">
      <c r="B16" s="51"/>
      <c r="C16" s="51"/>
      <c r="D16" s="51"/>
      <c r="E16" s="51"/>
      <c r="N16" s="52"/>
      <c r="AA16" s="4">
        <f>SUM(AA6:AA15)</f>
        <v>10</v>
      </c>
      <c r="AB16" s="52"/>
      <c r="AC16" s="39">
        <f>SUM(AC6:AC15)</f>
        <v>4025423.7600000007</v>
      </c>
      <c r="AD16" s="39">
        <f>SUM(AD6:AD15)</f>
        <v>724576.24</v>
      </c>
      <c r="AE16" s="39">
        <f>SUM(AE6:AE15)</f>
        <v>4750000</v>
      </c>
      <c r="AH16" s="53"/>
      <c r="AK16" s="51"/>
      <c r="AL16" s="52"/>
    </row>
    <row r="17" spans="1:38" s="57" customFormat="1" ht="27.75" customHeight="1" x14ac:dyDescent="0.2">
      <c r="A17" s="54"/>
      <c r="B17" s="55"/>
      <c r="C17" s="55"/>
      <c r="D17" s="55"/>
      <c r="E17" s="55"/>
      <c r="F17" s="54"/>
      <c r="G17" s="54"/>
      <c r="H17" s="54"/>
      <c r="I17" s="54"/>
      <c r="J17" s="54"/>
      <c r="K17" s="54"/>
      <c r="L17" s="54"/>
      <c r="M17" s="54"/>
      <c r="N17" s="56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6"/>
      <c r="AC17" s="56"/>
      <c r="AD17" s="56"/>
      <c r="AE17" s="56"/>
      <c r="AF17" s="54"/>
      <c r="AG17" s="54"/>
      <c r="AH17" s="22"/>
      <c r="AI17" s="54"/>
      <c r="AJ17" s="54"/>
      <c r="AK17" s="55"/>
      <c r="AL17" s="56"/>
    </row>
    <row r="18" spans="1:38" s="57" customFormat="1" ht="27.75" customHeight="1" x14ac:dyDescent="0.2">
      <c r="A18" s="54"/>
      <c r="B18" s="55"/>
      <c r="C18" s="55"/>
      <c r="D18" s="55"/>
      <c r="E18" s="55"/>
      <c r="F18" s="54"/>
      <c r="G18" s="54"/>
      <c r="H18" s="54"/>
      <c r="I18" s="54"/>
      <c r="J18" s="54"/>
      <c r="K18" s="54"/>
      <c r="L18" s="54"/>
      <c r="M18" s="54"/>
      <c r="N18" s="56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6"/>
      <c r="AC18" s="56"/>
      <c r="AD18" s="56"/>
      <c r="AE18" s="56"/>
      <c r="AF18" s="54"/>
      <c r="AG18" s="54"/>
      <c r="AH18" s="22"/>
      <c r="AI18" s="54"/>
      <c r="AJ18" s="54"/>
      <c r="AK18" s="55"/>
      <c r="AL18" s="56"/>
    </row>
    <row r="19" spans="1:38" s="57" customFormat="1" ht="27.75" customHeight="1" x14ac:dyDescent="0.2">
      <c r="A19" s="54"/>
      <c r="B19" s="55"/>
      <c r="C19" s="55"/>
      <c r="D19" s="55"/>
      <c r="E19" s="55"/>
      <c r="F19" s="54"/>
      <c r="G19" s="54"/>
      <c r="H19" s="54"/>
      <c r="I19" s="54"/>
      <c r="J19" s="54"/>
      <c r="K19" s="54"/>
      <c r="L19" s="54"/>
      <c r="M19" s="54"/>
      <c r="N19" s="56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6"/>
      <c r="AC19" s="56"/>
      <c r="AD19" s="56"/>
      <c r="AE19" s="56"/>
      <c r="AF19" s="54"/>
      <c r="AG19" s="54"/>
      <c r="AH19" s="22"/>
      <c r="AI19" s="54"/>
      <c r="AJ19" s="54"/>
      <c r="AK19" s="55"/>
      <c r="AL19" s="56"/>
    </row>
    <row r="20" spans="1:38" s="58" customFormat="1" ht="27.75" customHeight="1" x14ac:dyDescent="0.3">
      <c r="B20" s="59"/>
      <c r="C20" s="60"/>
      <c r="E20" s="60"/>
      <c r="F20" s="60"/>
      <c r="G20" s="60"/>
      <c r="H20" s="13"/>
      <c r="I20" s="13"/>
      <c r="L20" s="13"/>
      <c r="U20" s="11" t="s">
        <v>94</v>
      </c>
      <c r="W20" s="13"/>
      <c r="X20" s="13"/>
      <c r="Y20" s="13"/>
      <c r="Z20" s="13"/>
      <c r="AA20" s="13"/>
      <c r="AB20" s="13"/>
      <c r="AC20" s="59"/>
    </row>
    <row r="21" spans="1:38" s="58" customFormat="1" ht="27.75" customHeight="1" x14ac:dyDescent="0.3">
      <c r="B21" s="59"/>
      <c r="C21" s="60"/>
      <c r="E21" s="60"/>
      <c r="F21" s="60"/>
      <c r="G21" s="60"/>
      <c r="H21" s="13"/>
      <c r="I21" s="13"/>
      <c r="J21" s="13"/>
      <c r="K21" s="13"/>
      <c r="L21" s="13"/>
      <c r="M21" s="13"/>
      <c r="N21" s="13"/>
      <c r="O21" s="13"/>
      <c r="Q21" s="13"/>
      <c r="R21" s="13"/>
      <c r="S21" s="13"/>
      <c r="T21" s="13"/>
      <c r="V21" s="13"/>
      <c r="W21" s="13"/>
      <c r="X21" s="13"/>
      <c r="Y21" s="13"/>
      <c r="Z21" s="13"/>
      <c r="AA21" s="13"/>
      <c r="AB21" s="13"/>
      <c r="AC21" s="59"/>
    </row>
    <row r="22" spans="1:38" s="58" customFormat="1" ht="27.75" customHeight="1" x14ac:dyDescent="0.3">
      <c r="B22" s="59"/>
      <c r="E22" s="12" t="s">
        <v>95</v>
      </c>
      <c r="I22" s="13"/>
      <c r="K22" s="13"/>
      <c r="N22" s="13"/>
      <c r="O22" s="12"/>
      <c r="Q22" s="12"/>
      <c r="R22" s="12"/>
      <c r="S22" s="13"/>
      <c r="W22" s="13"/>
      <c r="AE22" s="12" t="s">
        <v>96</v>
      </c>
    </row>
    <row r="23" spans="1:38" s="58" customFormat="1" ht="27.75" customHeight="1" x14ac:dyDescent="0.3">
      <c r="B23" s="59"/>
      <c r="E23" s="12"/>
      <c r="I23" s="13"/>
      <c r="K23" s="13"/>
      <c r="N23" s="13"/>
      <c r="O23" s="12"/>
      <c r="Q23" s="12"/>
      <c r="R23" s="12"/>
      <c r="S23" s="13"/>
      <c r="W23" s="13"/>
      <c r="AE23" s="12"/>
    </row>
    <row r="24" spans="1:38" s="58" customFormat="1" ht="27.75" customHeight="1" x14ac:dyDescent="0.3">
      <c r="B24" s="59"/>
      <c r="E24" s="12" t="s">
        <v>97</v>
      </c>
      <c r="I24" s="13"/>
      <c r="K24" s="13"/>
      <c r="N24" s="13"/>
      <c r="O24" s="12"/>
      <c r="Q24" s="12"/>
      <c r="R24" s="12"/>
      <c r="S24" s="13"/>
      <c r="W24" s="13"/>
      <c r="AE24" s="12" t="s">
        <v>99</v>
      </c>
    </row>
    <row r="25" spans="1:38" s="14" customFormat="1" ht="27.75" customHeight="1" x14ac:dyDescent="0.2">
      <c r="H25" s="15" t="s">
        <v>98</v>
      </c>
      <c r="P25" s="5"/>
      <c r="Q25" s="16"/>
      <c r="R25" s="18"/>
      <c r="S25" s="18"/>
      <c r="T25" s="18"/>
      <c r="U25" s="18"/>
      <c r="V25" s="18"/>
      <c r="W25" s="17"/>
      <c r="AF25" s="15" t="s">
        <v>98</v>
      </c>
      <c r="AK25" s="61"/>
      <c r="AL25" s="62"/>
    </row>
    <row r="26" spans="1:38" s="57" customFormat="1" ht="27.75" customHeight="1" x14ac:dyDescent="0.2">
      <c r="A26" s="54"/>
      <c r="B26" s="55"/>
      <c r="C26" s="55"/>
      <c r="D26" s="55"/>
      <c r="E26" s="55"/>
      <c r="F26" s="54"/>
      <c r="G26" s="54"/>
      <c r="H26" s="54"/>
      <c r="I26" s="54"/>
      <c r="J26" s="54"/>
      <c r="K26" s="54"/>
      <c r="L26" s="54"/>
      <c r="M26" s="54"/>
      <c r="N26" s="56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6"/>
      <c r="AC26" s="56"/>
      <c r="AD26" s="56"/>
      <c r="AE26" s="56"/>
      <c r="AF26" s="54"/>
      <c r="AG26" s="54"/>
      <c r="AH26" s="22"/>
      <c r="AI26" s="54"/>
      <c r="AJ26" s="54"/>
      <c r="AK26" s="55"/>
      <c r="AL26" s="56"/>
    </row>
    <row r="27" spans="1:38" s="57" customFormat="1" ht="27.75" customHeight="1" x14ac:dyDescent="0.2">
      <c r="A27" s="54"/>
      <c r="B27" s="55"/>
      <c r="C27" s="55"/>
      <c r="D27" s="55"/>
      <c r="E27" s="55"/>
      <c r="F27" s="54"/>
      <c r="G27" s="54"/>
      <c r="H27" s="54"/>
      <c r="I27" s="54"/>
      <c r="J27" s="54"/>
      <c r="K27" s="54"/>
      <c r="L27" s="54"/>
      <c r="M27" s="54"/>
      <c r="N27" s="56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6"/>
      <c r="AC27" s="56"/>
      <c r="AD27" s="56"/>
      <c r="AE27" s="56"/>
      <c r="AF27" s="54"/>
      <c r="AG27" s="54"/>
      <c r="AH27" s="22"/>
      <c r="AI27" s="54"/>
      <c r="AJ27" s="54"/>
      <c r="AK27" s="55"/>
      <c r="AL27" s="56"/>
    </row>
    <row r="28" spans="1:38" s="57" customFormat="1" ht="27.75" customHeight="1" x14ac:dyDescent="0.2">
      <c r="A28" s="54"/>
      <c r="B28" s="55"/>
      <c r="C28" s="55"/>
      <c r="D28" s="55"/>
      <c r="E28" s="55"/>
      <c r="F28" s="54"/>
      <c r="G28" s="54"/>
      <c r="H28" s="54"/>
      <c r="I28" s="54"/>
      <c r="J28" s="54"/>
      <c r="K28" s="54"/>
      <c r="L28" s="54"/>
      <c r="M28" s="54"/>
      <c r="N28" s="56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2"/>
      <c r="AC28" s="56"/>
      <c r="AD28" s="56"/>
      <c r="AE28" s="56"/>
      <c r="AF28" s="54"/>
      <c r="AG28" s="54"/>
      <c r="AH28" s="22"/>
      <c r="AI28" s="54"/>
      <c r="AJ28" s="54"/>
      <c r="AK28" s="55"/>
      <c r="AL28" s="56"/>
    </row>
    <row r="29" spans="1:38" s="57" customFormat="1" ht="27.75" customHeight="1" x14ac:dyDescent="0.2">
      <c r="A29" s="54"/>
      <c r="B29" s="55"/>
      <c r="C29" s="55"/>
      <c r="D29" s="55"/>
      <c r="E29" s="55"/>
      <c r="F29" s="54"/>
      <c r="G29" s="54"/>
      <c r="H29" s="54"/>
      <c r="I29" s="54"/>
      <c r="J29" s="54"/>
      <c r="K29" s="54"/>
      <c r="L29" s="54"/>
      <c r="M29" s="54"/>
      <c r="N29" s="56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2"/>
      <c r="AC29" s="56"/>
      <c r="AD29" s="56"/>
      <c r="AE29" s="56"/>
      <c r="AF29" s="54"/>
      <c r="AG29" s="54"/>
      <c r="AH29" s="22"/>
      <c r="AI29" s="54"/>
      <c r="AJ29" s="54"/>
      <c r="AK29" s="55"/>
      <c r="AL29" s="56"/>
    </row>
    <row r="30" spans="1:38" s="57" customFormat="1" ht="27.75" customHeight="1" x14ac:dyDescent="0.2">
      <c r="A30" s="54"/>
      <c r="B30" s="55"/>
      <c r="C30" s="55"/>
      <c r="D30" s="55"/>
      <c r="E30" s="55"/>
      <c r="F30" s="54"/>
      <c r="G30" s="54"/>
      <c r="H30" s="54"/>
      <c r="I30" s="54"/>
      <c r="J30" s="54"/>
      <c r="K30" s="54"/>
      <c r="L30" s="54"/>
      <c r="M30" s="54"/>
      <c r="N30" s="56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2"/>
      <c r="AC30" s="56"/>
      <c r="AD30" s="56"/>
      <c r="AE30" s="56"/>
      <c r="AF30" s="54"/>
      <c r="AG30" s="54"/>
      <c r="AH30" s="22"/>
      <c r="AI30" s="54"/>
      <c r="AJ30" s="54"/>
      <c r="AK30" s="55"/>
      <c r="AL30" s="56"/>
    </row>
    <row r="31" spans="1:38" s="57" customFormat="1" ht="27.75" customHeight="1" x14ac:dyDescent="0.2">
      <c r="A31" s="54"/>
      <c r="B31" s="55"/>
      <c r="C31" s="55"/>
      <c r="D31" s="55"/>
      <c r="E31" s="55"/>
      <c r="F31" s="54"/>
      <c r="G31" s="54"/>
      <c r="H31" s="54"/>
      <c r="I31" s="54"/>
      <c r="J31" s="54"/>
      <c r="K31" s="54"/>
      <c r="L31" s="54"/>
      <c r="M31" s="54"/>
      <c r="N31" s="56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6"/>
      <c r="AC31" s="56"/>
      <c r="AD31" s="56"/>
      <c r="AE31" s="56"/>
      <c r="AF31" s="54"/>
      <c r="AG31" s="54"/>
      <c r="AH31" s="22"/>
      <c r="AI31" s="54"/>
      <c r="AJ31" s="54"/>
      <c r="AK31" s="55"/>
      <c r="AL31" s="56"/>
    </row>
    <row r="32" spans="1:38" s="57" customFormat="1" ht="27.75" customHeight="1" x14ac:dyDescent="0.2">
      <c r="A32" s="54"/>
      <c r="B32" s="55"/>
      <c r="C32" s="55"/>
      <c r="D32" s="55"/>
      <c r="E32" s="55"/>
      <c r="F32" s="54"/>
      <c r="G32" s="54"/>
      <c r="H32" s="54"/>
      <c r="I32" s="54"/>
      <c r="J32" s="54"/>
      <c r="K32" s="54"/>
      <c r="L32" s="54"/>
      <c r="M32" s="54"/>
      <c r="N32" s="56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6"/>
      <c r="AC32" s="56"/>
      <c r="AD32" s="56"/>
      <c r="AE32" s="56"/>
      <c r="AF32" s="54"/>
      <c r="AG32" s="54"/>
      <c r="AH32" s="22"/>
      <c r="AI32" s="54"/>
      <c r="AJ32" s="54"/>
      <c r="AK32" s="55"/>
      <c r="AL32" s="56"/>
    </row>
    <row r="33" spans="1:38" s="57" customFormat="1" ht="27.75" customHeight="1" x14ac:dyDescent="0.2">
      <c r="A33" s="54"/>
      <c r="B33" s="55"/>
      <c r="C33" s="55"/>
      <c r="D33" s="55"/>
      <c r="E33" s="55"/>
      <c r="F33" s="54"/>
      <c r="G33" s="54"/>
      <c r="H33" s="54"/>
      <c r="I33" s="54"/>
      <c r="J33" s="54"/>
      <c r="K33" s="54"/>
      <c r="L33" s="54"/>
      <c r="M33" s="54"/>
      <c r="N33" s="56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6"/>
      <c r="AC33" s="56"/>
      <c r="AD33" s="56"/>
      <c r="AE33" s="56"/>
      <c r="AF33" s="54"/>
      <c r="AG33" s="54"/>
      <c r="AH33" s="63"/>
      <c r="AI33" s="54"/>
      <c r="AJ33" s="54"/>
      <c r="AK33" s="55"/>
      <c r="AL33" s="56"/>
    </row>
    <row r="34" spans="1:38" s="57" customFormat="1" ht="27.75" customHeight="1" x14ac:dyDescent="0.2">
      <c r="A34" s="54"/>
      <c r="B34" s="55"/>
      <c r="C34" s="55"/>
      <c r="D34" s="55"/>
      <c r="E34" s="55"/>
      <c r="F34" s="54"/>
      <c r="G34" s="54"/>
      <c r="H34" s="54"/>
      <c r="I34" s="54"/>
      <c r="J34" s="54"/>
      <c r="K34" s="54"/>
      <c r="L34" s="54"/>
      <c r="M34" s="54"/>
      <c r="N34" s="56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6"/>
      <c r="AC34" s="56"/>
      <c r="AD34" s="56"/>
      <c r="AE34" s="56"/>
      <c r="AF34" s="54"/>
      <c r="AG34" s="54"/>
      <c r="AH34" s="63"/>
      <c r="AI34" s="54"/>
      <c r="AJ34" s="54"/>
      <c r="AK34" s="55"/>
      <c r="AL34" s="56"/>
    </row>
    <row r="35" spans="1:38" s="57" customFormat="1" ht="27.75" customHeight="1" x14ac:dyDescent="0.2">
      <c r="A35" s="54"/>
      <c r="B35" s="55"/>
      <c r="C35" s="55"/>
      <c r="D35" s="55"/>
      <c r="E35" s="55"/>
      <c r="F35" s="54"/>
      <c r="G35" s="54"/>
      <c r="H35" s="54"/>
      <c r="I35" s="54"/>
      <c r="J35" s="54"/>
      <c r="K35" s="54"/>
      <c r="L35" s="54"/>
      <c r="M35" s="54"/>
      <c r="N35" s="56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6"/>
      <c r="AC35" s="56"/>
      <c r="AD35" s="56"/>
      <c r="AE35" s="56"/>
      <c r="AF35" s="54"/>
      <c r="AG35" s="54"/>
      <c r="AH35" s="63"/>
      <c r="AI35" s="54"/>
      <c r="AJ35" s="54"/>
      <c r="AK35" s="55"/>
      <c r="AL35" s="56"/>
    </row>
    <row r="36" spans="1:38" s="57" customFormat="1" ht="27.75" customHeight="1" x14ac:dyDescent="0.2">
      <c r="A36" s="54"/>
      <c r="B36" s="55"/>
      <c r="C36" s="55"/>
      <c r="D36" s="55"/>
      <c r="E36" s="55"/>
      <c r="F36" s="54"/>
      <c r="G36" s="54"/>
      <c r="H36" s="54"/>
      <c r="I36" s="54"/>
      <c r="J36" s="54"/>
      <c r="K36" s="54"/>
      <c r="L36" s="54"/>
      <c r="M36" s="54"/>
      <c r="N36" s="56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6"/>
      <c r="AC36" s="56"/>
      <c r="AD36" s="56"/>
      <c r="AE36" s="56"/>
      <c r="AF36" s="54"/>
      <c r="AG36" s="54"/>
      <c r="AH36" s="63"/>
      <c r="AI36" s="54"/>
      <c r="AJ36" s="54"/>
      <c r="AK36" s="55"/>
      <c r="AL36" s="56"/>
    </row>
    <row r="37" spans="1:38" s="57" customFormat="1" ht="27.75" customHeight="1" x14ac:dyDescent="0.2">
      <c r="A37" s="54"/>
      <c r="B37" s="55"/>
      <c r="C37" s="55"/>
      <c r="D37" s="55"/>
      <c r="E37" s="55"/>
      <c r="F37" s="54"/>
      <c r="G37" s="54"/>
      <c r="H37" s="54"/>
      <c r="I37" s="54"/>
      <c r="J37" s="54"/>
      <c r="K37" s="54"/>
      <c r="L37" s="54"/>
      <c r="M37" s="54"/>
      <c r="N37" s="56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6"/>
      <c r="AC37" s="56"/>
      <c r="AD37" s="56"/>
      <c r="AE37" s="56"/>
      <c r="AF37" s="54"/>
      <c r="AG37" s="54"/>
      <c r="AH37" s="63"/>
      <c r="AI37" s="54"/>
      <c r="AJ37" s="54"/>
      <c r="AK37" s="55"/>
      <c r="AL37" s="56"/>
    </row>
    <row r="38" spans="1:38" s="57" customFormat="1" ht="27.75" customHeight="1" x14ac:dyDescent="0.2">
      <c r="A38" s="54"/>
      <c r="B38" s="55"/>
      <c r="C38" s="55"/>
      <c r="D38" s="55"/>
      <c r="E38" s="55"/>
      <c r="F38" s="54"/>
      <c r="G38" s="54"/>
      <c r="H38" s="54"/>
      <c r="I38" s="54"/>
      <c r="J38" s="54"/>
      <c r="K38" s="54"/>
      <c r="L38" s="54"/>
      <c r="M38" s="54"/>
      <c r="N38" s="56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6"/>
      <c r="AC38" s="56"/>
      <c r="AD38" s="56"/>
      <c r="AE38" s="56"/>
      <c r="AF38" s="54"/>
      <c r="AG38" s="54"/>
      <c r="AH38" s="63"/>
      <c r="AI38" s="54"/>
      <c r="AJ38" s="54"/>
      <c r="AK38" s="55"/>
      <c r="AL38" s="56"/>
    </row>
    <row r="39" spans="1:38" s="57" customFormat="1" ht="27.75" customHeight="1" x14ac:dyDescent="0.2">
      <c r="A39" s="54"/>
      <c r="B39" s="55"/>
      <c r="C39" s="55"/>
      <c r="D39" s="55"/>
      <c r="E39" s="55"/>
      <c r="F39" s="54"/>
      <c r="G39" s="54"/>
      <c r="H39" s="54"/>
      <c r="I39" s="54"/>
      <c r="J39" s="54"/>
      <c r="K39" s="54"/>
      <c r="L39" s="54"/>
      <c r="M39" s="54"/>
      <c r="N39" s="56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6"/>
      <c r="AC39" s="56"/>
      <c r="AD39" s="56"/>
      <c r="AE39" s="56"/>
      <c r="AF39" s="54"/>
      <c r="AG39" s="54"/>
      <c r="AH39" s="63"/>
      <c r="AI39" s="54"/>
      <c r="AJ39" s="54"/>
      <c r="AK39" s="55"/>
      <c r="AL39" s="56"/>
    </row>
    <row r="40" spans="1:38" s="57" customFormat="1" ht="27.75" customHeight="1" x14ac:dyDescent="0.2">
      <c r="A40" s="54"/>
      <c r="B40" s="55"/>
      <c r="C40" s="55"/>
      <c r="D40" s="55"/>
      <c r="E40" s="55"/>
      <c r="F40" s="54"/>
      <c r="G40" s="54"/>
      <c r="H40" s="54"/>
      <c r="I40" s="54"/>
      <c r="J40" s="54"/>
      <c r="K40" s="54"/>
      <c r="L40" s="54"/>
      <c r="M40" s="54"/>
      <c r="N40" s="56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6"/>
      <c r="AC40" s="56"/>
      <c r="AD40" s="56"/>
      <c r="AE40" s="56"/>
      <c r="AF40" s="54"/>
      <c r="AG40" s="54"/>
      <c r="AH40" s="63"/>
      <c r="AI40" s="54"/>
      <c r="AJ40" s="54"/>
      <c r="AK40" s="55"/>
      <c r="AL40" s="56"/>
    </row>
    <row r="41" spans="1:38" s="57" customFormat="1" ht="27.75" customHeight="1" x14ac:dyDescent="0.2">
      <c r="A41" s="54"/>
      <c r="B41" s="55"/>
      <c r="C41" s="55"/>
      <c r="D41" s="55"/>
      <c r="E41" s="55"/>
      <c r="F41" s="54"/>
      <c r="G41" s="54"/>
      <c r="H41" s="54"/>
      <c r="I41" s="54"/>
      <c r="J41" s="54"/>
      <c r="K41" s="54"/>
      <c r="L41" s="54"/>
      <c r="M41" s="54"/>
      <c r="N41" s="56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6"/>
      <c r="AC41" s="56"/>
      <c r="AD41" s="56"/>
      <c r="AE41" s="56"/>
      <c r="AF41" s="54"/>
      <c r="AG41" s="54"/>
      <c r="AH41" s="63"/>
      <c r="AI41" s="54"/>
      <c r="AJ41" s="54"/>
      <c r="AK41" s="55"/>
      <c r="AL41" s="56"/>
    </row>
    <row r="42" spans="1:38" s="57" customFormat="1" ht="27.75" customHeight="1" x14ac:dyDescent="0.2">
      <c r="A42" s="54"/>
      <c r="B42" s="55"/>
      <c r="C42" s="55"/>
      <c r="D42" s="55"/>
      <c r="E42" s="55"/>
      <c r="F42" s="54"/>
      <c r="G42" s="54"/>
      <c r="H42" s="54"/>
      <c r="I42" s="54"/>
      <c r="J42" s="54"/>
      <c r="K42" s="54"/>
      <c r="L42" s="54"/>
      <c r="M42" s="54"/>
      <c r="N42" s="56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6"/>
      <c r="AC42" s="56"/>
      <c r="AD42" s="56"/>
      <c r="AE42" s="56"/>
      <c r="AF42" s="54"/>
      <c r="AG42" s="54"/>
      <c r="AH42" s="63"/>
      <c r="AI42" s="54"/>
      <c r="AJ42" s="54"/>
      <c r="AK42" s="55"/>
      <c r="AL42" s="56"/>
    </row>
    <row r="43" spans="1:38" s="57" customFormat="1" ht="27.75" customHeight="1" x14ac:dyDescent="0.2">
      <c r="A43" s="54"/>
      <c r="B43" s="55"/>
      <c r="C43" s="55"/>
      <c r="D43" s="55"/>
      <c r="E43" s="55"/>
      <c r="F43" s="54"/>
      <c r="G43" s="54"/>
      <c r="H43" s="54"/>
      <c r="I43" s="54"/>
      <c r="J43" s="54"/>
      <c r="K43" s="54"/>
      <c r="L43" s="54"/>
      <c r="M43" s="54"/>
      <c r="N43" s="56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6"/>
      <c r="AC43" s="56"/>
      <c r="AD43" s="56"/>
      <c r="AE43" s="56"/>
      <c r="AF43" s="54"/>
      <c r="AG43" s="54"/>
      <c r="AH43" s="63"/>
      <c r="AI43" s="54"/>
      <c r="AJ43" s="54"/>
      <c r="AK43" s="55"/>
      <c r="AL43" s="56"/>
    </row>
    <row r="44" spans="1:38" s="57" customFormat="1" ht="27.75" customHeight="1" x14ac:dyDescent="0.2">
      <c r="A44" s="54"/>
      <c r="B44" s="55"/>
      <c r="C44" s="55"/>
      <c r="D44" s="55"/>
      <c r="E44" s="55"/>
      <c r="F44" s="54"/>
      <c r="G44" s="54"/>
      <c r="H44" s="54"/>
      <c r="I44" s="54"/>
      <c r="J44" s="54"/>
      <c r="K44" s="54"/>
      <c r="L44" s="54"/>
      <c r="M44" s="54"/>
      <c r="N44" s="56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6"/>
      <c r="AC44" s="56"/>
      <c r="AD44" s="56"/>
      <c r="AE44" s="56"/>
      <c r="AF44" s="54"/>
      <c r="AG44" s="54"/>
      <c r="AH44" s="63"/>
      <c r="AI44" s="54"/>
      <c r="AJ44" s="54"/>
      <c r="AK44" s="55"/>
      <c r="AL44" s="56"/>
    </row>
    <row r="45" spans="1:38" s="57" customFormat="1" ht="27.75" customHeight="1" x14ac:dyDescent="0.2">
      <c r="A45" s="54"/>
      <c r="B45" s="55"/>
      <c r="C45" s="55"/>
      <c r="D45" s="55"/>
      <c r="E45" s="55"/>
      <c r="F45" s="54"/>
      <c r="G45" s="54"/>
      <c r="H45" s="54"/>
      <c r="I45" s="54"/>
      <c r="J45" s="54"/>
      <c r="K45" s="54"/>
      <c r="L45" s="54"/>
      <c r="M45" s="54"/>
      <c r="N45" s="56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6"/>
      <c r="AC45" s="56"/>
      <c r="AD45" s="56"/>
      <c r="AE45" s="56"/>
      <c r="AF45" s="54"/>
      <c r="AG45" s="54"/>
      <c r="AH45" s="63"/>
      <c r="AI45" s="54"/>
      <c r="AJ45" s="54"/>
      <c r="AK45" s="55"/>
      <c r="AL45" s="56"/>
    </row>
    <row r="46" spans="1:38" s="57" customFormat="1" ht="27.75" customHeight="1" x14ac:dyDescent="0.2">
      <c r="A46" s="54"/>
      <c r="B46" s="55"/>
      <c r="C46" s="55"/>
      <c r="D46" s="55"/>
      <c r="E46" s="55"/>
      <c r="F46" s="54"/>
      <c r="G46" s="54"/>
      <c r="H46" s="54"/>
      <c r="I46" s="54"/>
      <c r="J46" s="54"/>
      <c r="K46" s="54"/>
      <c r="L46" s="54"/>
      <c r="M46" s="54"/>
      <c r="N46" s="56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6"/>
      <c r="AC46" s="56"/>
      <c r="AD46" s="56"/>
      <c r="AE46" s="56"/>
      <c r="AF46" s="54"/>
      <c r="AG46" s="54"/>
      <c r="AH46" s="63"/>
      <c r="AI46" s="54"/>
      <c r="AJ46" s="54"/>
      <c r="AK46" s="55"/>
      <c r="AL46" s="56"/>
    </row>
    <row r="47" spans="1:38" s="57" customFormat="1" ht="27.75" customHeight="1" x14ac:dyDescent="0.2">
      <c r="A47" s="54"/>
      <c r="B47" s="55"/>
      <c r="C47" s="55"/>
      <c r="D47" s="55"/>
      <c r="E47" s="55"/>
      <c r="F47" s="54"/>
      <c r="G47" s="54"/>
      <c r="H47" s="54"/>
      <c r="I47" s="54"/>
      <c r="J47" s="54"/>
      <c r="K47" s="54"/>
      <c r="L47" s="54"/>
      <c r="M47" s="54"/>
      <c r="N47" s="56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6"/>
      <c r="AC47" s="56"/>
      <c r="AD47" s="56"/>
      <c r="AE47" s="56"/>
      <c r="AF47" s="54"/>
      <c r="AG47" s="54"/>
      <c r="AH47" s="63"/>
      <c r="AI47" s="54"/>
      <c r="AJ47" s="54"/>
      <c r="AK47" s="55"/>
      <c r="AL47" s="56"/>
    </row>
    <row r="48" spans="1:38" s="57" customFormat="1" ht="27.75" customHeight="1" x14ac:dyDescent="0.2">
      <c r="A48" s="54"/>
      <c r="B48" s="55"/>
      <c r="C48" s="55"/>
      <c r="D48" s="55"/>
      <c r="E48" s="55"/>
      <c r="F48" s="54"/>
      <c r="G48" s="54"/>
      <c r="H48" s="54"/>
      <c r="I48" s="54"/>
      <c r="J48" s="54"/>
      <c r="K48" s="54"/>
      <c r="L48" s="54"/>
      <c r="M48" s="54"/>
      <c r="N48" s="56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6"/>
      <c r="AC48" s="56"/>
      <c r="AD48" s="56"/>
      <c r="AE48" s="56"/>
      <c r="AF48" s="54"/>
      <c r="AG48" s="54"/>
      <c r="AH48" s="63"/>
      <c r="AI48" s="54"/>
      <c r="AJ48" s="54"/>
      <c r="AK48" s="55"/>
      <c r="AL48" s="56"/>
    </row>
    <row r="49" spans="1:38" s="57" customFormat="1" ht="27.75" customHeight="1" x14ac:dyDescent="0.2">
      <c r="A49" s="54"/>
      <c r="B49" s="55"/>
      <c r="C49" s="55"/>
      <c r="D49" s="55"/>
      <c r="E49" s="55"/>
      <c r="F49" s="54"/>
      <c r="G49" s="54"/>
      <c r="H49" s="54"/>
      <c r="I49" s="54"/>
      <c r="J49" s="54"/>
      <c r="K49" s="54"/>
      <c r="L49" s="54"/>
      <c r="M49" s="54"/>
      <c r="N49" s="56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6"/>
      <c r="AC49" s="56"/>
      <c r="AD49" s="56"/>
      <c r="AE49" s="56"/>
      <c r="AF49" s="54"/>
      <c r="AG49" s="54"/>
      <c r="AH49" s="63"/>
      <c r="AI49" s="54"/>
      <c r="AJ49" s="54"/>
      <c r="AK49" s="55"/>
      <c r="AL49" s="56"/>
    </row>
    <row r="50" spans="1:38" s="57" customFormat="1" ht="27.75" customHeight="1" x14ac:dyDescent="0.2">
      <c r="A50" s="54"/>
      <c r="B50" s="55"/>
      <c r="C50" s="55"/>
      <c r="D50" s="55"/>
      <c r="E50" s="55"/>
      <c r="F50" s="54"/>
      <c r="G50" s="54"/>
      <c r="H50" s="54"/>
      <c r="I50" s="54"/>
      <c r="J50" s="54"/>
      <c r="K50" s="54"/>
      <c r="L50" s="54"/>
      <c r="M50" s="54"/>
      <c r="N50" s="56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6"/>
      <c r="AC50" s="56"/>
      <c r="AD50" s="56"/>
      <c r="AE50" s="56"/>
      <c r="AF50" s="54"/>
      <c r="AG50" s="54"/>
      <c r="AH50" s="63"/>
      <c r="AI50" s="54"/>
      <c r="AJ50" s="54"/>
      <c r="AK50" s="55"/>
      <c r="AL50" s="56"/>
    </row>
    <row r="51" spans="1:38" s="57" customFormat="1" ht="27.75" customHeight="1" x14ac:dyDescent="0.2">
      <c r="A51" s="54"/>
      <c r="B51" s="55"/>
      <c r="C51" s="55"/>
      <c r="D51" s="55"/>
      <c r="E51" s="55"/>
      <c r="F51" s="54"/>
      <c r="G51" s="54"/>
      <c r="H51" s="54"/>
      <c r="I51" s="54"/>
      <c r="J51" s="54"/>
      <c r="K51" s="54"/>
      <c r="L51" s="54"/>
      <c r="M51" s="54"/>
      <c r="N51" s="56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6"/>
      <c r="AC51" s="56"/>
      <c r="AD51" s="56"/>
      <c r="AE51" s="56"/>
      <c r="AF51" s="54"/>
      <c r="AG51" s="54"/>
      <c r="AH51" s="63"/>
      <c r="AI51" s="54"/>
      <c r="AJ51" s="54"/>
      <c r="AK51" s="55"/>
      <c r="AL51" s="56"/>
    </row>
    <row r="52" spans="1:38" s="57" customFormat="1" ht="27.75" customHeight="1" x14ac:dyDescent="0.2">
      <c r="A52" s="54"/>
      <c r="B52" s="55"/>
      <c r="C52" s="55"/>
      <c r="D52" s="55"/>
      <c r="E52" s="55"/>
      <c r="F52" s="54"/>
      <c r="G52" s="54"/>
      <c r="H52" s="54"/>
      <c r="I52" s="54"/>
      <c r="J52" s="54"/>
      <c r="K52" s="54"/>
      <c r="L52" s="54"/>
      <c r="M52" s="54"/>
      <c r="N52" s="56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6"/>
      <c r="AC52" s="56"/>
      <c r="AD52" s="56"/>
      <c r="AE52" s="56"/>
      <c r="AF52" s="54"/>
      <c r="AG52" s="54"/>
      <c r="AH52" s="63"/>
      <c r="AI52" s="54"/>
      <c r="AJ52" s="54"/>
      <c r="AK52" s="55"/>
      <c r="AL52" s="56"/>
    </row>
    <row r="53" spans="1:38" s="57" customFormat="1" ht="27.75" customHeight="1" x14ac:dyDescent="0.2">
      <c r="A53" s="54"/>
      <c r="B53" s="55"/>
      <c r="C53" s="55"/>
      <c r="D53" s="55"/>
      <c r="E53" s="55"/>
      <c r="F53" s="54"/>
      <c r="G53" s="54"/>
      <c r="H53" s="54"/>
      <c r="I53" s="54"/>
      <c r="J53" s="54"/>
      <c r="K53" s="54"/>
      <c r="L53" s="54"/>
      <c r="M53" s="54"/>
      <c r="N53" s="56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6"/>
      <c r="AC53" s="56"/>
      <c r="AD53" s="56"/>
      <c r="AE53" s="56"/>
      <c r="AF53" s="54"/>
      <c r="AG53" s="54"/>
      <c r="AH53" s="63"/>
      <c r="AI53" s="54"/>
      <c r="AJ53" s="54"/>
      <c r="AK53" s="55"/>
      <c r="AL53" s="56"/>
    </row>
    <row r="54" spans="1:38" s="57" customFormat="1" ht="27.75" customHeight="1" x14ac:dyDescent="0.2">
      <c r="A54" s="54"/>
      <c r="B54" s="55"/>
      <c r="C54" s="55"/>
      <c r="D54" s="55"/>
      <c r="E54" s="55"/>
      <c r="F54" s="54"/>
      <c r="G54" s="54"/>
      <c r="H54" s="54"/>
      <c r="I54" s="54"/>
      <c r="J54" s="54"/>
      <c r="K54" s="54"/>
      <c r="L54" s="54"/>
      <c r="M54" s="54"/>
      <c r="N54" s="56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6"/>
      <c r="AC54" s="56"/>
      <c r="AD54" s="56"/>
      <c r="AE54" s="56"/>
      <c r="AF54" s="54"/>
      <c r="AG54" s="54"/>
      <c r="AH54" s="63"/>
      <c r="AI54" s="54"/>
      <c r="AJ54" s="54"/>
      <c r="AK54" s="55"/>
      <c r="AL54" s="56"/>
    </row>
    <row r="55" spans="1:38" s="57" customFormat="1" ht="27.75" customHeight="1" x14ac:dyDescent="0.2">
      <c r="A55" s="54"/>
      <c r="B55" s="55"/>
      <c r="C55" s="55"/>
      <c r="D55" s="55"/>
      <c r="E55" s="55"/>
      <c r="F55" s="54"/>
      <c r="G55" s="54"/>
      <c r="H55" s="54"/>
      <c r="I55" s="54"/>
      <c r="J55" s="54"/>
      <c r="K55" s="54"/>
      <c r="L55" s="54"/>
      <c r="M55" s="54"/>
      <c r="N55" s="56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6"/>
      <c r="AC55" s="56"/>
      <c r="AD55" s="56"/>
      <c r="AE55" s="56"/>
      <c r="AF55" s="54"/>
      <c r="AG55" s="54"/>
      <c r="AH55" s="63"/>
      <c r="AI55" s="54"/>
      <c r="AJ55" s="54"/>
      <c r="AK55" s="55"/>
      <c r="AL55" s="56"/>
    </row>
    <row r="56" spans="1:38" s="57" customFormat="1" ht="27.75" customHeight="1" x14ac:dyDescent="0.2">
      <c r="A56" s="54"/>
      <c r="B56" s="55"/>
      <c r="C56" s="55"/>
      <c r="D56" s="55"/>
      <c r="E56" s="55"/>
      <c r="F56" s="54"/>
      <c r="G56" s="54"/>
      <c r="H56" s="54"/>
      <c r="I56" s="54"/>
      <c r="J56" s="54"/>
      <c r="K56" s="54"/>
      <c r="L56" s="54"/>
      <c r="M56" s="54"/>
      <c r="N56" s="56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6"/>
      <c r="AC56" s="56"/>
      <c r="AD56" s="56"/>
      <c r="AE56" s="56"/>
      <c r="AF56" s="54"/>
      <c r="AG56" s="54"/>
      <c r="AH56" s="63"/>
      <c r="AI56" s="54"/>
      <c r="AJ56" s="54"/>
      <c r="AK56" s="55"/>
      <c r="AL56" s="56"/>
    </row>
    <row r="57" spans="1:38" s="57" customFormat="1" ht="27.75" customHeight="1" x14ac:dyDescent="0.2">
      <c r="A57" s="54"/>
      <c r="B57" s="55"/>
      <c r="C57" s="55"/>
      <c r="D57" s="55"/>
      <c r="E57" s="55"/>
      <c r="F57" s="54"/>
      <c r="G57" s="54"/>
      <c r="H57" s="54"/>
      <c r="I57" s="54"/>
      <c r="J57" s="54"/>
      <c r="K57" s="54"/>
      <c r="L57" s="54"/>
      <c r="M57" s="54"/>
      <c r="N57" s="56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6"/>
      <c r="AC57" s="56"/>
      <c r="AD57" s="56"/>
      <c r="AE57" s="56"/>
      <c r="AF57" s="54"/>
      <c r="AG57" s="54"/>
      <c r="AH57" s="63"/>
      <c r="AI57" s="54"/>
      <c r="AJ57" s="54"/>
      <c r="AK57" s="55"/>
      <c r="AL57" s="56"/>
    </row>
    <row r="58" spans="1:38" s="57" customFormat="1" ht="27.75" customHeight="1" x14ac:dyDescent="0.2">
      <c r="A58" s="54"/>
      <c r="B58" s="55"/>
      <c r="C58" s="55"/>
      <c r="D58" s="55"/>
      <c r="E58" s="55"/>
      <c r="F58" s="54"/>
      <c r="G58" s="54"/>
      <c r="H58" s="54"/>
      <c r="I58" s="54"/>
      <c r="J58" s="54"/>
      <c r="K58" s="54"/>
      <c r="L58" s="54"/>
      <c r="M58" s="54"/>
      <c r="N58" s="56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6"/>
      <c r="AC58" s="56"/>
      <c r="AD58" s="56"/>
      <c r="AE58" s="56"/>
      <c r="AF58" s="54"/>
      <c r="AG58" s="54"/>
      <c r="AH58" s="63"/>
      <c r="AI58" s="54"/>
      <c r="AJ58" s="54"/>
      <c r="AK58" s="55"/>
      <c r="AL58" s="56"/>
    </row>
    <row r="59" spans="1:38" s="57" customFormat="1" ht="27.75" customHeight="1" x14ac:dyDescent="0.2">
      <c r="A59" s="54"/>
      <c r="B59" s="55"/>
      <c r="C59" s="55"/>
      <c r="D59" s="55"/>
      <c r="E59" s="55"/>
      <c r="F59" s="54"/>
      <c r="G59" s="54"/>
      <c r="H59" s="54"/>
      <c r="I59" s="54"/>
      <c r="J59" s="54"/>
      <c r="K59" s="54"/>
      <c r="L59" s="54"/>
      <c r="M59" s="54"/>
      <c r="N59" s="56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6"/>
      <c r="AC59" s="56"/>
      <c r="AD59" s="56"/>
      <c r="AE59" s="56"/>
      <c r="AF59" s="54"/>
      <c r="AG59" s="54"/>
      <c r="AH59" s="63"/>
      <c r="AI59" s="54"/>
      <c r="AJ59" s="54"/>
      <c r="AK59" s="55"/>
      <c r="AL59" s="56"/>
    </row>
    <row r="60" spans="1:38" s="57" customFormat="1" ht="27.75" customHeight="1" x14ac:dyDescent="0.2">
      <c r="A60" s="54"/>
      <c r="B60" s="55"/>
      <c r="C60" s="55"/>
      <c r="D60" s="55"/>
      <c r="E60" s="55"/>
      <c r="F60" s="54"/>
      <c r="G60" s="54"/>
      <c r="H60" s="54"/>
      <c r="I60" s="54"/>
      <c r="J60" s="54"/>
      <c r="K60" s="54"/>
      <c r="L60" s="54"/>
      <c r="M60" s="54"/>
      <c r="N60" s="56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6"/>
      <c r="AC60" s="56"/>
      <c r="AD60" s="56"/>
      <c r="AE60" s="56"/>
      <c r="AF60" s="54"/>
      <c r="AG60" s="54"/>
      <c r="AH60" s="63"/>
      <c r="AI60" s="54"/>
      <c r="AJ60" s="54"/>
      <c r="AK60" s="55"/>
      <c r="AL60" s="56"/>
    </row>
    <row r="61" spans="1:38" s="57" customFormat="1" ht="27.75" customHeight="1" x14ac:dyDescent="0.2">
      <c r="A61" s="54"/>
      <c r="B61" s="55"/>
      <c r="C61" s="55"/>
      <c r="D61" s="55"/>
      <c r="E61" s="55"/>
      <c r="F61" s="54"/>
      <c r="G61" s="54"/>
      <c r="H61" s="54"/>
      <c r="I61" s="54"/>
      <c r="J61" s="54"/>
      <c r="K61" s="54"/>
      <c r="L61" s="54"/>
      <c r="M61" s="54"/>
      <c r="N61" s="56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6"/>
      <c r="AC61" s="56"/>
      <c r="AD61" s="56"/>
      <c r="AE61" s="56"/>
      <c r="AF61" s="54"/>
      <c r="AG61" s="54"/>
      <c r="AH61" s="63"/>
      <c r="AI61" s="54"/>
      <c r="AJ61" s="54"/>
      <c r="AK61" s="55"/>
      <c r="AL61" s="56"/>
    </row>
    <row r="62" spans="1:38" s="57" customFormat="1" ht="27.75" customHeight="1" x14ac:dyDescent="0.2">
      <c r="A62" s="54"/>
      <c r="B62" s="55"/>
      <c r="C62" s="55"/>
      <c r="D62" s="55"/>
      <c r="E62" s="55"/>
      <c r="F62" s="54"/>
      <c r="G62" s="54"/>
      <c r="H62" s="54"/>
      <c r="I62" s="54"/>
      <c r="J62" s="54"/>
      <c r="K62" s="54"/>
      <c r="L62" s="54"/>
      <c r="M62" s="54"/>
      <c r="N62" s="56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6"/>
      <c r="AC62" s="56"/>
      <c r="AD62" s="56"/>
      <c r="AE62" s="56"/>
      <c r="AF62" s="54"/>
      <c r="AG62" s="54"/>
      <c r="AH62" s="63"/>
      <c r="AI62" s="54"/>
      <c r="AJ62" s="54"/>
      <c r="AK62" s="55"/>
      <c r="AL62" s="56"/>
    </row>
    <row r="63" spans="1:38" s="57" customFormat="1" ht="27.75" customHeight="1" x14ac:dyDescent="0.2">
      <c r="A63" s="54"/>
      <c r="B63" s="55"/>
      <c r="C63" s="55"/>
      <c r="D63" s="55"/>
      <c r="E63" s="55"/>
      <c r="F63" s="54"/>
      <c r="G63" s="54"/>
      <c r="H63" s="54"/>
      <c r="I63" s="54"/>
      <c r="J63" s="54"/>
      <c r="K63" s="54"/>
      <c r="L63" s="54"/>
      <c r="M63" s="54"/>
      <c r="N63" s="56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6"/>
      <c r="AC63" s="56"/>
      <c r="AD63" s="56"/>
      <c r="AE63" s="56"/>
      <c r="AF63" s="54"/>
      <c r="AG63" s="54"/>
      <c r="AH63" s="63"/>
      <c r="AI63" s="54"/>
      <c r="AJ63" s="54"/>
      <c r="AK63" s="55"/>
      <c r="AL63" s="56"/>
    </row>
    <row r="64" spans="1:38" s="57" customFormat="1" ht="27.75" customHeight="1" x14ac:dyDescent="0.2">
      <c r="A64" s="54"/>
      <c r="B64" s="55"/>
      <c r="C64" s="55"/>
      <c r="D64" s="55"/>
      <c r="E64" s="55"/>
      <c r="F64" s="54"/>
      <c r="G64" s="54"/>
      <c r="H64" s="54"/>
      <c r="I64" s="54"/>
      <c r="J64" s="54"/>
      <c r="K64" s="54"/>
      <c r="L64" s="54"/>
      <c r="M64" s="54"/>
      <c r="N64" s="56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6"/>
      <c r="AC64" s="56"/>
      <c r="AD64" s="56"/>
      <c r="AE64" s="56"/>
      <c r="AF64" s="54"/>
      <c r="AG64" s="54"/>
      <c r="AH64" s="63"/>
      <c r="AI64" s="54"/>
      <c r="AJ64" s="54"/>
      <c r="AK64" s="55"/>
      <c r="AL64" s="56"/>
    </row>
    <row r="65" spans="1:38" s="57" customFormat="1" ht="27.75" customHeight="1" x14ac:dyDescent="0.2">
      <c r="A65" s="54"/>
      <c r="B65" s="55"/>
      <c r="C65" s="55"/>
      <c r="D65" s="55"/>
      <c r="E65" s="55"/>
      <c r="F65" s="54"/>
      <c r="G65" s="54"/>
      <c r="H65" s="54"/>
      <c r="I65" s="54"/>
      <c r="J65" s="54"/>
      <c r="K65" s="54"/>
      <c r="L65" s="54"/>
      <c r="M65" s="54"/>
      <c r="N65" s="56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6"/>
      <c r="AC65" s="56"/>
      <c r="AD65" s="56"/>
      <c r="AE65" s="56"/>
      <c r="AF65" s="54"/>
      <c r="AG65" s="54"/>
      <c r="AH65" s="63"/>
      <c r="AI65" s="54"/>
      <c r="AJ65" s="54"/>
      <c r="AK65" s="55"/>
      <c r="AL65" s="56"/>
    </row>
    <row r="66" spans="1:38" s="57" customFormat="1" ht="27.75" customHeight="1" x14ac:dyDescent="0.2">
      <c r="A66" s="54"/>
      <c r="B66" s="55"/>
      <c r="C66" s="55"/>
      <c r="D66" s="55"/>
      <c r="E66" s="55"/>
      <c r="F66" s="54"/>
      <c r="G66" s="54"/>
      <c r="H66" s="54"/>
      <c r="I66" s="54"/>
      <c r="J66" s="54"/>
      <c r="K66" s="54"/>
      <c r="L66" s="54"/>
      <c r="M66" s="54"/>
      <c r="N66" s="56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6"/>
      <c r="AC66" s="56"/>
      <c r="AD66" s="56"/>
      <c r="AE66" s="56"/>
      <c r="AF66" s="54"/>
      <c r="AG66" s="54"/>
      <c r="AH66" s="63"/>
      <c r="AI66" s="54"/>
      <c r="AJ66" s="54"/>
      <c r="AK66" s="55"/>
      <c r="AL66" s="56"/>
    </row>
    <row r="67" spans="1:38" s="57" customFormat="1" ht="27.75" customHeight="1" x14ac:dyDescent="0.2">
      <c r="A67" s="54"/>
      <c r="B67" s="55"/>
      <c r="C67" s="55"/>
      <c r="D67" s="55"/>
      <c r="E67" s="55"/>
      <c r="F67" s="54"/>
      <c r="G67" s="54"/>
      <c r="H67" s="54"/>
      <c r="I67" s="54"/>
      <c r="J67" s="54"/>
      <c r="K67" s="54"/>
      <c r="L67" s="54"/>
      <c r="M67" s="54"/>
      <c r="N67" s="56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6"/>
      <c r="AC67" s="56"/>
      <c r="AD67" s="56"/>
      <c r="AE67" s="56"/>
      <c r="AF67" s="54"/>
      <c r="AG67" s="54"/>
      <c r="AH67" s="63"/>
      <c r="AI67" s="54"/>
      <c r="AJ67" s="54"/>
      <c r="AK67" s="55"/>
      <c r="AL67" s="56"/>
    </row>
    <row r="68" spans="1:38" s="57" customFormat="1" ht="27.75" customHeight="1" x14ac:dyDescent="0.2">
      <c r="A68" s="54"/>
      <c r="B68" s="55"/>
      <c r="C68" s="55"/>
      <c r="D68" s="55"/>
      <c r="E68" s="55"/>
      <c r="F68" s="54"/>
      <c r="G68" s="54"/>
      <c r="H68" s="54"/>
      <c r="I68" s="54"/>
      <c r="J68" s="54"/>
      <c r="K68" s="54"/>
      <c r="L68" s="54"/>
      <c r="M68" s="54"/>
      <c r="N68" s="56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6"/>
      <c r="AC68" s="56"/>
      <c r="AD68" s="56"/>
      <c r="AE68" s="56"/>
      <c r="AF68" s="54"/>
      <c r="AG68" s="54"/>
      <c r="AH68" s="63"/>
      <c r="AI68" s="54"/>
      <c r="AJ68" s="54"/>
      <c r="AK68" s="55"/>
      <c r="AL68" s="56"/>
    </row>
  </sheetData>
  <mergeCells count="1">
    <mergeCell ref="R25:V25"/>
  </mergeCells>
  <phoneticPr fontId="0" type="noConversion"/>
  <printOptions horizontalCentered="1"/>
  <pageMargins left="0.19685039370078741" right="0.19685039370078741" top="0.59055118110236227" bottom="0.39370078740157483" header="0.19685039370078741" footer="0.19685039370078741"/>
  <pageSetup paperSize="9" scale="16" fitToHeight="0" orientation="landscape" r:id="rId1"/>
  <headerFooter alignWithMargins="0">
    <oddFooter>&amp;CСтраница &amp;P из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6603</dc:creator>
  <cp:lastModifiedBy>3333333</cp:lastModifiedBy>
  <cp:lastPrinted>2015-10-05T12:40:35Z</cp:lastPrinted>
  <dcterms:created xsi:type="dcterms:W3CDTF">2009-07-03T06:40:27Z</dcterms:created>
  <dcterms:modified xsi:type="dcterms:W3CDTF">2019-08-26T15:37:01Z</dcterms:modified>
</cp:coreProperties>
</file>