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3040" windowHeight="9192"/>
  </bookViews>
  <sheets>
    <sheet name="Лист1" sheetId="1" r:id="rId1"/>
  </sheets>
  <definedNames>
    <definedName name="_xlnm._FilterDatabase" localSheetId="0" hidden="1">Лист1!$A$7:$BM$7</definedName>
    <definedName name="_xlnm.Print_Titles" localSheetId="0">Лист1!$6:$7</definedName>
    <definedName name="_xlnm.Print_Area" localSheetId="0">Лист1!$A$1:$BD$31</definedName>
  </definedNames>
  <calcPr calcId="162913" refMode="R1C1"/>
</workbook>
</file>

<file path=xl/calcChain.xml><?xml version="1.0" encoding="utf-8"?>
<calcChain xmlns="http://schemas.openxmlformats.org/spreadsheetml/2006/main">
  <c r="BB17" i="1" l="1"/>
  <c r="BB16" i="1"/>
  <c r="BB15" i="1"/>
  <c r="BC9" i="1" l="1"/>
  <c r="BC10" i="1"/>
  <c r="BC11" i="1"/>
  <c r="BC12" i="1"/>
  <c r="BC13" i="1"/>
  <c r="BC14" i="1"/>
  <c r="BC8" i="1"/>
</calcChain>
</file>

<file path=xl/sharedStrings.xml><?xml version="1.0" encoding="utf-8"?>
<sst xmlns="http://schemas.openxmlformats.org/spreadsheetml/2006/main" count="262" uniqueCount="125">
  <si>
    <t>Спецификация</t>
  </si>
  <si>
    <t>Наименование оборудования</t>
  </si>
  <si>
    <t>Примечание:</t>
  </si>
  <si>
    <t>В настоящей спецификации даны обозначения в соответствии со следующими документами:</t>
  </si>
  <si>
    <t>в графе 4 - KKS - функциональные коды оборудования, MCS - коды поставок материалов и оборудования, не имеющего коды KKS, в соответствии с принятой системой кодирования,</t>
  </si>
  <si>
    <t xml:space="preserve">в графе 9 - класс безопасности по НП-001-97, </t>
  </si>
  <si>
    <t xml:space="preserve">в графе 10 - группа по ПН АЭ Г-7-008-89, </t>
  </si>
  <si>
    <t>в графе 11 - категория сейсмостойкости по НП-031-01,</t>
  </si>
  <si>
    <t>в графе 13 - категория обеспечения качества по принятой системе категорирования качества для ЛАЭС-2,</t>
  </si>
  <si>
    <t>в графе 19 - климатическое исполнение и категория размещения,</t>
  </si>
  <si>
    <t>в графе 20 -  тип атмосферы при эксплуатации по ГОСТ15150-69,</t>
  </si>
  <si>
    <t xml:space="preserve">в графе 21 - условия хранения, </t>
  </si>
  <si>
    <t>№</t>
  </si>
  <si>
    <t>Код по KKS, MCS</t>
  </si>
  <si>
    <t>№ ИТТ</t>
  </si>
  <si>
    <t>Класс безопасности</t>
  </si>
  <si>
    <t>Группа по правилам АЭ</t>
  </si>
  <si>
    <t>Категория сейсмостойкости</t>
  </si>
  <si>
    <t>Класс арматуры по НП-068-05</t>
  </si>
  <si>
    <t>Категория обеспечения качества</t>
  </si>
  <si>
    <t>Материал</t>
  </si>
  <si>
    <t>Ед. изм.</t>
  </si>
  <si>
    <t>Кол-во</t>
  </si>
  <si>
    <t>Масса, един.</t>
  </si>
  <si>
    <t>Масса, общая</t>
  </si>
  <si>
    <t>Климатическое исполнение и категория размещения</t>
  </si>
  <si>
    <t>Тип атмосферы при экспл.</t>
  </si>
  <si>
    <t>Условия хранения</t>
  </si>
  <si>
    <t>Тип атмосферы при хранении</t>
  </si>
  <si>
    <t>Код KKS здания установки</t>
  </si>
  <si>
    <t>Высотная отметка</t>
  </si>
  <si>
    <t>Изготовитель</t>
  </si>
  <si>
    <t>Новый номер по порядку в соответствии со столбцом PID</t>
  </si>
  <si>
    <t>в графе 22 - тип атмосферы при хранении по ГОСТ15150-69.</t>
  </si>
  <si>
    <t>Комплект</t>
  </si>
  <si>
    <t>для регулирующей арматуры</t>
  </si>
  <si>
    <t>Тип арматуры</t>
  </si>
  <si>
    <t>Давление (max расчетное) изб, Мпа</t>
  </si>
  <si>
    <t>Температура, ºC</t>
  </si>
  <si>
    <t>Диаметр условный, мм</t>
  </si>
  <si>
    <t>Размер присоединяемого трубопровода</t>
  </si>
  <si>
    <t>Материал трубопровода</t>
  </si>
  <si>
    <t>Тип элетропривода</t>
  </si>
  <si>
    <t>Мощность привода, кВт</t>
  </si>
  <si>
    <t>Время закрытия, с</t>
  </si>
  <si>
    <t>Гермозона (указать ЗО)</t>
  </si>
  <si>
    <t>Участие в ЗПА (Указать ЗПА)</t>
  </si>
  <si>
    <t>Среда</t>
  </si>
  <si>
    <t xml:space="preserve">Тип  присоединения   </t>
  </si>
  <si>
    <t>Наличие механических примесей</t>
  </si>
  <si>
    <t>Разделка кромок</t>
  </si>
  <si>
    <t>Перепад давления
(на прочность), МПа</t>
  </si>
  <si>
    <t>Максимальное рабочее давление на входе (изб.), МПа</t>
  </si>
  <si>
    <t>Рабочая температура, ◦С</t>
  </si>
  <si>
    <t>Max расход среды при min перепаде давления на клапане, т/ч</t>
  </si>
  <si>
    <t>Min перепад давления на клапане, МПа</t>
  </si>
  <si>
    <t>Min расход среды при max перепаде давления на клапане, т/ч</t>
  </si>
  <si>
    <t>Max перепад давления на клапане, МПа</t>
  </si>
  <si>
    <t>Длина арматуры, L, мм</t>
  </si>
  <si>
    <t>Высота арматуры, H, мм</t>
  </si>
  <si>
    <t>Высота от оси до низа арматуры, h, мм</t>
  </si>
  <si>
    <t>Расстояние между осями, мм</t>
  </si>
  <si>
    <t>Диаметр патрубка, D</t>
  </si>
  <si>
    <t>Код работы</t>
  </si>
  <si>
    <t>Примечания</t>
  </si>
  <si>
    <t>по лоту № LEN2-12-076/14-016/083/084/2</t>
  </si>
  <si>
    <t>Клапан запорный</t>
  </si>
  <si>
    <t>20SBB05AA101</t>
  </si>
  <si>
    <t>У26161-050-50 (14с917ст27) Рр 1,0 МПа, Тр 350 оС</t>
  </si>
  <si>
    <t>ТУ 26-07-382-86  (ред. 2011)</t>
  </si>
  <si>
    <t>-</t>
  </si>
  <si>
    <t>нж</t>
  </si>
  <si>
    <t>шт.</t>
  </si>
  <si>
    <t>III</t>
  </si>
  <si>
    <t>УХЛ4</t>
  </si>
  <si>
    <t>I</t>
  </si>
  <si>
    <t>2(С)</t>
  </si>
  <si>
    <t>II</t>
  </si>
  <si>
    <t>20UMA</t>
  </si>
  <si>
    <t>Запорная с электроприводом</t>
  </si>
  <si>
    <t>ручной</t>
  </si>
  <si>
    <t>57x3</t>
  </si>
  <si>
    <t>ТЭ.099.058.01М1</t>
  </si>
  <si>
    <t>~ 18</t>
  </si>
  <si>
    <t>сварка</t>
  </si>
  <si>
    <t>вода</t>
  </si>
  <si>
    <t>20QJA10AA201</t>
  </si>
  <si>
    <t>Редуктор</t>
  </si>
  <si>
    <t>по типу С.РК 10-00-00 Pр=18МПа, Tр=50°C</t>
  </si>
  <si>
    <t>7719/02221-2003 ТУ</t>
  </si>
  <si>
    <t>С</t>
  </si>
  <si>
    <t>3СIIIа</t>
  </si>
  <si>
    <t>20UKA</t>
  </si>
  <si>
    <t>20QJA10AA202</t>
  </si>
  <si>
    <t>14х2</t>
  </si>
  <si>
    <t>нж. ст.</t>
  </si>
  <si>
    <t>кислород</t>
  </si>
  <si>
    <t>2 нм3/ч</t>
  </si>
  <si>
    <t>0,1 нм3/ч</t>
  </si>
  <si>
    <t>20LBU10AA001</t>
  </si>
  <si>
    <t>Запорное устройство</t>
  </si>
  <si>
    <t>Тип определяется по ТР №21-28-LN273 от 07.08.2014</t>
  </si>
  <si>
    <t>угл.</t>
  </si>
  <si>
    <t>УХЛ1</t>
  </si>
  <si>
    <t>на крыше</t>
  </si>
  <si>
    <t>20LBU20AA001</t>
  </si>
  <si>
    <t>20LBU30AA001</t>
  </si>
  <si>
    <t>20LBU40AA001</t>
  </si>
  <si>
    <t>426х24</t>
  </si>
  <si>
    <t>пар</t>
  </si>
  <si>
    <t>"Арматура"</t>
  </si>
  <si>
    <t>Тип, марка, модель, шифр  , техническая характеристика</t>
  </si>
  <si>
    <t xml:space="preserve">№ ТУ, чертежа, и др. </t>
  </si>
  <si>
    <t>для энергоблока № 2 Ленинградской АЭС-2 Приложение №1 к Закупочной документации</t>
  </si>
  <si>
    <t>LN2O.D.110.&amp;.&amp;&amp;&amp;&amp;&amp;&amp;.&amp;&amp;&amp;&amp;&amp;.000.MD.0003 изм.2</t>
  </si>
  <si>
    <t>LN2O.D.110.&amp;.&amp;&amp;&amp;&amp;&amp;&amp;.&amp;&amp;&amp;&amp;&amp;.000.MD.0008 изм.5</t>
  </si>
  <si>
    <t>LN2O.D.110.&amp;.&amp;&amp;&amp;&amp;&amp;&amp;.&amp;&amp;&amp;&amp;&amp;.000.MD.0003 изм.2 Техническое решение №21-28-LN2/73 от 07.08.2014</t>
  </si>
  <si>
    <t>Стоимость ед. (руб.), без НДС</t>
  </si>
  <si>
    <t>Общая стоимость (руб.), без НДС</t>
  </si>
  <si>
    <t>ИТОГО:</t>
  </si>
  <si>
    <t>НДС (18%)</t>
  </si>
  <si>
    <t>ИТОГО с НДС:</t>
  </si>
  <si>
    <t>АО «ЭнАрмИ»</t>
  </si>
  <si>
    <t>Поставщик:</t>
  </si>
  <si>
    <t>________________________ /Томшинский В.О./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</si>
</sst>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0"/>
      <name val="Arial"/>
      <family val="2"/>
      <charset val="204"/>
    </font>
    <font>
      <sz val="10"/>
      <name val="Helv"/>
      <charset val="204"/>
    </font>
    <font>
      <sz val="10"/>
      <color indexed="8"/>
      <name val="Arial"/>
      <family val="2"/>
      <charset val="204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1"/>
      <color indexed="8"/>
      <name val="Calibri"/>
      <family val="2"/>
      <charset val="204"/>
    </font>
    <font>
      <sz val="12"/>
      <color theme="1"/>
      <name val="Times New Roman"/>
      <family val="2"/>
      <charset val="204"/>
    </font>
    <font>
      <u/>
      <sz val="10"/>
      <color indexed="12"/>
      <name val="Arial"/>
      <family val="2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63">
    <xf numFmtId="0" fontId="0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6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3" fillId="0" borderId="0"/>
    <xf numFmtId="0" fontId="2" fillId="0" borderId="0"/>
    <xf numFmtId="0" fontId="8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9" fillId="0" borderId="0"/>
    <xf numFmtId="0" fontId="3" fillId="0" borderId="0"/>
    <xf numFmtId="0" fontId="3" fillId="0" borderId="0"/>
    <xf numFmtId="0" fontId="2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0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8" fillId="0" borderId="0"/>
    <xf numFmtId="0" fontId="1" fillId="0" borderId="0"/>
    <xf numFmtId="0" fontId="6" fillId="0" borderId="0"/>
  </cellStyleXfs>
  <cellXfs count="42">
    <xf numFmtId="0" fontId="0" fillId="0" borderId="0" xfId="0"/>
    <xf numFmtId="0" fontId="7" fillId="0" borderId="1" xfId="5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/>
    </xf>
    <xf numFmtId="0" fontId="11" fillId="0" borderId="0" xfId="0" applyFont="1"/>
    <xf numFmtId="0" fontId="11" fillId="0" borderId="0" xfId="0" applyFont="1" applyAlignment="1">
      <alignment wrapText="1"/>
    </xf>
    <xf numFmtId="0" fontId="11" fillId="0" borderId="0" xfId="0" applyFont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/>
    </xf>
    <xf numFmtId="0" fontId="7" fillId="0" borderId="0" xfId="5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11" fillId="0" borderId="0" xfId="0" applyFont="1" applyFill="1"/>
    <xf numFmtId="0" fontId="11" fillId="0" borderId="1" xfId="0" applyNumberFormat="1" applyFont="1" applyFill="1" applyBorder="1" applyAlignment="1">
      <alignment horizontal="center" vertical="center" wrapText="1"/>
    </xf>
    <xf numFmtId="14" fontId="11" fillId="0" borderId="0" xfId="0" applyNumberFormat="1" applyFont="1"/>
    <xf numFmtId="14" fontId="0" fillId="0" borderId="0" xfId="0" applyNumberFormat="1"/>
    <xf numFmtId="4" fontId="11" fillId="0" borderId="1" xfId="0" applyNumberFormat="1" applyFont="1" applyFill="1" applyBorder="1" applyAlignment="1">
      <alignment horizontal="center" vertical="center" wrapText="1"/>
    </xf>
    <xf numFmtId="4" fontId="11" fillId="0" borderId="0" xfId="0" applyNumberFormat="1" applyFont="1"/>
    <xf numFmtId="0" fontId="7" fillId="0" borderId="1" xfId="5" applyNumberFormat="1" applyFont="1" applyFill="1" applyBorder="1" applyAlignment="1">
      <alignment horizontal="center" vertical="center" wrapText="1"/>
    </xf>
    <xf numFmtId="0" fontId="0" fillId="0" borderId="0" xfId="0" applyFill="1"/>
    <xf numFmtId="49" fontId="11" fillId="0" borderId="0" xfId="0" applyNumberFormat="1" applyFont="1"/>
    <xf numFmtId="2" fontId="11" fillId="0" borderId="0" xfId="0" applyNumberFormat="1" applyFont="1"/>
    <xf numFmtId="0" fontId="11" fillId="0" borderId="3" xfId="0" applyFont="1" applyFill="1" applyBorder="1" applyAlignment="1">
      <alignment horizontal="center" vertical="center"/>
    </xf>
    <xf numFmtId="0" fontId="11" fillId="0" borderId="3" xfId="0" applyFont="1" applyFill="1" applyBorder="1" applyAlignment="1">
      <alignment horizontal="center" vertical="center" wrapText="1"/>
    </xf>
    <xf numFmtId="0" fontId="7" fillId="0" borderId="4" xfId="5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 wrapText="1"/>
    </xf>
    <xf numFmtId="0" fontId="11" fillId="0" borderId="5" xfId="0" applyFont="1" applyFill="1" applyBorder="1" applyAlignment="1">
      <alignment horizontal="center" vertical="center" textRotation="90" wrapText="1"/>
    </xf>
    <xf numFmtId="0" fontId="7" fillId="0" borderId="6" xfId="0" applyFont="1" applyFill="1" applyBorder="1" applyAlignment="1">
      <alignment horizontal="center" vertical="center" textRotation="90" wrapText="1"/>
    </xf>
    <xf numFmtId="0" fontId="7" fillId="0" borderId="6" xfId="5" applyFont="1" applyFill="1" applyBorder="1" applyAlignment="1">
      <alignment horizontal="center" vertical="center" textRotation="90" wrapText="1"/>
    </xf>
    <xf numFmtId="49" fontId="7" fillId="0" borderId="6" xfId="5" applyNumberFormat="1" applyFont="1" applyFill="1" applyBorder="1" applyAlignment="1">
      <alignment horizontal="center" vertical="center" textRotation="90" wrapText="1"/>
    </xf>
    <xf numFmtId="49" fontId="7" fillId="0" borderId="7" xfId="1" applyNumberFormat="1" applyFont="1" applyFill="1" applyBorder="1" applyAlignment="1">
      <alignment horizontal="center" vertical="center" textRotation="90" wrapText="1"/>
    </xf>
    <xf numFmtId="0" fontId="11" fillId="0" borderId="8" xfId="0" applyFont="1" applyFill="1" applyBorder="1" applyAlignment="1">
      <alignment horizontal="center" vertical="center" wrapText="1"/>
    </xf>
    <xf numFmtId="0" fontId="7" fillId="0" borderId="9" xfId="5" applyFont="1" applyFill="1" applyBorder="1" applyAlignment="1">
      <alignment horizontal="center" vertical="center" wrapText="1"/>
    </xf>
    <xf numFmtId="0" fontId="11" fillId="0" borderId="9" xfId="0" applyFont="1" applyFill="1" applyBorder="1" applyAlignment="1">
      <alignment horizontal="center" vertical="center" wrapText="1"/>
    </xf>
    <xf numFmtId="4" fontId="11" fillId="0" borderId="9" xfId="0" applyNumberFormat="1" applyFont="1" applyFill="1" applyBorder="1" applyAlignment="1">
      <alignment horizontal="center" vertical="center" wrapText="1"/>
    </xf>
    <xf numFmtId="0" fontId="11" fillId="0" borderId="10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  <xf numFmtId="4" fontId="13" fillId="0" borderId="1" xfId="0" applyNumberFormat="1" applyFont="1" applyBorder="1" applyAlignment="1">
      <alignment horizontal="center" vertical="center" wrapText="1"/>
    </xf>
    <xf numFmtId="0" fontId="13" fillId="0" borderId="1" xfId="0" applyFont="1" applyBorder="1" applyAlignment="1">
      <alignment horizontal="left"/>
    </xf>
    <xf numFmtId="4" fontId="13" fillId="0" borderId="1" xfId="0" applyNumberFormat="1" applyFont="1" applyBorder="1" applyAlignment="1">
      <alignment horizontal="center"/>
    </xf>
    <xf numFmtId="0" fontId="12" fillId="0" borderId="2" xfId="0" applyFont="1" applyBorder="1" applyAlignment="1">
      <alignment horizontal="center"/>
    </xf>
    <xf numFmtId="0" fontId="12" fillId="0" borderId="0" xfId="1" applyFont="1" applyFill="1" applyAlignment="1">
      <alignment horizontal="left" vertical="center"/>
    </xf>
  </cellXfs>
  <cellStyles count="63">
    <cellStyle name="Excel Built-in Normal" xfId="14"/>
    <cellStyle name="Гиперссылка 2" xfId="58"/>
    <cellStyle name="Обычный" xfId="0" builtinId="0"/>
    <cellStyle name="Обычный 10" xfId="6"/>
    <cellStyle name="Обычный 10 2 2 2" xfId="8"/>
    <cellStyle name="Обычный 10 2 2 2 2" xfId="15"/>
    <cellStyle name="Обычный 10 2 2 2 2 2" xfId="45"/>
    <cellStyle name="Обычный 10 2 2 2 3" xfId="42"/>
    <cellStyle name="Обычный 11" xfId="16"/>
    <cellStyle name="Обычный 12" xfId="17"/>
    <cellStyle name="Обычный 13" xfId="18"/>
    <cellStyle name="Обычный 14" xfId="19"/>
    <cellStyle name="Обычный 14 2" xfId="20"/>
    <cellStyle name="Обычный 14 2 2" xfId="47"/>
    <cellStyle name="Обычный 14 3" xfId="46"/>
    <cellStyle name="Обычный 15" xfId="7"/>
    <cellStyle name="Обычный 15 2" xfId="21"/>
    <cellStyle name="Обычный 15 3" xfId="22"/>
    <cellStyle name="Обычный 15 3 2" xfId="48"/>
    <cellStyle name="Обычный 16" xfId="9"/>
    <cellStyle name="Обычный 16 2" xfId="23"/>
    <cellStyle name="Обычный 16 2 2" xfId="49"/>
    <cellStyle name="Обычный 16 3" xfId="43"/>
    <cellStyle name="Обычный 17" xfId="24"/>
    <cellStyle name="Обычный 17 2" xfId="50"/>
    <cellStyle name="Обычный 18" xfId="11"/>
    <cellStyle name="Обычный 18 2" xfId="44"/>
    <cellStyle name="Обычный 19" xfId="57"/>
    <cellStyle name="Обычный 2" xfId="1"/>
    <cellStyle name="Обычный 2 2" xfId="10"/>
    <cellStyle name="Обычный 2 2 2" xfId="25"/>
    <cellStyle name="Обычный 2 2 3" xfId="59"/>
    <cellStyle name="Обычный 2 3" xfId="12"/>
    <cellStyle name="Обычный 2 3 2" xfId="26"/>
    <cellStyle name="Обычный 20" xfId="27"/>
    <cellStyle name="Обычный 21" xfId="28"/>
    <cellStyle name="Обычный 22" xfId="13"/>
    <cellStyle name="Обычный 23" xfId="62"/>
    <cellStyle name="Обычный 24" xfId="61"/>
    <cellStyle name="Обычный 25" xfId="4"/>
    <cellStyle name="Обычный 3" xfId="29"/>
    <cellStyle name="Обычный 3 2" xfId="30"/>
    <cellStyle name="Обычный 3 2 2" xfId="31"/>
    <cellStyle name="Обычный 3 2 2 2" xfId="52"/>
    <cellStyle name="Обычный 3 2 3" xfId="32"/>
    <cellStyle name="Обычный 3 2 4" xfId="51"/>
    <cellStyle name="Обычный 3 3" xfId="60"/>
    <cellStyle name="Обычный 3 4" xfId="33"/>
    <cellStyle name="Обычный 3 4 2" xfId="53"/>
    <cellStyle name="Обычный 4" xfId="3"/>
    <cellStyle name="Обычный 4 2" xfId="34"/>
    <cellStyle name="Обычный 4 2 2" xfId="54"/>
    <cellStyle name="Обычный 5" xfId="35"/>
    <cellStyle name="Обычный 5 2" xfId="36"/>
    <cellStyle name="Обычный 5 2 2" xfId="55"/>
    <cellStyle name="Обычный 6" xfId="37"/>
    <cellStyle name="Обычный 7" xfId="38"/>
    <cellStyle name="Обычный 8" xfId="39"/>
    <cellStyle name="Обычный 9" xfId="40"/>
    <cellStyle name="Обычный_Лист1" xfId="5"/>
    <cellStyle name="Процентный 2" xfId="41"/>
    <cellStyle name="Процентный 2 2" xfId="56"/>
    <cellStyle name="Стиль 1" xfId="2"/>
  </cellStyles>
  <dxfs count="6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9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6:BD14" totalsRowShown="0" headerRowDxfId="59" headerRowBorderDxfId="58" tableBorderDxfId="57" totalsRowBorderDxfId="56" headerRowCellStyle="Обычный_Лист1">
  <autoFilter ref="A6:BD14"/>
  <tableColumns count="56">
    <tableColumn id="1" name="№" dataDxfId="55"/>
    <tableColumn id="2" name="Новый номер по порядку в соответствии со столбцом PID" dataDxfId="54" dataCellStyle="Обычный_Лист1"/>
    <tableColumn id="3" name="Комплект" dataDxfId="53" dataCellStyle="Обычный_Лист1"/>
    <tableColumn id="4" name="Код по KKS, MCS" dataDxfId="52"/>
    <tableColumn id="5" name="Наименование оборудования" dataDxfId="51"/>
    <tableColumn id="6" name="Тип, марка, модель, шифр  , техническая характеристика" dataDxfId="50"/>
    <tableColumn id="7" name="№ ТУ, чертежа, и др. " dataDxfId="49"/>
    <tableColumn id="8" name="№ ИТТ" dataDxfId="48"/>
    <tableColumn id="9" name="Класс безопасности" dataDxfId="47"/>
    <tableColumn id="10" name="Группа по правилам АЭ" dataDxfId="46"/>
    <tableColumn id="11" name="Категория сейсмостойкости" dataDxfId="45"/>
    <tableColumn id="12" name="Класс арматуры по НП-068-05" dataDxfId="44"/>
    <tableColumn id="13" name="Категория обеспечения качества" dataDxfId="43"/>
    <tableColumn id="14" name="Материал" dataDxfId="42"/>
    <tableColumn id="15" name="Ед. изм." dataDxfId="41"/>
    <tableColumn id="16" name="Кол-во" dataDxfId="40"/>
    <tableColumn id="17" name="Масса, един." dataDxfId="39"/>
    <tableColumn id="18" name="Масса, общая" dataDxfId="38"/>
    <tableColumn id="19" name="Климатическое исполнение и категория размещения" dataDxfId="37"/>
    <tableColumn id="20" name="Тип атмосферы при экспл." dataDxfId="36"/>
    <tableColumn id="21" name="Условия хранения" dataDxfId="35"/>
    <tableColumn id="22" name="Тип атмосферы при хранении" dataDxfId="34"/>
    <tableColumn id="23" name="Код KKS здания установки" dataDxfId="33"/>
    <tableColumn id="24" name="Высотная отметка" dataDxfId="32"/>
    <tableColumn id="25" name="Тип арматуры" dataDxfId="31" dataCellStyle="Обычный_Лист1"/>
    <tableColumn id="26" name="Давление (max расчетное) изб, Мпа" dataDxfId="30" dataCellStyle="Обычный_Лист1"/>
    <tableColumn id="27" name="Температура, ºC" dataDxfId="29"/>
    <tableColumn id="28" name="Диаметр условный, мм" dataDxfId="28"/>
    <tableColumn id="29" name="Размер присоединяемого трубопровода" dataDxfId="27"/>
    <tableColumn id="30" name="Материал трубопровода" dataDxfId="26"/>
    <tableColumn id="31" name="Тип элетропривода" dataDxfId="25"/>
    <tableColumn id="32" name="Мощность привода, кВт" dataDxfId="24"/>
    <tableColumn id="33" name="Время закрытия, с" dataDxfId="23"/>
    <tableColumn id="34" name="Гермозона (указать ЗО)" dataDxfId="22"/>
    <tableColumn id="35" name="Участие в ЗПА (Указать ЗПА)" dataDxfId="21"/>
    <tableColumn id="36" name="Среда" dataDxfId="20"/>
    <tableColumn id="37" name="Тип  присоединения   " dataDxfId="19"/>
    <tableColumn id="38" name="Наличие механических примесей" dataDxfId="18"/>
    <tableColumn id="39" name="Разделка кромок" dataDxfId="17"/>
    <tableColumn id="40" name="Перепад давления_x000a_(на прочность), МПа" dataDxfId="16"/>
    <tableColumn id="41" name="Максимальное рабочее давление на входе (изб.), МПа" dataDxfId="15"/>
    <tableColumn id="42" name="Рабочая температура, ◦С" dataDxfId="14"/>
    <tableColumn id="43" name="Max расход среды при min перепаде давления на клапане, т/ч" dataDxfId="13"/>
    <tableColumn id="44" name="Min перепад давления на клапане, МПа" dataDxfId="12"/>
    <tableColumn id="45" name="Min расход среды при max перепаде давления на клапане, т/ч" dataDxfId="11"/>
    <tableColumn id="46" name="Max перепад давления на клапане, МПа" dataDxfId="10"/>
    <tableColumn id="47" name="Длина арматуры, L, мм" dataDxfId="9"/>
    <tableColumn id="48" name="Высота арматуры, H, мм" dataDxfId="8"/>
    <tableColumn id="49" name="Высота от оси до низа арматуры, h, мм" dataDxfId="7"/>
    <tableColumn id="50" name="Расстояние между осями, мм" dataDxfId="6"/>
    <tableColumn id="51" name="Диаметр патрубка, D" dataDxfId="5"/>
    <tableColumn id="52" name="Код работы" dataDxfId="4"/>
    <tableColumn id="53" name="Примечания" dataDxfId="3"/>
    <tableColumn id="54" name="Стоимость ед. (руб.), без НДС" dataDxfId="2"/>
    <tableColumn id="55" name="Общая стоимость (руб.), без НДС" dataDxfId="1">
      <calculatedColumnFormula>P7*BB7</calculatedColumnFormula>
    </tableColumn>
    <tableColumn id="56" name="Изготовитель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D30"/>
  <sheetViews>
    <sheetView tabSelected="1" view="pageBreakPreview" zoomScale="70" zoomScaleNormal="70" zoomScaleSheetLayoutView="70" workbookViewId="0">
      <selection activeCell="A6" sqref="A6:BD14"/>
    </sheetView>
  </sheetViews>
  <sheetFormatPr defaultColWidth="9.109375" defaultRowHeight="15.6" x14ac:dyDescent="0.3"/>
  <cols>
    <col min="1" max="1" width="5.109375" style="3" customWidth="1"/>
    <col min="2" max="2" width="57.88671875" style="3" customWidth="1"/>
    <col min="3" max="3" width="12.109375" style="3" customWidth="1"/>
    <col min="4" max="4" width="23" style="3" customWidth="1"/>
    <col min="5" max="5" width="30" style="3" customWidth="1"/>
    <col min="6" max="6" width="56.77734375" style="3" customWidth="1"/>
    <col min="7" max="7" width="24" style="4" customWidth="1"/>
    <col min="8" max="8" width="39.88671875" style="3" customWidth="1"/>
    <col min="9" max="9" width="21.88671875" style="3" customWidth="1"/>
    <col min="10" max="10" width="25.5546875" style="3" customWidth="1"/>
    <col min="11" max="11" width="29.21875" style="3" customWidth="1"/>
    <col min="12" max="12" width="31.77734375" style="3" customWidth="1"/>
    <col min="13" max="13" width="33.33203125" style="3" customWidth="1"/>
    <col min="14" max="14" width="11.88671875" style="3" customWidth="1"/>
    <col min="15" max="15" width="10.77734375" style="3" customWidth="1"/>
    <col min="16" max="16" width="9.6640625" style="3" customWidth="1"/>
    <col min="17" max="17" width="15.21875" style="3" customWidth="1"/>
    <col min="18" max="18" width="16.21875" style="3" customWidth="1"/>
    <col min="19" max="19" width="52.109375" style="3" customWidth="1"/>
    <col min="20" max="20" width="28.21875" style="3" customWidth="1"/>
    <col min="21" max="21" width="20.109375" style="3" customWidth="1"/>
    <col min="22" max="22" width="30.77734375" style="3" customWidth="1"/>
    <col min="23" max="23" width="28.44140625" style="3" customWidth="1"/>
    <col min="24" max="24" width="19.5546875" style="3" customWidth="1"/>
    <col min="25" max="25" width="18.6640625" style="3" customWidth="1"/>
    <col min="26" max="26" width="36.77734375" style="12" customWidth="1"/>
    <col min="27" max="27" width="18.21875" style="12" customWidth="1"/>
    <col min="28" max="28" width="24.88671875" style="12" customWidth="1"/>
    <col min="29" max="29" width="40.109375" style="3" customWidth="1"/>
    <col min="30" max="30" width="25.44140625" style="3" customWidth="1"/>
    <col min="31" max="31" width="21" style="3" customWidth="1"/>
    <col min="32" max="32" width="25.5546875" style="3" customWidth="1"/>
    <col min="33" max="33" width="20.109375" style="3" customWidth="1"/>
    <col min="34" max="34" width="25.44140625" style="3" customWidth="1"/>
    <col min="35" max="35" width="31.109375" style="3" customWidth="1"/>
    <col min="36" max="36" width="10.33203125" style="3" bestFit="1" customWidth="1"/>
    <col min="37" max="37" width="23.77734375" style="3" customWidth="1"/>
    <col min="38" max="38" width="34.109375" style="3" customWidth="1"/>
    <col min="39" max="39" width="19" style="3" customWidth="1"/>
    <col min="40" max="40" width="7.33203125" style="3" bestFit="1" customWidth="1"/>
    <col min="41" max="41" width="54.109375" style="3" customWidth="1"/>
    <col min="42" max="42" width="25.88671875" style="3" customWidth="1"/>
    <col min="43" max="43" width="60.77734375" style="3" customWidth="1"/>
    <col min="44" max="44" width="39.6640625" style="3" customWidth="1"/>
    <col min="45" max="45" width="60.77734375" style="3" customWidth="1"/>
    <col min="46" max="46" width="40.109375" style="3" customWidth="1"/>
    <col min="47" max="47" width="25.109375" style="3" customWidth="1"/>
    <col min="48" max="48" width="26" style="3" customWidth="1"/>
    <col min="49" max="49" width="39.88671875" style="3" customWidth="1"/>
    <col min="50" max="50" width="30.77734375" style="3" customWidth="1"/>
    <col min="51" max="51" width="22.6640625" style="3" customWidth="1"/>
    <col min="52" max="52" width="13.77734375" style="3" customWidth="1"/>
    <col min="53" max="53" width="14.33203125" style="3" customWidth="1"/>
    <col min="54" max="54" width="31.77734375" style="3" customWidth="1"/>
    <col min="55" max="55" width="35.109375" style="3" customWidth="1"/>
    <col min="56" max="56" width="15.44140625" style="3" customWidth="1"/>
    <col min="57" max="16384" width="9.109375" style="3"/>
  </cols>
  <sheetData>
    <row r="1" spans="1:56" x14ac:dyDescent="0.3">
      <c r="A1" s="41" t="s">
        <v>0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  <c r="AC1" s="41"/>
      <c r="AD1" s="41"/>
      <c r="AE1" s="41"/>
      <c r="AF1" s="41"/>
      <c r="AG1" s="41"/>
      <c r="AH1" s="41"/>
      <c r="AI1" s="41"/>
      <c r="AJ1" s="41"/>
      <c r="AK1" s="41"/>
      <c r="AL1" s="41"/>
      <c r="AM1" s="41"/>
      <c r="AN1" s="41"/>
      <c r="AO1" s="41"/>
      <c r="AP1" s="41"/>
      <c r="AQ1" s="41"/>
      <c r="AR1" s="41"/>
      <c r="AS1" s="41"/>
      <c r="AT1" s="41"/>
      <c r="AU1" s="41"/>
      <c r="AV1" s="41"/>
      <c r="AW1" s="41"/>
      <c r="AX1" s="41"/>
      <c r="AY1" s="41"/>
      <c r="AZ1" s="41"/>
      <c r="BA1" s="41"/>
      <c r="BB1" s="41"/>
      <c r="BC1" s="41"/>
      <c r="BD1" s="41"/>
    </row>
    <row r="2" spans="1:56" s="12" customFormat="1" x14ac:dyDescent="0.3">
      <c r="A2" s="41" t="s">
        <v>65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1"/>
      <c r="AY2" s="41"/>
      <c r="AZ2" s="41"/>
      <c r="BA2" s="41"/>
      <c r="BB2" s="41"/>
      <c r="BC2" s="41"/>
      <c r="BD2" s="41"/>
    </row>
    <row r="3" spans="1:56" s="12" customFormat="1" x14ac:dyDescent="0.3">
      <c r="A3" s="41" t="s">
        <v>110</v>
      </c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1"/>
      <c r="AO3" s="41"/>
      <c r="AP3" s="41"/>
      <c r="AQ3" s="41"/>
      <c r="AR3" s="41"/>
      <c r="AS3" s="41"/>
      <c r="AT3" s="41"/>
      <c r="AU3" s="41"/>
      <c r="AV3" s="41"/>
      <c r="AW3" s="41"/>
      <c r="AX3" s="41"/>
      <c r="AY3" s="41"/>
      <c r="AZ3" s="41"/>
      <c r="BA3" s="41"/>
      <c r="BB3" s="41"/>
      <c r="BC3" s="41"/>
      <c r="BD3" s="41"/>
    </row>
    <row r="4" spans="1:56" ht="16.2" thickBot="1" x14ac:dyDescent="0.35">
      <c r="A4" s="41" t="s">
        <v>113</v>
      </c>
      <c r="B4" s="41"/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  <c r="AA4" s="41"/>
      <c r="AB4" s="41"/>
      <c r="AC4" s="41"/>
      <c r="AD4" s="41"/>
      <c r="AE4" s="41"/>
      <c r="AF4" s="41"/>
      <c r="AG4" s="41"/>
      <c r="AH4" s="41"/>
      <c r="AI4" s="41"/>
      <c r="AJ4" s="41"/>
      <c r="AK4" s="41"/>
      <c r="AL4" s="41"/>
      <c r="AM4" s="41"/>
      <c r="AN4" s="41"/>
      <c r="AO4" s="41"/>
      <c r="AP4" s="41"/>
      <c r="AQ4" s="41"/>
      <c r="AR4" s="41"/>
      <c r="AS4" s="41"/>
      <c r="AT4" s="41"/>
      <c r="AU4" s="41"/>
      <c r="AV4" s="41"/>
      <c r="AW4" s="41"/>
      <c r="AX4" s="41"/>
      <c r="AY4" s="41"/>
      <c r="AZ4" s="41"/>
      <c r="BA4" s="41"/>
      <c r="BB4" s="41"/>
      <c r="BC4" s="41"/>
      <c r="BD4" s="41"/>
    </row>
    <row r="5" spans="1:56" x14ac:dyDescent="0.3">
      <c r="AJ5" s="5"/>
      <c r="AN5" s="40" t="s">
        <v>35</v>
      </c>
      <c r="AO5" s="40"/>
      <c r="AP5" s="40"/>
      <c r="AQ5" s="40"/>
      <c r="AR5" s="40"/>
      <c r="AS5" s="40"/>
      <c r="AT5" s="40"/>
    </row>
    <row r="6" spans="1:56" s="12" customFormat="1" ht="180.75" customHeight="1" x14ac:dyDescent="0.3">
      <c r="A6" s="26" t="s">
        <v>12</v>
      </c>
      <c r="B6" s="27" t="s">
        <v>32</v>
      </c>
      <c r="C6" s="27" t="s">
        <v>34</v>
      </c>
      <c r="D6" s="28" t="s">
        <v>13</v>
      </c>
      <c r="E6" s="28" t="s">
        <v>1</v>
      </c>
      <c r="F6" s="28" t="s">
        <v>111</v>
      </c>
      <c r="G6" s="28" t="s">
        <v>112</v>
      </c>
      <c r="H6" s="28" t="s">
        <v>14</v>
      </c>
      <c r="I6" s="28" t="s">
        <v>15</v>
      </c>
      <c r="J6" s="28" t="s">
        <v>16</v>
      </c>
      <c r="K6" s="28" t="s">
        <v>17</v>
      </c>
      <c r="L6" s="28" t="s">
        <v>18</v>
      </c>
      <c r="M6" s="28" t="s">
        <v>19</v>
      </c>
      <c r="N6" s="28" t="s">
        <v>20</v>
      </c>
      <c r="O6" s="28" t="s">
        <v>21</v>
      </c>
      <c r="P6" s="28" t="s">
        <v>22</v>
      </c>
      <c r="Q6" s="28" t="s">
        <v>23</v>
      </c>
      <c r="R6" s="28" t="s">
        <v>24</v>
      </c>
      <c r="S6" s="28" t="s">
        <v>25</v>
      </c>
      <c r="T6" s="28" t="s">
        <v>26</v>
      </c>
      <c r="U6" s="28" t="s">
        <v>27</v>
      </c>
      <c r="V6" s="28" t="s">
        <v>28</v>
      </c>
      <c r="W6" s="28" t="s">
        <v>29</v>
      </c>
      <c r="X6" s="28" t="s">
        <v>30</v>
      </c>
      <c r="Y6" s="28" t="s">
        <v>36</v>
      </c>
      <c r="Z6" s="29" t="s">
        <v>37</v>
      </c>
      <c r="AA6" s="28" t="s">
        <v>38</v>
      </c>
      <c r="AB6" s="28" t="s">
        <v>39</v>
      </c>
      <c r="AC6" s="28" t="s">
        <v>40</v>
      </c>
      <c r="AD6" s="28" t="s">
        <v>41</v>
      </c>
      <c r="AE6" s="28" t="s">
        <v>42</v>
      </c>
      <c r="AF6" s="28" t="s">
        <v>43</v>
      </c>
      <c r="AG6" s="28" t="s">
        <v>44</v>
      </c>
      <c r="AH6" s="28" t="s">
        <v>45</v>
      </c>
      <c r="AI6" s="28" t="s">
        <v>46</v>
      </c>
      <c r="AJ6" s="28" t="s">
        <v>47</v>
      </c>
      <c r="AK6" s="28" t="s">
        <v>48</v>
      </c>
      <c r="AL6" s="28" t="s">
        <v>49</v>
      </c>
      <c r="AM6" s="28" t="s">
        <v>50</v>
      </c>
      <c r="AN6" s="28" t="s">
        <v>51</v>
      </c>
      <c r="AO6" s="28" t="s">
        <v>52</v>
      </c>
      <c r="AP6" s="28" t="s">
        <v>53</v>
      </c>
      <c r="AQ6" s="28" t="s">
        <v>54</v>
      </c>
      <c r="AR6" s="28" t="s">
        <v>55</v>
      </c>
      <c r="AS6" s="28" t="s">
        <v>56</v>
      </c>
      <c r="AT6" s="28" t="s">
        <v>57</v>
      </c>
      <c r="AU6" s="28" t="s">
        <v>58</v>
      </c>
      <c r="AV6" s="28" t="s">
        <v>59</v>
      </c>
      <c r="AW6" s="28" t="s">
        <v>60</v>
      </c>
      <c r="AX6" s="28" t="s">
        <v>61</v>
      </c>
      <c r="AY6" s="28" t="s">
        <v>62</v>
      </c>
      <c r="AZ6" s="28" t="s">
        <v>63</v>
      </c>
      <c r="BA6" s="28" t="s">
        <v>64</v>
      </c>
      <c r="BB6" s="28" t="s">
        <v>117</v>
      </c>
      <c r="BC6" s="28" t="s">
        <v>118</v>
      </c>
      <c r="BD6" s="30" t="s">
        <v>31</v>
      </c>
    </row>
    <row r="7" spans="1:56" s="12" customFormat="1" x14ac:dyDescent="0.3">
      <c r="A7" s="22">
        <v>1</v>
      </c>
      <c r="B7" s="1">
        <v>2</v>
      </c>
      <c r="C7" s="2">
        <v>3</v>
      </c>
      <c r="D7" s="1">
        <v>4</v>
      </c>
      <c r="E7" s="2">
        <v>5</v>
      </c>
      <c r="F7" s="1">
        <v>6</v>
      </c>
      <c r="G7" s="2">
        <v>7</v>
      </c>
      <c r="H7" s="1">
        <v>8</v>
      </c>
      <c r="I7" s="2">
        <v>9</v>
      </c>
      <c r="J7" s="1">
        <v>10</v>
      </c>
      <c r="K7" s="2">
        <v>11</v>
      </c>
      <c r="L7" s="1">
        <v>12</v>
      </c>
      <c r="M7" s="2">
        <v>13</v>
      </c>
      <c r="N7" s="1">
        <v>14</v>
      </c>
      <c r="O7" s="2">
        <v>15</v>
      </c>
      <c r="P7" s="1">
        <v>16</v>
      </c>
      <c r="Q7" s="2">
        <v>17</v>
      </c>
      <c r="R7" s="1">
        <v>18</v>
      </c>
      <c r="S7" s="2">
        <v>19</v>
      </c>
      <c r="T7" s="1">
        <v>20</v>
      </c>
      <c r="U7" s="2">
        <v>21</v>
      </c>
      <c r="V7" s="1">
        <v>22</v>
      </c>
      <c r="W7" s="2">
        <v>23</v>
      </c>
      <c r="X7" s="1">
        <v>24</v>
      </c>
      <c r="Y7" s="1">
        <v>25</v>
      </c>
      <c r="Z7" s="18">
        <v>26</v>
      </c>
      <c r="AA7" s="1">
        <v>27</v>
      </c>
      <c r="AB7" s="1">
        <v>28</v>
      </c>
      <c r="AC7" s="1">
        <v>29</v>
      </c>
      <c r="AD7" s="1">
        <v>30</v>
      </c>
      <c r="AE7" s="1">
        <v>31</v>
      </c>
      <c r="AF7" s="1">
        <v>32</v>
      </c>
      <c r="AG7" s="1">
        <v>33</v>
      </c>
      <c r="AH7" s="1">
        <v>34</v>
      </c>
      <c r="AI7" s="1">
        <v>35</v>
      </c>
      <c r="AJ7" s="1">
        <v>36</v>
      </c>
      <c r="AK7" s="1">
        <v>37</v>
      </c>
      <c r="AL7" s="1">
        <v>38</v>
      </c>
      <c r="AM7" s="1">
        <v>39</v>
      </c>
      <c r="AN7" s="1">
        <v>40</v>
      </c>
      <c r="AO7" s="1">
        <v>41</v>
      </c>
      <c r="AP7" s="1">
        <v>42</v>
      </c>
      <c r="AQ7" s="1">
        <v>43</v>
      </c>
      <c r="AR7" s="1">
        <v>44</v>
      </c>
      <c r="AS7" s="1">
        <v>45</v>
      </c>
      <c r="AT7" s="1">
        <v>46</v>
      </c>
      <c r="AU7" s="1">
        <v>47</v>
      </c>
      <c r="AV7" s="1">
        <v>48</v>
      </c>
      <c r="AW7" s="1">
        <v>49</v>
      </c>
      <c r="AX7" s="1">
        <v>50</v>
      </c>
      <c r="AY7" s="1">
        <v>51</v>
      </c>
      <c r="AZ7" s="1">
        <v>53</v>
      </c>
      <c r="BA7" s="1">
        <v>54</v>
      </c>
      <c r="BB7" s="1">
        <v>55</v>
      </c>
      <c r="BC7" s="1">
        <v>56</v>
      </c>
      <c r="BD7" s="24">
        <v>57</v>
      </c>
    </row>
    <row r="8" spans="1:56" s="12" customFormat="1" ht="31.2" x14ac:dyDescent="0.3">
      <c r="A8" s="23">
        <v>1</v>
      </c>
      <c r="B8" s="1">
        <v>3081080</v>
      </c>
      <c r="C8" s="1"/>
      <c r="D8" s="6" t="s">
        <v>67</v>
      </c>
      <c r="E8" s="6" t="s">
        <v>66</v>
      </c>
      <c r="F8" s="6" t="s">
        <v>68</v>
      </c>
      <c r="G8" s="6" t="s">
        <v>69</v>
      </c>
      <c r="H8" s="6" t="s">
        <v>114</v>
      </c>
      <c r="I8" s="6">
        <v>4</v>
      </c>
      <c r="J8" s="6"/>
      <c r="K8" s="6" t="s">
        <v>73</v>
      </c>
      <c r="L8" s="6"/>
      <c r="M8" s="6">
        <v>4</v>
      </c>
      <c r="N8" s="6" t="s">
        <v>102</v>
      </c>
      <c r="O8" s="6" t="s">
        <v>72</v>
      </c>
      <c r="P8" s="6">
        <v>1</v>
      </c>
      <c r="Q8" s="6">
        <v>52.1</v>
      </c>
      <c r="R8" s="6">
        <v>52.1</v>
      </c>
      <c r="S8" s="6" t="s">
        <v>74</v>
      </c>
      <c r="T8" s="6" t="s">
        <v>75</v>
      </c>
      <c r="U8" s="6" t="s">
        <v>76</v>
      </c>
      <c r="V8" s="6" t="s">
        <v>77</v>
      </c>
      <c r="W8" s="6" t="s">
        <v>78</v>
      </c>
      <c r="X8" s="6"/>
      <c r="Y8" s="1" t="s">
        <v>79</v>
      </c>
      <c r="Z8" s="18">
        <v>0.8</v>
      </c>
      <c r="AA8" s="6">
        <v>65</v>
      </c>
      <c r="AB8" s="6">
        <v>50</v>
      </c>
      <c r="AC8" s="6" t="s">
        <v>81</v>
      </c>
      <c r="AD8" s="6" t="s">
        <v>102</v>
      </c>
      <c r="AE8" s="6" t="s">
        <v>82</v>
      </c>
      <c r="AF8" s="13">
        <v>0.18</v>
      </c>
      <c r="AG8" s="6" t="s">
        <v>83</v>
      </c>
      <c r="AH8" s="6" t="s">
        <v>70</v>
      </c>
      <c r="AI8" s="6" t="s">
        <v>70</v>
      </c>
      <c r="AJ8" s="6" t="s">
        <v>85</v>
      </c>
      <c r="AK8" s="6" t="s">
        <v>84</v>
      </c>
      <c r="AL8" s="6" t="s">
        <v>70</v>
      </c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 t="s">
        <v>70</v>
      </c>
      <c r="BA8" s="6"/>
      <c r="BB8" s="16">
        <v>1035500</v>
      </c>
      <c r="BC8" s="16">
        <f t="shared" ref="BC8:BC14" si="0">P8*BB8</f>
        <v>1035500</v>
      </c>
      <c r="BD8" s="25" t="s">
        <v>122</v>
      </c>
    </row>
    <row r="9" spans="1:56" ht="31.2" x14ac:dyDescent="0.3">
      <c r="A9" s="23">
        <v>2</v>
      </c>
      <c r="B9" s="1">
        <v>3071385</v>
      </c>
      <c r="C9" s="1"/>
      <c r="D9" s="6" t="s">
        <v>86</v>
      </c>
      <c r="E9" s="6" t="s">
        <v>87</v>
      </c>
      <c r="F9" s="6" t="s">
        <v>88</v>
      </c>
      <c r="G9" s="6" t="s">
        <v>89</v>
      </c>
      <c r="H9" s="6" t="s">
        <v>115</v>
      </c>
      <c r="I9" s="13">
        <v>4</v>
      </c>
      <c r="J9" s="6" t="s">
        <v>90</v>
      </c>
      <c r="K9" s="6" t="s">
        <v>77</v>
      </c>
      <c r="L9" s="13">
        <v>3</v>
      </c>
      <c r="M9" s="6" t="s">
        <v>91</v>
      </c>
      <c r="N9" s="6" t="s">
        <v>71</v>
      </c>
      <c r="O9" s="6" t="s">
        <v>72</v>
      </c>
      <c r="P9" s="6">
        <v>1</v>
      </c>
      <c r="Q9" s="6">
        <v>2.5</v>
      </c>
      <c r="R9" s="6">
        <v>2.5</v>
      </c>
      <c r="S9" s="6" t="s">
        <v>74</v>
      </c>
      <c r="T9" s="6" t="s">
        <v>77</v>
      </c>
      <c r="U9" s="6" t="s">
        <v>76</v>
      </c>
      <c r="V9" s="6" t="s">
        <v>77</v>
      </c>
      <c r="W9" s="6" t="s">
        <v>92</v>
      </c>
      <c r="X9" s="6"/>
      <c r="Y9" s="1"/>
      <c r="Z9" s="1">
        <v>15</v>
      </c>
      <c r="AA9" s="6">
        <v>30</v>
      </c>
      <c r="AB9" s="6">
        <v>10</v>
      </c>
      <c r="AC9" s="6" t="s">
        <v>94</v>
      </c>
      <c r="AD9" s="6" t="s">
        <v>95</v>
      </c>
      <c r="AE9" s="6"/>
      <c r="AF9" s="6"/>
      <c r="AG9" s="6"/>
      <c r="AH9" s="6"/>
      <c r="AI9" s="6"/>
      <c r="AJ9" s="6" t="s">
        <v>96</v>
      </c>
      <c r="AK9" s="6" t="s">
        <v>84</v>
      </c>
      <c r="AL9" s="6"/>
      <c r="AM9" s="6"/>
      <c r="AN9" s="6">
        <v>15</v>
      </c>
      <c r="AO9" s="6">
        <v>14.9</v>
      </c>
      <c r="AP9" s="6">
        <v>30</v>
      </c>
      <c r="AQ9" s="6" t="s">
        <v>97</v>
      </c>
      <c r="AR9" s="6">
        <v>1.5</v>
      </c>
      <c r="AS9" s="6" t="s">
        <v>98</v>
      </c>
      <c r="AT9" s="6">
        <v>14.75</v>
      </c>
      <c r="AU9" s="6"/>
      <c r="AV9" s="6"/>
      <c r="AW9" s="6"/>
      <c r="AX9" s="6"/>
      <c r="AY9" s="6"/>
      <c r="AZ9" s="6"/>
      <c r="BA9" s="6"/>
      <c r="BB9" s="16">
        <v>840600</v>
      </c>
      <c r="BC9" s="16">
        <f t="shared" si="0"/>
        <v>840600</v>
      </c>
      <c r="BD9" s="25" t="s">
        <v>122</v>
      </c>
    </row>
    <row r="10" spans="1:56" ht="31.2" x14ac:dyDescent="0.3">
      <c r="A10" s="23">
        <v>3</v>
      </c>
      <c r="B10" s="1">
        <v>3071386</v>
      </c>
      <c r="C10" s="1"/>
      <c r="D10" s="6" t="s">
        <v>93</v>
      </c>
      <c r="E10" s="6" t="s">
        <v>87</v>
      </c>
      <c r="F10" s="6" t="s">
        <v>88</v>
      </c>
      <c r="G10" s="6" t="s">
        <v>89</v>
      </c>
      <c r="H10" s="6" t="s">
        <v>115</v>
      </c>
      <c r="I10" s="13">
        <v>4</v>
      </c>
      <c r="J10" s="6" t="s">
        <v>90</v>
      </c>
      <c r="K10" s="6" t="s">
        <v>77</v>
      </c>
      <c r="L10" s="13">
        <v>3</v>
      </c>
      <c r="M10" s="6" t="s">
        <v>91</v>
      </c>
      <c r="N10" s="6" t="s">
        <v>71</v>
      </c>
      <c r="O10" s="6" t="s">
        <v>72</v>
      </c>
      <c r="P10" s="6">
        <v>1</v>
      </c>
      <c r="Q10" s="6">
        <v>2.5</v>
      </c>
      <c r="R10" s="6">
        <v>2.5</v>
      </c>
      <c r="S10" s="7" t="s">
        <v>74</v>
      </c>
      <c r="T10" s="6" t="s">
        <v>77</v>
      </c>
      <c r="U10" s="6" t="s">
        <v>76</v>
      </c>
      <c r="V10" s="6" t="s">
        <v>77</v>
      </c>
      <c r="W10" s="6" t="s">
        <v>92</v>
      </c>
      <c r="X10" s="6"/>
      <c r="Y10" s="1"/>
      <c r="Z10" s="1">
        <v>15</v>
      </c>
      <c r="AA10" s="6">
        <v>30</v>
      </c>
      <c r="AB10" s="6">
        <v>10</v>
      </c>
      <c r="AC10" s="6" t="s">
        <v>94</v>
      </c>
      <c r="AD10" s="6" t="s">
        <v>95</v>
      </c>
      <c r="AE10" s="6"/>
      <c r="AF10" s="6"/>
      <c r="AG10" s="6"/>
      <c r="AH10" s="6"/>
      <c r="AI10" s="6"/>
      <c r="AJ10" s="6" t="s">
        <v>96</v>
      </c>
      <c r="AK10" s="6" t="s">
        <v>84</v>
      </c>
      <c r="AL10" s="6"/>
      <c r="AM10" s="6"/>
      <c r="AN10" s="6">
        <v>15</v>
      </c>
      <c r="AO10" s="6">
        <v>14.9</v>
      </c>
      <c r="AP10" s="6">
        <v>30</v>
      </c>
      <c r="AQ10" s="6" t="s">
        <v>97</v>
      </c>
      <c r="AR10" s="6">
        <v>1.5</v>
      </c>
      <c r="AS10" s="6" t="s">
        <v>98</v>
      </c>
      <c r="AT10" s="6">
        <v>14.75</v>
      </c>
      <c r="AU10" s="6"/>
      <c r="AV10" s="6"/>
      <c r="AW10" s="6"/>
      <c r="AX10" s="6"/>
      <c r="AY10" s="6"/>
      <c r="AZ10" s="6"/>
      <c r="BA10" s="6"/>
      <c r="BB10" s="16">
        <v>840600</v>
      </c>
      <c r="BC10" s="16">
        <f t="shared" si="0"/>
        <v>840600</v>
      </c>
      <c r="BD10" s="25" t="s">
        <v>122</v>
      </c>
    </row>
    <row r="11" spans="1:56" ht="46.8" x14ac:dyDescent="0.3">
      <c r="A11" s="23">
        <v>4</v>
      </c>
      <c r="B11" s="1">
        <v>3104196</v>
      </c>
      <c r="C11" s="1"/>
      <c r="D11" s="6" t="s">
        <v>99</v>
      </c>
      <c r="E11" s="6" t="s">
        <v>100</v>
      </c>
      <c r="F11" s="6" t="s">
        <v>101</v>
      </c>
      <c r="G11" s="6" t="s">
        <v>70</v>
      </c>
      <c r="H11" s="6" t="s">
        <v>116</v>
      </c>
      <c r="I11" s="6">
        <v>4</v>
      </c>
      <c r="J11" s="6" t="s">
        <v>70</v>
      </c>
      <c r="K11" s="6" t="s">
        <v>75</v>
      </c>
      <c r="L11" s="6">
        <v>4</v>
      </c>
      <c r="M11" s="6" t="s">
        <v>70</v>
      </c>
      <c r="N11" s="6" t="s">
        <v>102</v>
      </c>
      <c r="O11" s="6" t="s">
        <v>72</v>
      </c>
      <c r="P11" s="6">
        <v>1</v>
      </c>
      <c r="Q11" s="6" t="s">
        <v>70</v>
      </c>
      <c r="R11" s="6" t="s">
        <v>70</v>
      </c>
      <c r="S11" s="6" t="s">
        <v>103</v>
      </c>
      <c r="T11" s="6" t="s">
        <v>77</v>
      </c>
      <c r="U11" s="6" t="s">
        <v>76</v>
      </c>
      <c r="V11" s="6" t="s">
        <v>77</v>
      </c>
      <c r="W11" s="6" t="s">
        <v>104</v>
      </c>
      <c r="X11" s="6"/>
      <c r="Y11" s="1" t="s">
        <v>80</v>
      </c>
      <c r="Z11" s="1">
        <v>3</v>
      </c>
      <c r="AA11" s="6">
        <v>236</v>
      </c>
      <c r="AB11" s="6">
        <v>400</v>
      </c>
      <c r="AC11" s="6" t="s">
        <v>108</v>
      </c>
      <c r="AD11" s="6" t="s">
        <v>102</v>
      </c>
      <c r="AE11" s="6" t="s">
        <v>70</v>
      </c>
      <c r="AF11" s="6" t="s">
        <v>70</v>
      </c>
      <c r="AG11" s="6" t="s">
        <v>70</v>
      </c>
      <c r="AH11" s="6" t="s">
        <v>70</v>
      </c>
      <c r="AI11" s="6" t="s">
        <v>70</v>
      </c>
      <c r="AJ11" s="6" t="s">
        <v>109</v>
      </c>
      <c r="AK11" s="6" t="s">
        <v>84</v>
      </c>
      <c r="AL11" s="6" t="s">
        <v>70</v>
      </c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16">
        <v>4366900</v>
      </c>
      <c r="BC11" s="16">
        <f t="shared" si="0"/>
        <v>4366900</v>
      </c>
      <c r="BD11" s="25" t="s">
        <v>122</v>
      </c>
    </row>
    <row r="12" spans="1:56" ht="46.8" x14ac:dyDescent="0.3">
      <c r="A12" s="23">
        <v>5</v>
      </c>
      <c r="B12" s="1">
        <v>3104197</v>
      </c>
      <c r="C12" s="1"/>
      <c r="D12" s="6" t="s">
        <v>105</v>
      </c>
      <c r="E12" s="6" t="s">
        <v>100</v>
      </c>
      <c r="F12" s="6" t="s">
        <v>101</v>
      </c>
      <c r="G12" s="6" t="s">
        <v>70</v>
      </c>
      <c r="H12" s="6" t="s">
        <v>116</v>
      </c>
      <c r="I12" s="6">
        <v>4</v>
      </c>
      <c r="J12" s="6" t="s">
        <v>70</v>
      </c>
      <c r="K12" s="6" t="s">
        <v>75</v>
      </c>
      <c r="L12" s="6">
        <v>4</v>
      </c>
      <c r="M12" s="6" t="s">
        <v>70</v>
      </c>
      <c r="N12" s="6" t="s">
        <v>102</v>
      </c>
      <c r="O12" s="6" t="s">
        <v>72</v>
      </c>
      <c r="P12" s="6">
        <v>1</v>
      </c>
      <c r="Q12" s="6" t="s">
        <v>70</v>
      </c>
      <c r="R12" s="6" t="s">
        <v>70</v>
      </c>
      <c r="S12" s="6" t="s">
        <v>103</v>
      </c>
      <c r="T12" s="6" t="s">
        <v>77</v>
      </c>
      <c r="U12" s="6" t="s">
        <v>76</v>
      </c>
      <c r="V12" s="6" t="s">
        <v>77</v>
      </c>
      <c r="W12" s="6" t="s">
        <v>104</v>
      </c>
      <c r="X12" s="6"/>
      <c r="Y12" s="1" t="s">
        <v>80</v>
      </c>
      <c r="Z12" s="1">
        <v>3</v>
      </c>
      <c r="AA12" s="6">
        <v>236</v>
      </c>
      <c r="AB12" s="6">
        <v>400</v>
      </c>
      <c r="AC12" s="6" t="s">
        <v>108</v>
      </c>
      <c r="AD12" s="6" t="s">
        <v>102</v>
      </c>
      <c r="AE12" s="6" t="s">
        <v>70</v>
      </c>
      <c r="AF12" s="6" t="s">
        <v>70</v>
      </c>
      <c r="AG12" s="6" t="s">
        <v>70</v>
      </c>
      <c r="AH12" s="6" t="s">
        <v>70</v>
      </c>
      <c r="AI12" s="6" t="s">
        <v>70</v>
      </c>
      <c r="AJ12" s="6" t="s">
        <v>109</v>
      </c>
      <c r="AK12" s="6" t="s">
        <v>84</v>
      </c>
      <c r="AL12" s="6" t="s">
        <v>70</v>
      </c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16">
        <v>4366900</v>
      </c>
      <c r="BC12" s="16">
        <f t="shared" si="0"/>
        <v>4366900</v>
      </c>
      <c r="BD12" s="25" t="s">
        <v>122</v>
      </c>
    </row>
    <row r="13" spans="1:56" ht="46.8" x14ac:dyDescent="0.3">
      <c r="A13" s="23">
        <v>6</v>
      </c>
      <c r="B13" s="1">
        <v>3104198</v>
      </c>
      <c r="C13" s="1"/>
      <c r="D13" s="6" t="s">
        <v>106</v>
      </c>
      <c r="E13" s="6" t="s">
        <v>100</v>
      </c>
      <c r="F13" s="6" t="s">
        <v>101</v>
      </c>
      <c r="G13" s="6" t="s">
        <v>70</v>
      </c>
      <c r="H13" s="6" t="s">
        <v>116</v>
      </c>
      <c r="I13" s="6">
        <v>4</v>
      </c>
      <c r="J13" s="6" t="s">
        <v>70</v>
      </c>
      <c r="K13" s="6" t="s">
        <v>75</v>
      </c>
      <c r="L13" s="6">
        <v>4</v>
      </c>
      <c r="M13" s="6" t="s">
        <v>70</v>
      </c>
      <c r="N13" s="6" t="s">
        <v>102</v>
      </c>
      <c r="O13" s="6" t="s">
        <v>72</v>
      </c>
      <c r="P13" s="6">
        <v>1</v>
      </c>
      <c r="Q13" s="6" t="s">
        <v>70</v>
      </c>
      <c r="R13" s="6" t="s">
        <v>70</v>
      </c>
      <c r="S13" s="7" t="s">
        <v>103</v>
      </c>
      <c r="T13" s="6" t="s">
        <v>77</v>
      </c>
      <c r="U13" s="6" t="s">
        <v>76</v>
      </c>
      <c r="V13" s="6" t="s">
        <v>77</v>
      </c>
      <c r="W13" s="6" t="s">
        <v>104</v>
      </c>
      <c r="X13" s="6"/>
      <c r="Y13" s="1" t="s">
        <v>80</v>
      </c>
      <c r="Z13" s="1">
        <v>3</v>
      </c>
      <c r="AA13" s="6">
        <v>236</v>
      </c>
      <c r="AB13" s="6">
        <v>400</v>
      </c>
      <c r="AC13" s="6" t="s">
        <v>108</v>
      </c>
      <c r="AD13" s="6" t="s">
        <v>102</v>
      </c>
      <c r="AE13" s="6" t="s">
        <v>70</v>
      </c>
      <c r="AF13" s="6" t="s">
        <v>70</v>
      </c>
      <c r="AG13" s="6" t="s">
        <v>70</v>
      </c>
      <c r="AH13" s="6" t="s">
        <v>70</v>
      </c>
      <c r="AI13" s="6" t="s">
        <v>70</v>
      </c>
      <c r="AJ13" s="6" t="s">
        <v>109</v>
      </c>
      <c r="AK13" s="6" t="s">
        <v>84</v>
      </c>
      <c r="AL13" s="6" t="s">
        <v>70</v>
      </c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16">
        <v>4366900</v>
      </c>
      <c r="BC13" s="16">
        <f t="shared" si="0"/>
        <v>4366900</v>
      </c>
      <c r="BD13" s="25" t="s">
        <v>122</v>
      </c>
    </row>
    <row r="14" spans="1:56" ht="46.8" x14ac:dyDescent="0.3">
      <c r="A14" s="31">
        <v>7</v>
      </c>
      <c r="B14" s="32">
        <v>3104199</v>
      </c>
      <c r="C14" s="32"/>
      <c r="D14" s="33" t="s">
        <v>107</v>
      </c>
      <c r="E14" s="33" t="s">
        <v>100</v>
      </c>
      <c r="F14" s="33" t="s">
        <v>101</v>
      </c>
      <c r="G14" s="33" t="s">
        <v>70</v>
      </c>
      <c r="H14" s="33" t="s">
        <v>116</v>
      </c>
      <c r="I14" s="33">
        <v>4</v>
      </c>
      <c r="J14" s="33" t="s">
        <v>70</v>
      </c>
      <c r="K14" s="33" t="s">
        <v>75</v>
      </c>
      <c r="L14" s="33">
        <v>4</v>
      </c>
      <c r="M14" s="33" t="s">
        <v>70</v>
      </c>
      <c r="N14" s="33" t="s">
        <v>102</v>
      </c>
      <c r="O14" s="33" t="s">
        <v>72</v>
      </c>
      <c r="P14" s="33">
        <v>1</v>
      </c>
      <c r="Q14" s="33" t="s">
        <v>70</v>
      </c>
      <c r="R14" s="33" t="s">
        <v>70</v>
      </c>
      <c r="S14" s="33" t="s">
        <v>103</v>
      </c>
      <c r="T14" s="33" t="s">
        <v>77</v>
      </c>
      <c r="U14" s="33" t="s">
        <v>76</v>
      </c>
      <c r="V14" s="33" t="s">
        <v>77</v>
      </c>
      <c r="W14" s="33" t="s">
        <v>104</v>
      </c>
      <c r="X14" s="33"/>
      <c r="Y14" s="32" t="s">
        <v>80</v>
      </c>
      <c r="Z14" s="32">
        <v>3</v>
      </c>
      <c r="AA14" s="33">
        <v>236</v>
      </c>
      <c r="AB14" s="33">
        <v>400</v>
      </c>
      <c r="AC14" s="33" t="s">
        <v>108</v>
      </c>
      <c r="AD14" s="33" t="s">
        <v>102</v>
      </c>
      <c r="AE14" s="33" t="s">
        <v>70</v>
      </c>
      <c r="AF14" s="33" t="s">
        <v>70</v>
      </c>
      <c r="AG14" s="33" t="s">
        <v>70</v>
      </c>
      <c r="AH14" s="33" t="s">
        <v>70</v>
      </c>
      <c r="AI14" s="33" t="s">
        <v>70</v>
      </c>
      <c r="AJ14" s="33" t="s">
        <v>109</v>
      </c>
      <c r="AK14" s="33" t="s">
        <v>84</v>
      </c>
      <c r="AL14" s="33" t="s">
        <v>70</v>
      </c>
      <c r="AM14" s="33"/>
      <c r="AN14" s="33"/>
      <c r="AO14" s="33"/>
      <c r="AP14" s="33"/>
      <c r="AQ14" s="33"/>
      <c r="AR14" s="33"/>
      <c r="AS14" s="33"/>
      <c r="AT14" s="33"/>
      <c r="AU14" s="33"/>
      <c r="AV14" s="33"/>
      <c r="AW14" s="33"/>
      <c r="AX14" s="33"/>
      <c r="AY14" s="33"/>
      <c r="AZ14" s="33"/>
      <c r="BA14" s="33"/>
      <c r="BB14" s="34">
        <v>4366900</v>
      </c>
      <c r="BC14" s="34">
        <f t="shared" si="0"/>
        <v>4366900</v>
      </c>
      <c r="BD14" s="35" t="s">
        <v>122</v>
      </c>
    </row>
    <row r="15" spans="1:56" x14ac:dyDescent="0.3">
      <c r="A15" s="8"/>
      <c r="B15" s="9"/>
      <c r="C15" s="9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1"/>
      <c r="Y15" s="9"/>
      <c r="Z15" s="9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36" t="s">
        <v>119</v>
      </c>
      <c r="AY15" s="36"/>
      <c r="AZ15" s="36"/>
      <c r="BA15" s="36"/>
      <c r="BB15" s="37">
        <f>SUM(BC8:BC14)</f>
        <v>20184300</v>
      </c>
      <c r="BC15" s="37"/>
    </row>
    <row r="16" spans="1:56" x14ac:dyDescent="0.3">
      <c r="A16" s="3" t="s">
        <v>2</v>
      </c>
      <c r="AX16" s="38" t="s">
        <v>120</v>
      </c>
      <c r="AY16" s="38"/>
      <c r="AZ16" s="38"/>
      <c r="BA16" s="38"/>
      <c r="BB16" s="39">
        <f>BB15*0.18</f>
        <v>3633174</v>
      </c>
      <c r="BC16" s="39"/>
    </row>
    <row r="17" spans="1:55" ht="15.75" customHeight="1" x14ac:dyDescent="0.3">
      <c r="A17" s="3" t="s">
        <v>3</v>
      </c>
      <c r="AX17" s="38" t="s">
        <v>121</v>
      </c>
      <c r="AY17" s="38"/>
      <c r="AZ17" s="38"/>
      <c r="BA17" s="38"/>
      <c r="BB17" s="39">
        <f>BB15+BB16</f>
        <v>23817474</v>
      </c>
      <c r="BC17" s="39"/>
    </row>
    <row r="18" spans="1:55" x14ac:dyDescent="0.3">
      <c r="A18" s="3" t="s">
        <v>4</v>
      </c>
      <c r="BB18" s="17"/>
      <c r="BC18" s="17"/>
    </row>
    <row r="19" spans="1:55" x14ac:dyDescent="0.3">
      <c r="A19" s="3" t="s">
        <v>5</v>
      </c>
      <c r="BB19" s="17"/>
      <c r="BC19" s="17"/>
    </row>
    <row r="20" spans="1:55" x14ac:dyDescent="0.3">
      <c r="A20" s="3" t="s">
        <v>6</v>
      </c>
      <c r="BB20" s="17"/>
      <c r="BC20" s="17"/>
    </row>
    <row r="21" spans="1:55" ht="15.75" customHeight="1" x14ac:dyDescent="0.3">
      <c r="A21" s="3" t="s">
        <v>7</v>
      </c>
    </row>
    <row r="22" spans="1:55" x14ac:dyDescent="0.3">
      <c r="A22" s="3" t="s">
        <v>8</v>
      </c>
    </row>
    <row r="23" spans="1:55" x14ac:dyDescent="0.3">
      <c r="A23" s="3" t="s">
        <v>9</v>
      </c>
      <c r="AW23" s="3" t="s">
        <v>123</v>
      </c>
      <c r="AY23" s="20"/>
      <c r="AZ23" s="20"/>
      <c r="BA23" s="20"/>
      <c r="BB23" s="20"/>
      <c r="BC23" s="14"/>
    </row>
    <row r="24" spans="1:55" x14ac:dyDescent="0.3">
      <c r="A24" s="3" t="s">
        <v>10</v>
      </c>
      <c r="AX24" s="21"/>
      <c r="AY24" s="20"/>
      <c r="AZ24" s="20"/>
      <c r="BA24" s="20"/>
      <c r="BB24" s="20"/>
      <c r="BC24" s="14"/>
    </row>
    <row r="25" spans="1:55" x14ac:dyDescent="0.3">
      <c r="A25" s="3" t="s">
        <v>11</v>
      </c>
      <c r="AX25" s="21"/>
      <c r="AY25" s="20"/>
    </row>
    <row r="26" spans="1:55" x14ac:dyDescent="0.3">
      <c r="A26" s="3" t="s">
        <v>33</v>
      </c>
      <c r="AX26" s="21"/>
      <c r="AY26" s="20"/>
    </row>
    <row r="27" spans="1:55" customFormat="1" ht="15" customHeight="1" x14ac:dyDescent="0.3">
      <c r="Z27" s="19"/>
      <c r="AA27" s="19"/>
      <c r="AB27" s="19"/>
      <c r="AW27" s="3"/>
      <c r="AX27" s="21"/>
      <c r="AY27" s="20"/>
      <c r="AZ27" s="3"/>
      <c r="BA27" s="3"/>
      <c r="BB27" s="3"/>
      <c r="BC27" s="14"/>
    </row>
    <row r="28" spans="1:55" customFormat="1" x14ac:dyDescent="0.3">
      <c r="Z28" s="19"/>
      <c r="AA28" s="19"/>
      <c r="AB28" s="19"/>
      <c r="AW28" s="3"/>
      <c r="AX28" s="21"/>
      <c r="AY28" s="20"/>
      <c r="AZ28" s="3"/>
      <c r="BA28" s="3"/>
      <c r="BB28" s="3"/>
      <c r="BC28" s="3"/>
    </row>
    <row r="29" spans="1:55" customFormat="1" ht="14.4" x14ac:dyDescent="0.3">
      <c r="Z29" s="19"/>
      <c r="AA29" s="19"/>
      <c r="AB29" s="19"/>
      <c r="AW29" t="s">
        <v>124</v>
      </c>
    </row>
    <row r="30" spans="1:55" x14ac:dyDescent="0.3">
      <c r="AW30"/>
      <c r="AX30"/>
      <c r="AY30"/>
      <c r="AZ30"/>
      <c r="BA30" s="15"/>
      <c r="BB30" s="15"/>
      <c r="BC30" s="15"/>
    </row>
  </sheetData>
  <mergeCells count="11">
    <mergeCell ref="AN5:AT5"/>
    <mergeCell ref="A1:BD1"/>
    <mergeCell ref="A2:BD2"/>
    <mergeCell ref="A3:BD3"/>
    <mergeCell ref="A4:BD4"/>
    <mergeCell ref="AX15:BA15"/>
    <mergeCell ref="BB15:BC15"/>
    <mergeCell ref="AX16:BA16"/>
    <mergeCell ref="AX17:BA17"/>
    <mergeCell ref="BB16:BC16"/>
    <mergeCell ref="BB17:BC17"/>
  </mergeCells>
  <pageMargins left="0.19685039370078741" right="0.19685039370078741" top="0.39370078740157483" bottom="0.39370078740157483" header="0" footer="0"/>
  <pageSetup paperSize="8" scale="13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Лист1</vt:lpstr>
      <vt:lpstr>Лист1!Заголовки_для_печати</vt:lpstr>
      <vt:lpstr>Лист1!Область_печати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2018-07-11T15:53:38Z</dcterms:modified>
</cp:coreProperties>
</file>