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8800" windowHeight="12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G5" i="1"/>
  <c r="I5" i="1" s="1"/>
  <c r="G6" i="1"/>
  <c r="I6" i="1" s="1"/>
  <c r="G7" i="1"/>
  <c r="I7" i="1" s="1"/>
  <c r="G8" i="1"/>
  <c r="I8" i="1" s="1"/>
  <c r="I9" i="1" l="1"/>
</calcChain>
</file>

<file path=xl/sharedStrings.xml><?xml version="1.0" encoding="utf-8"?>
<sst xmlns="http://schemas.openxmlformats.org/spreadsheetml/2006/main" count="40" uniqueCount="31">
  <si>
    <t>№
п/п</t>
  </si>
  <si>
    <t>Наименование</t>
  </si>
  <si>
    <t>Характеристика</t>
  </si>
  <si>
    <t>Ед. изм.</t>
  </si>
  <si>
    <t>Кол-во</t>
  </si>
  <si>
    <t>Стоимость ед. руб
с НДС</t>
  </si>
  <si>
    <t>Стоимость ед. руб
без НДС</t>
  </si>
  <si>
    <t>Стоимость всего. руб
без НДС</t>
  </si>
  <si>
    <t>Стоимость всего. руб
с НДС</t>
  </si>
  <si>
    <t>Изготовитель</t>
  </si>
  <si>
    <t>Срок поставки</t>
  </si>
  <si>
    <t>Спецификация оборудования (материалов)</t>
  </si>
  <si>
    <t>1.</t>
  </si>
  <si>
    <t>2.</t>
  </si>
  <si>
    <t>3.</t>
  </si>
  <si>
    <t>4.</t>
  </si>
  <si>
    <t>Клапан обратный с сервоприводом КОС-300 Ду300</t>
  </si>
  <si>
    <t>Клапан обратный с сервоприводом КОС-400 Ду400</t>
  </si>
  <si>
    <t>Клапан обратный с сервоприводом КОС-600 Ду600</t>
  </si>
  <si>
    <t>шт.</t>
  </si>
  <si>
    <t>Ringo Valvulas S.L.
Испания</t>
  </si>
  <si>
    <t>От Поставщика:</t>
  </si>
  <si>
    <t>________________ /_______________/</t>
  </si>
  <si>
    <t>м.п.</t>
  </si>
  <si>
    <t>Клапан обратный с сервоприводом КОС-800 Ду800</t>
  </si>
  <si>
    <t>DN 300; PN 29,1 кгс/см2; Т 232 С.
Материал корпуса - углеродистая сталь.
Класс безопасности - 4 по НП-001-15
Категория сейсмостойкости - II по НП-031-01.
Рабочая среда - пар.</t>
  </si>
  <si>
    <t>DN 400; PN 18,45 кгс/см2; Т 210 С.
Материал корпуса - углеродистая сталь.
Класс безопасности - 4 по НП-001-15
Категория сейсмостойкости - II по НП-031-01.
Рабочая среда - пар.</t>
  </si>
  <si>
    <t>DN 600; PN 5,06 кгс/см2; Т 158,5 С.
Материал корпуса - углеродистая сталь.
Класс безопасности - 4 по НП-001-15
Категория сейсмостойкости - II по НП-031-01.
Рабочая среда - пар.</t>
  </si>
  <si>
    <t>DN 800; PN 11,5 кгс/см2; Т 188,9 С.
Материал корпуса - углеродистая сталь.
Класс безопасности - 4 по НП-001-15
Категория сейсмостойкости - II по НП-031-01.
Рабочая среда - пар.</t>
  </si>
  <si>
    <t>Не позднее 30.09.2018</t>
  </si>
  <si>
    <t>Спецификация 1.2 на поставку клапанов КОС для 4 эб Нововоронежской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</si>
</sst>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9"/>
      <color theme="1"/>
      <name val="Arial cyr"/>
      <charset val="204"/>
    </font>
    <font>
      <b/>
      <sz val="9"/>
      <color theme="1"/>
      <name val="Arial cyr"/>
      <charset val="204"/>
    </font>
    <font>
      <b/>
      <sz val="10"/>
      <color theme="1"/>
      <name val="Arial cyr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/>
    <xf numFmtId="4" fontId="2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Стиль 1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cyr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K8" totalsRowShown="0" headerRowDxfId="15" dataDxfId="13" headerRowBorderDxfId="14" tableBorderDxfId="12" totalsRowBorderDxfId="11">
  <autoFilter ref="A4:K8"/>
  <tableColumns count="11">
    <tableColumn id="1" name="№_x000a_п/п" dataDxfId="10"/>
    <tableColumn id="2" name="Наименование" dataDxfId="9"/>
    <tableColumn id="3" name="Характеристика" dataDxfId="8"/>
    <tableColumn id="4" name="Ед. изм." dataDxfId="7"/>
    <tableColumn id="5" name="Кол-во" dataDxfId="6"/>
    <tableColumn id="6" name="Стоимость ед. руб_x000a_без НДС" dataDxfId="5"/>
    <tableColumn id="7" name="Стоимость ед. руб_x000a_с НДС" dataDxfId="4">
      <calculatedColumnFormula>F5*1.18</calculatedColumnFormula>
    </tableColumn>
    <tableColumn id="8" name="Стоимость всего. руб_x000a_без НДС" dataDxfId="3">
      <calculatedColumnFormula>F5*E5</calculatedColumnFormula>
    </tableColumn>
    <tableColumn id="9" name="Стоимость всего. руб_x000a_с НДС" dataDxfId="2">
      <calculatedColumnFormula>E5*G5</calculatedColumnFormula>
    </tableColumn>
    <tableColumn id="10" name="Изготовитель" dataDxfId="1"/>
    <tableColumn id="11" name="Срок поставки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workbookViewId="0">
      <selection activeCell="A4" sqref="A4:K8"/>
    </sheetView>
  </sheetViews>
  <sheetFormatPr defaultColWidth="0" defaultRowHeight="11.4" zeroHeight="1" x14ac:dyDescent="0.2"/>
  <cols>
    <col min="1" max="1" width="5.88671875" style="1" customWidth="1"/>
    <col min="2" max="2" width="27.5546875" style="1" customWidth="1"/>
    <col min="3" max="3" width="40" style="1" customWidth="1"/>
    <col min="4" max="4" width="9.44140625" style="1" customWidth="1"/>
    <col min="5" max="5" width="8.5546875" style="1" customWidth="1"/>
    <col min="6" max="6" width="21.88671875" style="1" customWidth="1"/>
    <col min="7" max="7" width="23.44140625" style="1" customWidth="1"/>
    <col min="8" max="8" width="20" style="1" customWidth="1"/>
    <col min="9" max="9" width="19.88671875" style="1" customWidth="1"/>
    <col min="10" max="10" width="17.5546875" style="1" customWidth="1"/>
    <col min="11" max="11" width="21.5546875" style="1" bestFit="1" customWidth="1"/>
    <col min="12" max="16384" width="9.109375" style="1" hidden="1"/>
  </cols>
  <sheetData>
    <row r="1" spans="1:11" x14ac:dyDescent="0.2"/>
    <row r="2" spans="1:11" ht="13.2" x14ac:dyDescent="0.25">
      <c r="F2" s="19" t="s">
        <v>11</v>
      </c>
      <c r="G2" s="19"/>
    </row>
    <row r="3" spans="1:11" ht="12" x14ac:dyDescent="0.25">
      <c r="B3" s="2" t="s">
        <v>30</v>
      </c>
    </row>
    <row r="4" spans="1:11" ht="24" x14ac:dyDescent="0.2">
      <c r="A4" s="10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2" t="s">
        <v>6</v>
      </c>
      <c r="G4" s="12" t="s">
        <v>5</v>
      </c>
      <c r="H4" s="12" t="s">
        <v>7</v>
      </c>
      <c r="I4" s="12" t="s">
        <v>8</v>
      </c>
      <c r="J4" s="12" t="s">
        <v>9</v>
      </c>
      <c r="K4" s="13" t="s">
        <v>10</v>
      </c>
    </row>
    <row r="5" spans="1:11" ht="57" x14ac:dyDescent="0.2">
      <c r="A5" s="8" t="s">
        <v>12</v>
      </c>
      <c r="B5" s="4" t="s">
        <v>16</v>
      </c>
      <c r="C5" s="4" t="s">
        <v>25</v>
      </c>
      <c r="D5" s="3" t="s">
        <v>19</v>
      </c>
      <c r="E5" s="3">
        <v>4</v>
      </c>
      <c r="F5" s="5">
        <v>8972750</v>
      </c>
      <c r="G5" s="5">
        <f t="shared" ref="G5:G8" si="0">F5*1.18</f>
        <v>10587845</v>
      </c>
      <c r="H5" s="5">
        <f t="shared" ref="H5:H8" si="1">F5*E5</f>
        <v>35891000</v>
      </c>
      <c r="I5" s="5">
        <f t="shared" ref="I5:I8" si="2">E5*G5</f>
        <v>42351380</v>
      </c>
      <c r="J5" s="4" t="s">
        <v>20</v>
      </c>
      <c r="K5" s="9" t="s">
        <v>29</v>
      </c>
    </row>
    <row r="6" spans="1:11" ht="57" x14ac:dyDescent="0.2">
      <c r="A6" s="8" t="s">
        <v>13</v>
      </c>
      <c r="B6" s="4" t="s">
        <v>17</v>
      </c>
      <c r="C6" s="4" t="s">
        <v>26</v>
      </c>
      <c r="D6" s="3" t="s">
        <v>19</v>
      </c>
      <c r="E6" s="3">
        <v>6</v>
      </c>
      <c r="F6" s="5">
        <v>9540200</v>
      </c>
      <c r="G6" s="5">
        <f t="shared" si="0"/>
        <v>11257436</v>
      </c>
      <c r="H6" s="5">
        <f t="shared" si="1"/>
        <v>57241200</v>
      </c>
      <c r="I6" s="5">
        <f t="shared" si="2"/>
        <v>67544616</v>
      </c>
      <c r="J6" s="4" t="s">
        <v>20</v>
      </c>
      <c r="K6" s="9" t="s">
        <v>29</v>
      </c>
    </row>
    <row r="7" spans="1:11" ht="57" x14ac:dyDescent="0.2">
      <c r="A7" s="8" t="s">
        <v>14</v>
      </c>
      <c r="B7" s="4" t="s">
        <v>18</v>
      </c>
      <c r="C7" s="4" t="s">
        <v>27</v>
      </c>
      <c r="D7" s="3" t="s">
        <v>19</v>
      </c>
      <c r="E7" s="3">
        <v>2</v>
      </c>
      <c r="F7" s="5">
        <v>13165950</v>
      </c>
      <c r="G7" s="5">
        <f t="shared" si="0"/>
        <v>15535821</v>
      </c>
      <c r="H7" s="5">
        <f t="shared" si="1"/>
        <v>26331900</v>
      </c>
      <c r="I7" s="5">
        <f t="shared" si="2"/>
        <v>31071642</v>
      </c>
      <c r="J7" s="4" t="s">
        <v>20</v>
      </c>
      <c r="K7" s="9" t="s">
        <v>29</v>
      </c>
    </row>
    <row r="8" spans="1:11" ht="57" x14ac:dyDescent="0.2">
      <c r="A8" s="14" t="s">
        <v>15</v>
      </c>
      <c r="B8" s="15" t="s">
        <v>24</v>
      </c>
      <c r="C8" s="15" t="s">
        <v>28</v>
      </c>
      <c r="D8" s="16" t="s">
        <v>19</v>
      </c>
      <c r="E8" s="16">
        <v>4</v>
      </c>
      <c r="F8" s="17">
        <v>16306800</v>
      </c>
      <c r="G8" s="17">
        <f t="shared" si="0"/>
        <v>19242024</v>
      </c>
      <c r="H8" s="17">
        <f t="shared" si="1"/>
        <v>65227200</v>
      </c>
      <c r="I8" s="17">
        <f t="shared" si="2"/>
        <v>76968096</v>
      </c>
      <c r="J8" s="15" t="s">
        <v>20</v>
      </c>
      <c r="K8" s="18" t="s">
        <v>29</v>
      </c>
    </row>
    <row r="9" spans="1:11" ht="12" x14ac:dyDescent="0.25">
      <c r="I9" s="7">
        <f>SUM(I5:I8)</f>
        <v>217935734</v>
      </c>
    </row>
    <row r="10" spans="1:11" x14ac:dyDescent="0.2"/>
    <row r="11" spans="1:11" x14ac:dyDescent="0.2">
      <c r="I11" s="6"/>
    </row>
    <row r="12" spans="1:11" x14ac:dyDescent="0.2">
      <c r="I12" s="6"/>
    </row>
    <row r="13" spans="1:11" ht="12" x14ac:dyDescent="0.25">
      <c r="J13" s="2" t="s">
        <v>21</v>
      </c>
    </row>
    <row r="14" spans="1:11" x14ac:dyDescent="0.2"/>
    <row r="15" spans="1:11" x14ac:dyDescent="0.2">
      <c r="J15" s="1" t="s">
        <v>22</v>
      </c>
    </row>
    <row r="16" spans="1:11" x14ac:dyDescent="0.2">
      <c r="J16" s="1" t="s">
        <v>23</v>
      </c>
    </row>
    <row r="17" x14ac:dyDescent="0.2"/>
    <row r="18" x14ac:dyDescent="0.2"/>
    <row r="19" x14ac:dyDescent="0.2"/>
  </sheetData>
  <mergeCells count="1">
    <mergeCell ref="F2:G2"/>
  </mergeCells>
  <pageMargins left="0.25" right="0.25" top="0.75" bottom="0.75" header="0.3" footer="0.3"/>
  <pageSetup paperSize="9" scale="65" fitToHeight="0" orientation="landscape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Белозерова</dc:creator>
  <cp:lastModifiedBy>Антон Васильев</cp:lastModifiedBy>
  <cp:lastPrinted>2017-10-10T10:31:07Z</cp:lastPrinted>
  <dcterms:created xsi:type="dcterms:W3CDTF">2017-10-10T08:21:44Z</dcterms:created>
  <dcterms:modified xsi:type="dcterms:W3CDTF">2018-07-11T15:54:13Z</dcterms:modified>
</cp:coreProperties>
</file>