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28800" windowHeight="11736"/>
  </bookViews>
  <sheets>
    <sheet name="Лист1" sheetId="1" r:id="rId1"/>
  </sheets>
  <definedNames>
    <definedName name="_xlnm._FilterDatabase" localSheetId="0" hidden="1">Лист1!$A$5:$AL$18</definedName>
    <definedName name="DataRange">Лист1!#REF!</definedName>
    <definedName name="_xlnm.Print_Titles" localSheetId="0">Лист1!$4:$5</definedName>
    <definedName name="_xlnm.Print_Area" localSheetId="0">Лист1!$A$1:$AI$26</definedName>
  </definedNames>
  <calcPr calcId="162913" fullCalcOnLoad="1"/>
</workbook>
</file>

<file path=xl/calcChain.xml><?xml version="1.0" encoding="utf-8"?>
<calcChain xmlns="http://schemas.openxmlformats.org/spreadsheetml/2006/main">
  <c r="Z18" i="1" l="1"/>
  <c r="AB17" i="1"/>
  <c r="AC17" i="1"/>
  <c r="AD17" i="1"/>
  <c r="AB16" i="1"/>
  <c r="AC16" i="1"/>
  <c r="AD16" i="1"/>
  <c r="AB15" i="1"/>
  <c r="AC15" i="1"/>
  <c r="AD15" i="1"/>
  <c r="AB14" i="1"/>
  <c r="AC14" i="1"/>
  <c r="AD14" i="1"/>
  <c r="AB13" i="1"/>
  <c r="AC13" i="1"/>
  <c r="AD13" i="1"/>
  <c r="AB12" i="1"/>
  <c r="AC12" i="1"/>
  <c r="AD12" i="1"/>
  <c r="AB11" i="1"/>
  <c r="AC11" i="1"/>
  <c r="AD11" i="1"/>
  <c r="AB10" i="1"/>
  <c r="AC10" i="1"/>
  <c r="AD10" i="1"/>
  <c r="AB9" i="1"/>
  <c r="AC9" i="1"/>
  <c r="AD9" i="1"/>
  <c r="AB8" i="1"/>
  <c r="AC8" i="1"/>
  <c r="AD8" i="1"/>
  <c r="AB7" i="1"/>
  <c r="AC7" i="1"/>
  <c r="AD7" i="1"/>
  <c r="AB6" i="1"/>
  <c r="AC6" i="1"/>
  <c r="AD6" i="1"/>
  <c r="AD18" i="1"/>
</calcChain>
</file>

<file path=xl/sharedStrings.xml><?xml version="1.0" encoding="utf-8"?>
<sst xmlns="http://schemas.openxmlformats.org/spreadsheetml/2006/main" count="322" uniqueCount="103">
  <si>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</si>
  <si>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</si>
  <si>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</si>
  <si>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</si>
  <si>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</si>
  <si>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</si>
  <si>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</si>
  <si>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</si>
  <si>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</si>
  <si>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</si>
  <si>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</si>
  <si>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</si>
  <si>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</si>
  <si>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</si>
  <si>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</si>
  <si>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</si>
  <si>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</si>
  <si>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</si>
  <si>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</si>
  <si>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</si>
  <si>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</si>
  <si>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</si>
  <si>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</si>
  <si>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</si>
  <si>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</si>
  <si>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</si>
  <si>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</si>
  <si>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</si>
  <si>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</si>
  <si>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</si>
  <si>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</si>
  <si>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</si>
  <si>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</si>
  <si>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</si>
  <si>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Класс и группа безопас-ности изделия по НП-68-05</t>
  </si>
  <si>
    <t>Код ЕОС НСИ (GID)</t>
  </si>
  <si>
    <t>-</t>
  </si>
  <si>
    <t>Электропривод / Motor drive</t>
  </si>
  <si>
    <t>Сборный / Composite</t>
  </si>
  <si>
    <t>4-</t>
  </si>
  <si>
    <t>III</t>
  </si>
  <si>
    <t>оборудование</t>
  </si>
  <si>
    <t>Холодная вода / Chilled water</t>
  </si>
  <si>
    <t>ИТТ RPR-PAA0001</t>
  </si>
  <si>
    <t>Предварительная</t>
  </si>
  <si>
    <t>RUP_3101183934</t>
  </si>
  <si>
    <t>Учебный центр (00UYH)</t>
  </si>
  <si>
    <t>Проектное подразделение</t>
  </si>
  <si>
    <t>0,015</t>
  </si>
  <si>
    <t>Сответными фланцами / Back-flanged</t>
  </si>
  <si>
    <t>2.ИСУП.1104525854</t>
  </si>
  <si>
    <t>00QKA66AA201</t>
  </si>
  <si>
    <t>Арматура регулирующая с электроприводом / Control valve with motor drive</t>
  </si>
  <si>
    <t>63,0</t>
  </si>
  <si>
    <t>1. Габаритные размеры: L=290 мм, Н=380 мм,  демонтажный размер (с э/приводом) L?340 мм, H?740мм 2. Тип присоединения к трубопроводу сварка (наличие в комплекте ответных фланцев); 3. Масса (с приводом) от 16 до 22 кг; 4. Характеристика привода: Требования к надежности  в соответствии с п. 5.2.7 НП-068-05; Напряжение питания электропривода 230 В; Мощность не более 15 Вт; Э/П должен соответствовать НП-068-05 п.5.1, 5.2; Э/П должны допускать работу при отклонении частоты ±2,5%; Режим работы концевых и моментных выключателей э/п: U - от 24 до 48 В; I - от 1 до 40 мА; ЭМС по ГОСТ 32137-2013 - III «А»; 5.Требования к надежности: назначенный срок службы корпусных деталей – не менее 40 лет, назначенный срок службы до капитального ремонта внутрикорпусных деталей – 12 лет; 6.Требования по ремонтопригодности: относятся к классу ремонтируемых без вырезки из трубопровода; 7. Расположние патрубков - соосное; вид пропускной характеристики потока-линейная 8. Допустимые протечки при полностью закрытом затворе &lt; 0,01% значения Kv; герметичен по отношению к внешней среде; 9. Время перемещения штока на 1 мм - 15 с ; 10 Тип разделки: 1-23 (С-23) по ОСТ34-42-659-84</t>
  </si>
  <si>
    <t>2.ИСУП.1104525881</t>
  </si>
  <si>
    <t>00QKA66AA206</t>
  </si>
  <si>
    <t>0,038</t>
  </si>
  <si>
    <t>1. Габаритные размеры: L=310 мм, Н=440 мм,  демонтажный размер (с э/приводом) L?360 мм, H?830мм 2. Тип присоединения к трубопроводу сварка (наличие в комплекте ответных фланцев); 3. Масса (с приводом) от 27 до 33 кг; 4. Характеристика привода: Требования к надежности  в соответствии с п. 5.2.7 НП-068-05; Напряжение питания электропривода 230 В; Мощность не более 38 Вт; Э/П должен соответствовать НП-068-05 п.5.1, 5.2; Э/П должны допускать работу при отклонении частоты ±2,5%; Режим работы концевых и моментных выключателей э/п: U - от 24 до 48 В; I - от 1 до 40 мА; ЭМС по ГОСТ 32137-2013 - III «А»; 5.Требования к надежности: назначенный срок службы корпусных деталей – не менее 40 лет, назначенный срок службы до капитального ремонта внутрикорпусных деталей – 12 лет; 6.Требования по ремонтопригодности: относятся к классу ремонтируемых без вырезки из трубопровода; 7. Расположние патрубков - соосное; вид пропускной характеристики потока-линейная 8. Допустимые протечки при полностью закрытом затворе &lt; 0,01% значения Kv; герметичен по отношению к внешней среде; 9. Время перемещения штока на 1 мм - 15 с ; 10 Тип разделки: 1-23 (С-23) по ОСТ34-42-659-84</t>
  </si>
  <si>
    <t>2.ИСУП.1104526068</t>
  </si>
  <si>
    <t>00SBP14AA206</t>
  </si>
  <si>
    <t>Сетевая вода / Mains water</t>
  </si>
  <si>
    <t>RUP_3101183834</t>
  </si>
  <si>
    <t>1. Габаритные размеры: L=160 мм, Н=305 мм,  демонтажный размер (с э/приводом) L?210 мм, H?665мм 2. Тип присоединения к трубопроводу сварка (наличие в комплекте ответных фланцев); 3. Масса (с приводом) от 10 до 15 кг; 4. Характеристика привода: Требования к надежности  в соответствии с п. 5.2.7 НП-068-05; Напряжение питания электропривода 230 В; Мощность не более 15 Вт; Э/П должен соответствовать НП-068-05 п.5.1, 5.2; Э/П должны допускать работу при отклонении частоты ±2,5%; Режим работы концевых и моментных выключателей э/п: U - от 24 до 48 В; I - от 1 до 40 мА; ЭМС по ГОСТ 32137-2013 - III «А»; 5.Требования к надежности: назначенный срок службы корпусных деталей – не менее 40 лет, назначенный срок службы до капитального ремонта внутрикорпусных деталей – 12 лет; 6.Требования по ремонтопригодности: относятся к классу ремонтируемых без вырезки из трубопровода; 7. Расположние патрубков - соосное; вид пропускной характеристики потока-линейная 8. Допустимые протечки при полностью закрытом затворе &lt; 0,01% значения Kv; герметичен по отношению к внешней среде; 9. Время перемещения штока на 1 мм - 15 с ; 10 Тип разделки: 1-23 (С-23) по ОСТ34-42-659-84</t>
  </si>
  <si>
    <t>2.ИСУП.1104526231</t>
  </si>
  <si>
    <t>00SBP14AA204</t>
  </si>
  <si>
    <t>1,6</t>
  </si>
  <si>
    <t>1. Габаритные размеры: L=130 мм, Н=290 мм,  демонтажный размер (с э/приводом) L?180 мм, H?650мм 2. Тип присоединения к трубопроводу сварка (наличие в комплекте ответных фланцев); 3. Масса (с приводом) от 8 до 12 кг; 4. Характеристика привода: Требования к надежности  в соответствии с п. 5.2.7 НП-068-05; Напряжение питания электропривода 230 В; Мощность не более 15 Вт; Э/П должен соответствовать НП-068-05 п.5.1, 5.2; Э/П должны допускать работу при отклонении частоты ±2,5%; Режим работы концевых и моментных выключателей э/п: U - от 24 до 48 В; I - от 1 до 40 мА; ЭМС по ГОСТ 32137-2013 - III «А»; 5.Требования к надежности: назначенный срок службы корпусных деталей – не менее 40 лет, назначенный срок службы до капитального ремонта внутрикорпусных деталей – 12 лет; 6.Требования по ремонтопригодности: относятся к классу ремонтируемых без вырезки из трубопровода; 7. Расположние патрубков - соосное; вид пропускной характеристики потока-линейная 8. Допустимые протечки при полностью закрытом затворе &lt; 0,01% значения Kv; герметичен по отношению к внешней среде; 9. Время перемещения штока на 1 мм - 15 с ; 10 Тип разделки: 1-23 (С-23) по ОСТ34-42-659-84</t>
  </si>
  <si>
    <t>2.ИСУП.1104526277</t>
  </si>
  <si>
    <t>00SBP14AA202</t>
  </si>
  <si>
    <t>2.ИСУП.1104526323</t>
  </si>
  <si>
    <t>00SBP14AA201</t>
  </si>
  <si>
    <t>2.ИСУП.1104526532</t>
  </si>
  <si>
    <t>00SBP14AA205</t>
  </si>
  <si>
    <t>2.ИСУП.1104526951</t>
  </si>
  <si>
    <t>00QKA66AA203</t>
  </si>
  <si>
    <t>2.ИСУП.1104527757</t>
  </si>
  <si>
    <t>00QKA66AA204</t>
  </si>
  <si>
    <t>1. Габаритные размеры: L=180 мм, Н=320 мм,  демонтажный размер (с э/приводом) L?230 мм, H?680мм 2. Тип присоединения к трубопроводу сварка (наличие в комплекте ответных фланцев); 3. Масса (с приводом) от 10 до 15 кг; 4. Характеристика привода: Требования к надежности  в соответствии с п. 5.2.7 НП-068-05; Напряжение питания электропривода 230 В; Мощность не более 15 Вт; Э/П должен соответствовать НП-068-05 п.5.1, 5.2; Э/П должны допускать работу при отклонении частоты ±2,5%; Режим работы концевых и моментных выключателей э/п: U - от 24 до 48 В; I - от 1 до 40 мА; ЭМС по ГОСТ 32137-2013 - III «А»; 5.Требования к надежности: назначенный срок службы корпусных деталей – не менее 40 лет, назначенный срок службы до капитального ремонта внутрикорпусных деталей – 12 лет; 6.Требования по ремонтопригодности: относятся к классу ремонтируемых без вырезки из трубопровода; 7. Расположние патрубков - соосное; вид пропускной характеристики потока-линейная 8. Допустимые протечки при полностью закрытом затворе &lt; 0,01% значения Kv; герметичен по отношению к внешней среде; 9. Время перемещения штока на 1 мм - 15 с ; 10 Тип разделки: 1-23 (С-23) по ОСТ34-42-659-84</t>
  </si>
  <si>
    <t>2.ИСУП.1104528359</t>
  </si>
  <si>
    <t>00QKA66AA202</t>
  </si>
  <si>
    <t>2.ИСУП.1104528663</t>
  </si>
  <si>
    <t>00QKA66AA205</t>
  </si>
  <si>
    <t>2.ИСУП.1104528688</t>
  </si>
  <si>
    <t>00SBP14AA203</t>
  </si>
  <si>
    <t>ОТ ПОСТАВЩИКА</t>
  </si>
  <si>
    <t>Сумма НДС, руб.</t>
  </si>
  <si>
    <t>Приложение 1 к договору № ______________ от ___________________</t>
  </si>
  <si>
    <t>2</t>
  </si>
  <si>
    <t>3</t>
  </si>
  <si>
    <t>4</t>
  </si>
  <si>
    <t>5</t>
  </si>
  <si>
    <t>6</t>
  </si>
  <si>
    <t>7</t>
  </si>
  <si>
    <t>8</t>
  </si>
  <si>
    <t>9</t>
  </si>
  <si>
    <t>1</t>
  </si>
  <si>
    <t>10</t>
  </si>
  <si>
    <t>11</t>
  </si>
  <si>
    <t>12</t>
  </si>
  <si>
    <t>Спецификация. Поставка арматуры регулирующей до DN 80мм для сооружения энергоблока № 1 АЭС Руппур</t>
  </si>
  <si>
    <t>Ringo Valvulas, Испания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</si>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</sst>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2" formatCode="dd/mm/yy;@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</borders>
  <cellStyleXfs count="28">
    <xf numFmtId="0" fontId="0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0" fillId="0" borderId="0"/>
    <xf numFmtId="0" fontId="1" fillId="0" borderId="0"/>
    <xf numFmtId="0" fontId="14" fillId="0" borderId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7" fillId="0" borderId="9" applyNumberFormat="0" applyFill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</cellStyleXfs>
  <cellXfs count="65">
    <xf numFmtId="0" fontId="0" fillId="0" borderId="0" xfId="0"/>
    <xf numFmtId="49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2" fontId="21" fillId="0" borderId="0" xfId="0" applyNumberFormat="1" applyFont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0" fontId="21" fillId="0" borderId="0" xfId="0" applyFont="1"/>
    <xf numFmtId="49" fontId="23" fillId="0" borderId="10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1" fontId="21" fillId="0" borderId="11" xfId="0" applyNumberFormat="1" applyFont="1" applyBorder="1" applyAlignment="1">
      <alignment horizontal="center" vertical="center" wrapText="1"/>
    </xf>
    <xf numFmtId="2" fontId="21" fillId="0" borderId="11" xfId="0" applyNumberFormat="1" applyFont="1" applyBorder="1" applyAlignment="1">
      <alignment horizontal="center" vertical="center" wrapText="1"/>
    </xf>
    <xf numFmtId="1" fontId="21" fillId="0" borderId="11" xfId="0" applyNumberFormat="1" applyFont="1" applyFill="1" applyBorder="1" applyAlignment="1">
      <alignment horizontal="center" vertical="center" wrapText="1"/>
    </xf>
    <xf numFmtId="43" fontId="21" fillId="0" borderId="12" xfId="0" applyNumberFormat="1" applyFont="1" applyBorder="1" applyAlignment="1">
      <alignment horizontal="center" vertical="center" wrapText="1"/>
    </xf>
    <xf numFmtId="43" fontId="21" fillId="0" borderId="12" xfId="0" applyNumberFormat="1" applyFont="1" applyFill="1" applyBorder="1" applyAlignment="1">
      <alignment horizontal="center" vertical="center" wrapText="1"/>
    </xf>
    <xf numFmtId="0" fontId="21" fillId="0" borderId="11" xfId="0" applyNumberFormat="1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0" xfId="0" applyFont="1" applyBorder="1"/>
    <xf numFmtId="49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2" fontId="21" fillId="0" borderId="13" xfId="0" applyNumberFormat="1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49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2" fontId="21" fillId="0" borderId="0" xfId="0" applyNumberFormat="1" applyFont="1" applyBorder="1" applyAlignment="1">
      <alignment horizontal="center" vertical="center" wrapText="1"/>
    </xf>
    <xf numFmtId="0" fontId="21" fillId="0" borderId="0" xfId="0" applyNumberFormat="1" applyFont="1" applyAlignment="1">
      <alignment wrapText="1"/>
    </xf>
    <xf numFmtId="0" fontId="21" fillId="0" borderId="0" xfId="0" applyNumberFormat="1" applyFont="1" applyBorder="1" applyAlignment="1">
      <alignment horizontal="center" vertical="center" wrapText="1"/>
    </xf>
    <xf numFmtId="0" fontId="21" fillId="0" borderId="14" xfId="0" applyNumberFormat="1" applyFont="1" applyBorder="1" applyAlignment="1">
      <alignment horizontal="center" vertical="center" wrapText="1"/>
    </xf>
    <xf numFmtId="43" fontId="21" fillId="0" borderId="0" xfId="0" applyNumberFormat="1" applyFont="1" applyAlignment="1">
      <alignment horizontal="center" vertical="center" wrapText="1"/>
    </xf>
    <xf numFmtId="43" fontId="23" fillId="0" borderId="10" xfId="0" applyNumberFormat="1" applyFont="1" applyFill="1" applyBorder="1" applyAlignment="1">
      <alignment horizontal="center" vertical="center" wrapText="1"/>
    </xf>
    <xf numFmtId="43" fontId="21" fillId="0" borderId="13" xfId="0" applyNumberFormat="1" applyFont="1" applyBorder="1" applyAlignment="1">
      <alignment horizontal="center" vertical="center" wrapText="1"/>
    </xf>
    <xf numFmtId="43" fontId="21" fillId="0" borderId="0" xfId="0" applyNumberFormat="1" applyFont="1" applyBorder="1" applyAlignment="1">
      <alignment horizontal="center" vertical="center" wrapText="1"/>
    </xf>
    <xf numFmtId="0" fontId="24" fillId="0" borderId="0" xfId="0" applyFont="1"/>
    <xf numFmtId="49" fontId="23" fillId="0" borderId="15" xfId="0" applyNumberFormat="1" applyFont="1" applyFill="1" applyBorder="1" applyAlignment="1">
      <alignment horizontal="center" vertical="center" wrapText="1"/>
    </xf>
    <xf numFmtId="49" fontId="21" fillId="0" borderId="16" xfId="0" applyNumberFormat="1" applyFont="1" applyBorder="1" applyAlignment="1">
      <alignment horizontal="center" vertical="center" wrapText="1"/>
    </xf>
    <xf numFmtId="49" fontId="23" fillId="0" borderId="17" xfId="0" applyNumberFormat="1" applyFont="1" applyFill="1" applyBorder="1" applyAlignment="1">
      <alignment horizontal="center" vertical="center" wrapText="1"/>
    </xf>
    <xf numFmtId="2" fontId="21" fillId="0" borderId="18" xfId="0" applyNumberFormat="1" applyFont="1" applyBorder="1" applyAlignment="1">
      <alignment horizontal="center" vertical="center" wrapText="1"/>
    </xf>
    <xf numFmtId="49" fontId="24" fillId="0" borderId="19" xfId="0" applyNumberFormat="1" applyFont="1" applyFill="1" applyBorder="1" applyAlignment="1">
      <alignment horizontal="center" vertical="center" textRotation="90" wrapText="1"/>
    </xf>
    <xf numFmtId="49" fontId="24" fillId="0" borderId="20" xfId="0" applyNumberFormat="1" applyFont="1" applyFill="1" applyBorder="1" applyAlignment="1">
      <alignment horizontal="center" vertical="center" textRotation="90" wrapText="1"/>
    </xf>
    <xf numFmtId="0" fontId="24" fillId="0" borderId="20" xfId="0" applyFont="1" applyFill="1" applyBorder="1" applyAlignment="1">
      <alignment horizontal="center" vertical="center" textRotation="90" wrapText="1"/>
    </xf>
    <xf numFmtId="0" fontId="24" fillId="0" borderId="20" xfId="19" applyFont="1" applyFill="1" applyBorder="1" applyAlignment="1">
      <alignment horizontal="center" vertical="center" textRotation="90" wrapText="1"/>
    </xf>
    <xf numFmtId="2" fontId="24" fillId="0" borderId="20" xfId="0" applyNumberFormat="1" applyFont="1" applyFill="1" applyBorder="1" applyAlignment="1">
      <alignment horizontal="center" vertical="center" textRotation="90" wrapText="1"/>
    </xf>
    <xf numFmtId="0" fontId="24" fillId="0" borderId="21" xfId="0" applyFont="1" applyFill="1" applyBorder="1" applyAlignment="1">
      <alignment horizontal="center" vertical="center" textRotation="90" wrapText="1"/>
    </xf>
    <xf numFmtId="0" fontId="24" fillId="0" borderId="19" xfId="0" applyFont="1" applyFill="1" applyBorder="1" applyAlignment="1">
      <alignment horizontal="center" vertical="center" textRotation="90" wrapText="1"/>
    </xf>
    <xf numFmtId="43" fontId="24" fillId="0" borderId="20" xfId="20" applyNumberFormat="1" applyFont="1" applyFill="1" applyBorder="1" applyAlignment="1">
      <alignment horizontal="center" vertical="center" textRotation="90" wrapText="1"/>
    </xf>
    <xf numFmtId="0" fontId="24" fillId="0" borderId="20" xfId="0" applyNumberFormat="1" applyFont="1" applyFill="1" applyBorder="1" applyAlignment="1">
      <alignment horizontal="center" vertical="center" textRotation="90" wrapText="1"/>
    </xf>
    <xf numFmtId="172" fontId="24" fillId="0" borderId="20" xfId="0" applyNumberFormat="1" applyFont="1" applyFill="1" applyBorder="1" applyAlignment="1">
      <alignment horizontal="center" vertical="center" textRotation="90" wrapText="1"/>
    </xf>
    <xf numFmtId="49" fontId="23" fillId="0" borderId="20" xfId="0" applyNumberFormat="1" applyFont="1" applyFill="1" applyBorder="1" applyAlignment="1">
      <alignment horizontal="center" vertical="center" textRotation="90" wrapText="1"/>
    </xf>
    <xf numFmtId="49" fontId="24" fillId="0" borderId="21" xfId="0" applyNumberFormat="1" applyFont="1" applyFill="1" applyBorder="1" applyAlignment="1">
      <alignment horizontal="center" vertical="center" textRotation="90" wrapText="1"/>
    </xf>
    <xf numFmtId="49" fontId="21" fillId="0" borderId="15" xfId="0" applyNumberFormat="1" applyFont="1" applyBorder="1" applyAlignment="1">
      <alignment horizontal="center" vertical="center" wrapText="1"/>
    </xf>
    <xf numFmtId="1" fontId="21" fillId="0" borderId="22" xfId="0" applyNumberFormat="1" applyFont="1" applyBorder="1" applyAlignment="1">
      <alignment horizontal="center" vertical="center" wrapText="1"/>
    </xf>
    <xf numFmtId="2" fontId="21" fillId="0" borderId="22" xfId="0" applyNumberFormat="1" applyFont="1" applyBorder="1" applyAlignment="1">
      <alignment horizontal="center" vertical="center" wrapText="1"/>
    </xf>
    <xf numFmtId="1" fontId="21" fillId="0" borderId="22" xfId="0" applyNumberFormat="1" applyFont="1" applyFill="1" applyBorder="1" applyAlignment="1">
      <alignment horizontal="center" vertical="center" wrapText="1"/>
    </xf>
    <xf numFmtId="43" fontId="21" fillId="0" borderId="10" xfId="0" applyNumberFormat="1" applyFont="1" applyBorder="1" applyAlignment="1">
      <alignment horizontal="center" vertical="center" wrapText="1"/>
    </xf>
    <xf numFmtId="43" fontId="21" fillId="0" borderId="10" xfId="0" applyNumberFormat="1" applyFont="1" applyFill="1" applyBorder="1" applyAlignment="1">
      <alignment horizontal="center" vertical="center" wrapText="1"/>
    </xf>
    <xf numFmtId="0" fontId="21" fillId="0" borderId="22" xfId="0" applyNumberFormat="1" applyFont="1" applyBorder="1" applyAlignment="1">
      <alignment horizontal="center" vertical="center" wrapText="1"/>
    </xf>
    <xf numFmtId="14" fontId="21" fillId="0" borderId="22" xfId="0" applyNumberFormat="1" applyFont="1" applyBorder="1" applyAlignment="1">
      <alignment horizontal="center" vertical="center" wrapText="1"/>
    </xf>
    <xf numFmtId="49" fontId="21" fillId="0" borderId="22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2" fontId="21" fillId="0" borderId="23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/>
    </xf>
    <xf numFmtId="49" fontId="22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</cellXfs>
  <cellStyles count="28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Связанная ячейка" xfId="24" builtinId="24" customBuiltin="1"/>
    <cellStyle name="Стиль 1" xfId="25"/>
    <cellStyle name="Текст предупреждения" xfId="26" builtinId="11" customBuiltin="1"/>
    <cellStyle name="Хороший" xfId="27" builtinId="26" customBuiltin="1"/>
  </cellStyles>
  <dxfs count="40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5" formatCode="_(* #,##0.00_);_(* \(#,##0.0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AK17" totalsRowShown="0" dataDxfId="2" headerRowBorderDxfId="0" tableBorderDxfId="1">
  <autoFilter ref="A4:AK17"/>
  <tableColumns count="37">
    <tableColumn id="1" name="№ п/п" dataDxfId="39"/>
    <tableColumn id="2" name="Идентификатор" dataDxfId="38"/>
    <tableColumn id="3" name="Маркировка арматуры" dataDxfId="37"/>
    <tableColumn id="4" name="Наименование" dataDxfId="36"/>
    <tableColumn id="5" name="Тип" dataDxfId="35"/>
    <tableColumn id="6" name="Класс и группа безопас-ности изделия по НП-68-05" dataDxfId="34"/>
    <tableColumn id="7" name="Оборудование/Материалы" dataDxfId="33"/>
    <tableColumn id="8" name="DN(арматуры), мм" dataDxfId="32"/>
    <tableColumn id="9" name="Pp (арматура АЭС), Pу (общепром. арматура), МПа" dataDxfId="31"/>
    <tableColumn id="10" name="Tp(арматуры), °С" dataDxfId="30"/>
    <tableColumn id="11" name="Рабочая среда" dataDxfId="29"/>
    <tableColumn id="12" name="Kv,м3/ч(для регулиру-ющих клапанов)" dataDxfId="28"/>
    <tableColumn id="13" name="Масса,кг" dataDxfId="27"/>
    <tableColumn id="14" name="Способ управления" dataDxfId="26"/>
    <tableColumn id="15" name="Тип электропривода" dataDxfId="25"/>
    <tableColumn id="16" name="Мощность электро-двигателя, кВт" dataDxfId="24"/>
    <tableColumn id="17" name="Материал корпуса арматуры" dataDxfId="23"/>
    <tableColumn id="18" name="Способ присоединения" dataDxfId="22"/>
    <tableColumn id="19" name="ТУ" dataDxfId="21"/>
    <tableColumn id="20" name="Смета №" dataDxfId="20"/>
    <tableColumn id="21" name="Номер чертежа" dataDxfId="19"/>
    <tableColumn id="22" name="Позиция по спецификации чертежа" dataDxfId="18"/>
    <tableColumn id="23" name="Номер з/сп" dataDxfId="17"/>
    <tableColumn id="24" name="Класс и группа трубопровода" dataDxfId="16"/>
    <tableColumn id="25" name="Категория сейсмостойкос-ти трубопровода" dataDxfId="15"/>
    <tableColumn id="26" name="Количество, шт" dataDxfId="14"/>
    <tableColumn id="27" name="Цена за ед., без НДС, руб." dataDxfId="13"/>
    <tableColumn id="28" name="Сумма без НДС, руб." dataDxfId="12">
      <calculatedColumnFormula>AA5*Z5</calculatedColumnFormula>
    </tableColumn>
    <tableColumn id="29" name="Сумма НДС, руб." dataDxfId="11">
      <calculatedColumnFormula>AB5*0.18</calculatedColumnFormula>
    </tableColumn>
    <tableColumn id="30" name="Сумма с НДС, руб." dataDxfId="10">
      <calculatedColumnFormula>AC5+AB5</calculatedColumnFormula>
    </tableColumn>
    <tableColumn id="31" name="Объект проектирования" dataDxfId="9"/>
    <tableColumn id="32" name="Завод-изготовитель" dataDxfId="8"/>
    <tableColumn id="33" name="Примечание" dataDxfId="7"/>
    <tableColumn id="34" name="Срок поставки" dataDxfId="6"/>
    <tableColumn id="35" name="Разработчик РД" dataDxfId="5"/>
    <tableColumn id="36" name="Код ЕОС НСИ (GID)" dataDxfId="4"/>
    <tableColumn id="37" name="Стоимость изделия в ценах 2000 года, руб.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0"/>
  <sheetViews>
    <sheetView tabSelected="1" view="pageBreakPreview" topLeftCell="A4" zoomScale="70" zoomScaleNormal="100" zoomScaleSheetLayoutView="70" workbookViewId="0">
      <selection activeCell="A4" sqref="A4:AK17"/>
    </sheetView>
  </sheetViews>
  <sheetFormatPr defaultColWidth="9.109375" defaultRowHeight="13.2" x14ac:dyDescent="0.25"/>
  <cols>
    <col min="1" max="1" width="8.44140625" style="1" customWidth="1"/>
    <col min="2" max="2" width="17.109375" style="1" customWidth="1"/>
    <col min="3" max="3" width="23.21875" style="1" customWidth="1"/>
    <col min="4" max="4" width="19.33203125" style="1" customWidth="1"/>
    <col min="5" max="5" width="8.5546875" style="1" customWidth="1"/>
    <col min="6" max="6" width="48.77734375" style="2" customWidth="1"/>
    <col min="7" max="7" width="26.6640625" style="2" customWidth="1"/>
    <col min="8" max="8" width="19.6640625" style="2" customWidth="1"/>
    <col min="9" max="9" width="47.77734375" style="2" customWidth="1"/>
    <col min="10" max="10" width="18.44140625" style="2" customWidth="1"/>
    <col min="11" max="11" width="15.6640625" style="2" customWidth="1"/>
    <col min="12" max="12" width="37.77734375" style="2" customWidth="1"/>
    <col min="13" max="13" width="11.109375" style="3" customWidth="1"/>
    <col min="14" max="14" width="20.33203125" style="2" customWidth="1"/>
    <col min="15" max="15" width="21.21875" style="2" customWidth="1"/>
    <col min="16" max="16" width="34.33203125" style="2" customWidth="1"/>
    <col min="17" max="17" width="28.44140625" style="2" customWidth="1"/>
    <col min="18" max="18" width="23.44140625" style="2" customWidth="1"/>
    <col min="19" max="19" width="18.6640625" style="2" customWidth="1"/>
    <col min="20" max="20" width="15.44140625" style="2" customWidth="1"/>
    <col min="21" max="21" width="16.6640625" style="2" customWidth="1"/>
    <col min="22" max="22" width="34.77734375" style="2" customWidth="1"/>
    <col min="23" max="23" width="12.6640625" style="2" customWidth="1"/>
    <col min="24" max="24" width="28.88671875" style="2" customWidth="1"/>
    <col min="25" max="25" width="41.21875" style="2" customWidth="1"/>
    <col min="26" max="26" width="17.109375" style="2" customWidth="1"/>
    <col min="27" max="27" width="26.33203125" style="30" customWidth="1"/>
    <col min="28" max="28" width="22.33203125" style="30" customWidth="1"/>
    <col min="29" max="29" width="19.21875" style="30" customWidth="1"/>
    <col min="30" max="30" width="20.6640625" style="30" customWidth="1"/>
    <col min="31" max="31" width="24.77734375" style="2" customWidth="1"/>
    <col min="32" max="32" width="21" style="2" customWidth="1"/>
    <col min="33" max="33" width="95.109375" style="4" customWidth="1"/>
    <col min="34" max="34" width="16.21875" style="2" customWidth="1"/>
    <col min="35" max="35" width="17.33203125" style="1" customWidth="1"/>
    <col min="36" max="36" width="9.6640625" style="5" hidden="1" customWidth="1"/>
    <col min="37" max="37" width="41.44140625" style="5" customWidth="1"/>
    <col min="38" max="16384" width="9.109375" style="5"/>
  </cols>
  <sheetData>
    <row r="1" spans="1:37" x14ac:dyDescent="0.25">
      <c r="AG1" s="4" t="s">
        <v>87</v>
      </c>
    </row>
    <row r="2" spans="1:37" ht="18" x14ac:dyDescent="0.25">
      <c r="C2" s="63" t="s">
        <v>100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spans="1:37" x14ac:dyDescent="0.2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</row>
    <row r="4" spans="1:37" s="34" customFormat="1" ht="165" customHeight="1" x14ac:dyDescent="0.25">
      <c r="A4" s="39" t="s">
        <v>26</v>
      </c>
      <c r="B4" s="40" t="s">
        <v>0</v>
      </c>
      <c r="C4" s="41" t="s">
        <v>1</v>
      </c>
      <c r="D4" s="41" t="s">
        <v>2</v>
      </c>
      <c r="E4" s="41" t="s">
        <v>3</v>
      </c>
      <c r="F4" s="41" t="s">
        <v>34</v>
      </c>
      <c r="G4" s="41" t="s">
        <v>4</v>
      </c>
      <c r="H4" s="40" t="s">
        <v>5</v>
      </c>
      <c r="I4" s="40" t="s">
        <v>6</v>
      </c>
      <c r="J4" s="41" t="s">
        <v>7</v>
      </c>
      <c r="K4" s="41" t="s">
        <v>8</v>
      </c>
      <c r="L4" s="42" t="s">
        <v>31</v>
      </c>
      <c r="M4" s="43" t="s">
        <v>9</v>
      </c>
      <c r="N4" s="41" t="s">
        <v>10</v>
      </c>
      <c r="O4" s="41" t="s">
        <v>30</v>
      </c>
      <c r="P4" s="44" t="s">
        <v>11</v>
      </c>
      <c r="Q4" s="41" t="s">
        <v>12</v>
      </c>
      <c r="R4" s="45" t="s">
        <v>13</v>
      </c>
      <c r="S4" s="45" t="s">
        <v>14</v>
      </c>
      <c r="T4" s="41" t="s">
        <v>15</v>
      </c>
      <c r="U4" s="41" t="s">
        <v>16</v>
      </c>
      <c r="V4" s="41" t="s">
        <v>17</v>
      </c>
      <c r="W4" s="41" t="s">
        <v>18</v>
      </c>
      <c r="X4" s="41" t="s">
        <v>19</v>
      </c>
      <c r="Y4" s="41" t="s">
        <v>20</v>
      </c>
      <c r="Z4" s="41" t="s">
        <v>21</v>
      </c>
      <c r="AA4" s="46" t="s">
        <v>27</v>
      </c>
      <c r="AB4" s="46" t="s">
        <v>28</v>
      </c>
      <c r="AC4" s="46" t="s">
        <v>86</v>
      </c>
      <c r="AD4" s="46" t="s">
        <v>29</v>
      </c>
      <c r="AE4" s="40" t="s">
        <v>22</v>
      </c>
      <c r="AF4" s="41" t="s">
        <v>23</v>
      </c>
      <c r="AG4" s="47" t="s">
        <v>24</v>
      </c>
      <c r="AH4" s="48" t="s">
        <v>32</v>
      </c>
      <c r="AI4" s="40" t="s">
        <v>25</v>
      </c>
      <c r="AJ4" s="49" t="s">
        <v>35</v>
      </c>
      <c r="AK4" s="50" t="s">
        <v>33</v>
      </c>
    </row>
    <row r="5" spans="1:37" ht="14.25" customHeight="1" x14ac:dyDescent="0.25">
      <c r="A5" s="35">
        <v>1</v>
      </c>
      <c r="B5" s="7">
        <v>2</v>
      </c>
      <c r="C5" s="6">
        <v>3</v>
      </c>
      <c r="D5" s="7">
        <v>4</v>
      </c>
      <c r="E5" s="6">
        <v>5</v>
      </c>
      <c r="F5" s="7">
        <v>6</v>
      </c>
      <c r="G5" s="6">
        <v>7</v>
      </c>
      <c r="H5" s="7">
        <v>8</v>
      </c>
      <c r="I5" s="6">
        <v>9</v>
      </c>
      <c r="J5" s="7">
        <v>10</v>
      </c>
      <c r="K5" s="6">
        <v>11</v>
      </c>
      <c r="L5" s="7">
        <v>12</v>
      </c>
      <c r="M5" s="6">
        <v>13</v>
      </c>
      <c r="N5" s="7">
        <v>14</v>
      </c>
      <c r="O5" s="6">
        <v>15</v>
      </c>
      <c r="P5" s="7">
        <v>16</v>
      </c>
      <c r="Q5" s="6">
        <v>17</v>
      </c>
      <c r="R5" s="7">
        <v>18</v>
      </c>
      <c r="S5" s="6">
        <v>19</v>
      </c>
      <c r="T5" s="7">
        <v>20</v>
      </c>
      <c r="U5" s="6">
        <v>21</v>
      </c>
      <c r="V5" s="7">
        <v>22</v>
      </c>
      <c r="W5" s="6">
        <v>23</v>
      </c>
      <c r="X5" s="7">
        <v>24</v>
      </c>
      <c r="Y5" s="6">
        <v>25</v>
      </c>
      <c r="Z5" s="7">
        <v>26</v>
      </c>
      <c r="AA5" s="31">
        <v>27</v>
      </c>
      <c r="AB5" s="31">
        <v>28</v>
      </c>
      <c r="AC5" s="31">
        <v>29</v>
      </c>
      <c r="AD5" s="31">
        <v>30</v>
      </c>
      <c r="AE5" s="6">
        <v>31</v>
      </c>
      <c r="AF5" s="7">
        <v>32</v>
      </c>
      <c r="AG5" s="6">
        <v>33</v>
      </c>
      <c r="AH5" s="7">
        <v>34</v>
      </c>
      <c r="AI5" s="6">
        <v>35</v>
      </c>
      <c r="AJ5" s="7">
        <v>36</v>
      </c>
      <c r="AK5" s="37">
        <v>37</v>
      </c>
    </row>
    <row r="6" spans="1:37" s="17" customFormat="1" ht="145.5" customHeight="1" x14ac:dyDescent="0.25">
      <c r="A6" s="36" t="s">
        <v>96</v>
      </c>
      <c r="B6" s="8" t="s">
        <v>50</v>
      </c>
      <c r="C6" s="8" t="s">
        <v>51</v>
      </c>
      <c r="D6" s="8" t="s">
        <v>52</v>
      </c>
      <c r="E6" s="8" t="s">
        <v>36</v>
      </c>
      <c r="F6" s="8" t="s">
        <v>36</v>
      </c>
      <c r="G6" s="8" t="s">
        <v>41</v>
      </c>
      <c r="H6" s="8">
        <v>65</v>
      </c>
      <c r="I6" s="9">
        <v>1</v>
      </c>
      <c r="J6" s="8">
        <v>40</v>
      </c>
      <c r="K6" s="8" t="s">
        <v>42</v>
      </c>
      <c r="L6" s="8" t="s">
        <v>53</v>
      </c>
      <c r="M6" s="9">
        <v>22</v>
      </c>
      <c r="N6" s="8" t="s">
        <v>37</v>
      </c>
      <c r="O6" s="8" t="s">
        <v>36</v>
      </c>
      <c r="P6" s="8" t="s">
        <v>48</v>
      </c>
      <c r="Q6" s="8" t="s">
        <v>38</v>
      </c>
      <c r="R6" s="8" t="s">
        <v>49</v>
      </c>
      <c r="S6" s="8" t="s">
        <v>43</v>
      </c>
      <c r="T6" s="8" t="s">
        <v>44</v>
      </c>
      <c r="U6" s="10" t="s">
        <v>36</v>
      </c>
      <c r="V6" s="8"/>
      <c r="W6" s="8" t="s">
        <v>45</v>
      </c>
      <c r="X6" s="8" t="s">
        <v>39</v>
      </c>
      <c r="Y6" s="8" t="s">
        <v>40</v>
      </c>
      <c r="Z6" s="8">
        <v>1</v>
      </c>
      <c r="AA6" s="11">
        <v>1172400</v>
      </c>
      <c r="AB6" s="12">
        <f t="shared" ref="AB6:AB17" si="0">AA6*Z6</f>
        <v>1172400</v>
      </c>
      <c r="AC6" s="12">
        <f t="shared" ref="AC6:AC17" si="1">AB6*0.18</f>
        <v>211032</v>
      </c>
      <c r="AD6" s="12">
        <f t="shared" ref="AD6:AD17" si="2">AC6+AB6</f>
        <v>1383432</v>
      </c>
      <c r="AE6" s="9" t="s">
        <v>46</v>
      </c>
      <c r="AF6" s="9" t="s">
        <v>101</v>
      </c>
      <c r="AG6" s="13" t="s">
        <v>54</v>
      </c>
      <c r="AH6" s="14">
        <v>43349</v>
      </c>
      <c r="AI6" s="15" t="s">
        <v>47</v>
      </c>
      <c r="AJ6" s="16"/>
      <c r="AK6" s="38"/>
    </row>
    <row r="7" spans="1:37" s="17" customFormat="1" ht="145.5" customHeight="1" x14ac:dyDescent="0.25">
      <c r="A7" s="36" t="s">
        <v>88</v>
      </c>
      <c r="B7" s="8" t="s">
        <v>55</v>
      </c>
      <c r="C7" s="8" t="s">
        <v>56</v>
      </c>
      <c r="D7" s="8" t="s">
        <v>52</v>
      </c>
      <c r="E7" s="8" t="s">
        <v>36</v>
      </c>
      <c r="F7" s="8" t="s">
        <v>36</v>
      </c>
      <c r="G7" s="8" t="s">
        <v>41</v>
      </c>
      <c r="H7" s="8">
        <v>80</v>
      </c>
      <c r="I7" s="9">
        <v>1</v>
      </c>
      <c r="J7" s="8">
        <v>40</v>
      </c>
      <c r="K7" s="8" t="s">
        <v>42</v>
      </c>
      <c r="L7" s="8">
        <v>100</v>
      </c>
      <c r="M7" s="9">
        <v>33</v>
      </c>
      <c r="N7" s="8" t="s">
        <v>37</v>
      </c>
      <c r="O7" s="8" t="s">
        <v>36</v>
      </c>
      <c r="P7" s="8" t="s">
        <v>57</v>
      </c>
      <c r="Q7" s="8" t="s">
        <v>38</v>
      </c>
      <c r="R7" s="8" t="s">
        <v>49</v>
      </c>
      <c r="S7" s="8" t="s">
        <v>43</v>
      </c>
      <c r="T7" s="8" t="s">
        <v>44</v>
      </c>
      <c r="U7" s="10" t="s">
        <v>36</v>
      </c>
      <c r="V7" s="8"/>
      <c r="W7" s="8" t="s">
        <v>45</v>
      </c>
      <c r="X7" s="8" t="s">
        <v>39</v>
      </c>
      <c r="Y7" s="8" t="s">
        <v>40</v>
      </c>
      <c r="Z7" s="8">
        <v>1</v>
      </c>
      <c r="AA7" s="11">
        <v>1326400</v>
      </c>
      <c r="AB7" s="12">
        <f t="shared" si="0"/>
        <v>1326400</v>
      </c>
      <c r="AC7" s="12">
        <f t="shared" si="1"/>
        <v>238752</v>
      </c>
      <c r="AD7" s="12">
        <f t="shared" si="2"/>
        <v>1565152</v>
      </c>
      <c r="AE7" s="9" t="s">
        <v>46</v>
      </c>
      <c r="AF7" s="9" t="s">
        <v>101</v>
      </c>
      <c r="AG7" s="13" t="s">
        <v>58</v>
      </c>
      <c r="AH7" s="14">
        <v>43349</v>
      </c>
      <c r="AI7" s="15" t="s">
        <v>47</v>
      </c>
      <c r="AJ7" s="16"/>
      <c r="AK7" s="38"/>
    </row>
    <row r="8" spans="1:37" s="17" customFormat="1" ht="145.5" customHeight="1" x14ac:dyDescent="0.25">
      <c r="A8" s="36" t="s">
        <v>89</v>
      </c>
      <c r="B8" s="8" t="s">
        <v>59</v>
      </c>
      <c r="C8" s="8" t="s">
        <v>60</v>
      </c>
      <c r="D8" s="8" t="s">
        <v>52</v>
      </c>
      <c r="E8" s="8" t="s">
        <v>36</v>
      </c>
      <c r="F8" s="8" t="s">
        <v>36</v>
      </c>
      <c r="G8" s="8" t="s">
        <v>41</v>
      </c>
      <c r="H8" s="8">
        <v>25</v>
      </c>
      <c r="I8" s="9">
        <v>1</v>
      </c>
      <c r="J8" s="8">
        <v>85</v>
      </c>
      <c r="K8" s="8" t="s">
        <v>61</v>
      </c>
      <c r="L8" s="8">
        <v>10</v>
      </c>
      <c r="M8" s="9">
        <v>10.5</v>
      </c>
      <c r="N8" s="8" t="s">
        <v>37</v>
      </c>
      <c r="O8" s="8" t="s">
        <v>36</v>
      </c>
      <c r="P8" s="8" t="s">
        <v>48</v>
      </c>
      <c r="Q8" s="8" t="s">
        <v>38</v>
      </c>
      <c r="R8" s="8" t="s">
        <v>49</v>
      </c>
      <c r="S8" s="8" t="s">
        <v>43</v>
      </c>
      <c r="T8" s="8" t="s">
        <v>44</v>
      </c>
      <c r="U8" s="10" t="s">
        <v>36</v>
      </c>
      <c r="V8" s="8"/>
      <c r="W8" s="8" t="s">
        <v>62</v>
      </c>
      <c r="X8" s="8" t="s">
        <v>39</v>
      </c>
      <c r="Y8" s="8" t="s">
        <v>40</v>
      </c>
      <c r="Z8" s="8">
        <v>1</v>
      </c>
      <c r="AA8" s="11">
        <v>834900</v>
      </c>
      <c r="AB8" s="12">
        <f t="shared" si="0"/>
        <v>834900</v>
      </c>
      <c r="AC8" s="12">
        <f t="shared" si="1"/>
        <v>150282</v>
      </c>
      <c r="AD8" s="12">
        <f t="shared" si="2"/>
        <v>985182</v>
      </c>
      <c r="AE8" s="9" t="s">
        <v>46</v>
      </c>
      <c r="AF8" s="9" t="s">
        <v>101</v>
      </c>
      <c r="AG8" s="13" t="s">
        <v>63</v>
      </c>
      <c r="AH8" s="14">
        <v>43349</v>
      </c>
      <c r="AI8" s="15" t="s">
        <v>47</v>
      </c>
      <c r="AJ8" s="16"/>
      <c r="AK8" s="38">
        <v>2883</v>
      </c>
    </row>
    <row r="9" spans="1:37" s="17" customFormat="1" ht="145.5" customHeight="1" x14ac:dyDescent="0.25">
      <c r="A9" s="36" t="s">
        <v>90</v>
      </c>
      <c r="B9" s="8" t="s">
        <v>64</v>
      </c>
      <c r="C9" s="8" t="s">
        <v>65</v>
      </c>
      <c r="D9" s="8" t="s">
        <v>52</v>
      </c>
      <c r="E9" s="8" t="s">
        <v>36</v>
      </c>
      <c r="F9" s="8" t="s">
        <v>36</v>
      </c>
      <c r="G9" s="8" t="s">
        <v>41</v>
      </c>
      <c r="H9" s="8">
        <v>15</v>
      </c>
      <c r="I9" s="9">
        <v>1</v>
      </c>
      <c r="J9" s="8">
        <v>85</v>
      </c>
      <c r="K9" s="8" t="s">
        <v>61</v>
      </c>
      <c r="L9" s="8" t="s">
        <v>66</v>
      </c>
      <c r="M9" s="9">
        <v>8.5</v>
      </c>
      <c r="N9" s="8" t="s">
        <v>37</v>
      </c>
      <c r="O9" s="8" t="s">
        <v>36</v>
      </c>
      <c r="P9" s="8" t="s">
        <v>48</v>
      </c>
      <c r="Q9" s="8" t="s">
        <v>38</v>
      </c>
      <c r="R9" s="8" t="s">
        <v>49</v>
      </c>
      <c r="S9" s="8" t="s">
        <v>43</v>
      </c>
      <c r="T9" s="8" t="s">
        <v>44</v>
      </c>
      <c r="U9" s="10" t="s">
        <v>36</v>
      </c>
      <c r="V9" s="8"/>
      <c r="W9" s="8" t="s">
        <v>62</v>
      </c>
      <c r="X9" s="8" t="s">
        <v>39</v>
      </c>
      <c r="Y9" s="8" t="s">
        <v>40</v>
      </c>
      <c r="Z9" s="8">
        <v>1</v>
      </c>
      <c r="AA9" s="11">
        <v>658300</v>
      </c>
      <c r="AB9" s="12">
        <f t="shared" si="0"/>
        <v>658300</v>
      </c>
      <c r="AC9" s="12">
        <f t="shared" si="1"/>
        <v>118494</v>
      </c>
      <c r="AD9" s="12">
        <f t="shared" si="2"/>
        <v>776794</v>
      </c>
      <c r="AE9" s="9" t="s">
        <v>46</v>
      </c>
      <c r="AF9" s="9" t="s">
        <v>101</v>
      </c>
      <c r="AG9" s="13" t="s">
        <v>67</v>
      </c>
      <c r="AH9" s="14">
        <v>43349</v>
      </c>
      <c r="AI9" s="15" t="s">
        <v>47</v>
      </c>
      <c r="AJ9" s="16"/>
      <c r="AK9" s="38">
        <v>2441</v>
      </c>
    </row>
    <row r="10" spans="1:37" s="17" customFormat="1" ht="145.5" customHeight="1" x14ac:dyDescent="0.25">
      <c r="A10" s="36" t="s">
        <v>91</v>
      </c>
      <c r="B10" s="8" t="s">
        <v>68</v>
      </c>
      <c r="C10" s="8" t="s">
        <v>69</v>
      </c>
      <c r="D10" s="8" t="s">
        <v>52</v>
      </c>
      <c r="E10" s="8" t="s">
        <v>36</v>
      </c>
      <c r="F10" s="8" t="s">
        <v>36</v>
      </c>
      <c r="G10" s="8" t="s">
        <v>41</v>
      </c>
      <c r="H10" s="8">
        <v>25</v>
      </c>
      <c r="I10" s="9">
        <v>1</v>
      </c>
      <c r="J10" s="8">
        <v>85</v>
      </c>
      <c r="K10" s="8" t="s">
        <v>61</v>
      </c>
      <c r="L10" s="8">
        <v>10</v>
      </c>
      <c r="M10" s="9">
        <v>10.5</v>
      </c>
      <c r="N10" s="8" t="s">
        <v>37</v>
      </c>
      <c r="O10" s="8" t="s">
        <v>36</v>
      </c>
      <c r="P10" s="8" t="s">
        <v>48</v>
      </c>
      <c r="Q10" s="8" t="s">
        <v>38</v>
      </c>
      <c r="R10" s="8" t="s">
        <v>49</v>
      </c>
      <c r="S10" s="8" t="s">
        <v>43</v>
      </c>
      <c r="T10" s="8" t="s">
        <v>44</v>
      </c>
      <c r="U10" s="10" t="s">
        <v>36</v>
      </c>
      <c r="V10" s="8"/>
      <c r="W10" s="8" t="s">
        <v>62</v>
      </c>
      <c r="X10" s="8" t="s">
        <v>39</v>
      </c>
      <c r="Y10" s="8" t="s">
        <v>40</v>
      </c>
      <c r="Z10" s="8">
        <v>1</v>
      </c>
      <c r="AA10" s="11">
        <v>834900</v>
      </c>
      <c r="AB10" s="12">
        <f t="shared" si="0"/>
        <v>834900</v>
      </c>
      <c r="AC10" s="12">
        <f t="shared" si="1"/>
        <v>150282</v>
      </c>
      <c r="AD10" s="12">
        <f t="shared" si="2"/>
        <v>985182</v>
      </c>
      <c r="AE10" s="9" t="s">
        <v>46</v>
      </c>
      <c r="AF10" s="9" t="s">
        <v>101</v>
      </c>
      <c r="AG10" s="13" t="s">
        <v>63</v>
      </c>
      <c r="AH10" s="14">
        <v>43349</v>
      </c>
      <c r="AI10" s="15" t="s">
        <v>47</v>
      </c>
      <c r="AJ10" s="16"/>
      <c r="AK10" s="38">
        <v>2883</v>
      </c>
    </row>
    <row r="11" spans="1:37" s="17" customFormat="1" ht="145.5" customHeight="1" x14ac:dyDescent="0.25">
      <c r="A11" s="36" t="s">
        <v>92</v>
      </c>
      <c r="B11" s="8" t="s">
        <v>70</v>
      </c>
      <c r="C11" s="8" t="s">
        <v>71</v>
      </c>
      <c r="D11" s="8" t="s">
        <v>52</v>
      </c>
      <c r="E11" s="8" t="s">
        <v>36</v>
      </c>
      <c r="F11" s="8" t="s">
        <v>36</v>
      </c>
      <c r="G11" s="8" t="s">
        <v>41</v>
      </c>
      <c r="H11" s="8">
        <v>15</v>
      </c>
      <c r="I11" s="9">
        <v>1</v>
      </c>
      <c r="J11" s="8">
        <v>85</v>
      </c>
      <c r="K11" s="8" t="s">
        <v>61</v>
      </c>
      <c r="L11" s="8" t="s">
        <v>66</v>
      </c>
      <c r="M11" s="9">
        <v>8.5</v>
      </c>
      <c r="N11" s="8" t="s">
        <v>37</v>
      </c>
      <c r="O11" s="8" t="s">
        <v>36</v>
      </c>
      <c r="P11" s="8" t="s">
        <v>48</v>
      </c>
      <c r="Q11" s="8" t="s">
        <v>38</v>
      </c>
      <c r="R11" s="8" t="s">
        <v>49</v>
      </c>
      <c r="S11" s="8" t="s">
        <v>43</v>
      </c>
      <c r="T11" s="8" t="s">
        <v>44</v>
      </c>
      <c r="U11" s="10" t="s">
        <v>36</v>
      </c>
      <c r="V11" s="8"/>
      <c r="W11" s="8" t="s">
        <v>62</v>
      </c>
      <c r="X11" s="8" t="s">
        <v>39</v>
      </c>
      <c r="Y11" s="8" t="s">
        <v>40</v>
      </c>
      <c r="Z11" s="8">
        <v>1</v>
      </c>
      <c r="AA11" s="11">
        <v>658300</v>
      </c>
      <c r="AB11" s="12">
        <f t="shared" si="0"/>
        <v>658300</v>
      </c>
      <c r="AC11" s="12">
        <f t="shared" si="1"/>
        <v>118494</v>
      </c>
      <c r="AD11" s="12">
        <f t="shared" si="2"/>
        <v>776794</v>
      </c>
      <c r="AE11" s="9" t="s">
        <v>46</v>
      </c>
      <c r="AF11" s="9" t="s">
        <v>101</v>
      </c>
      <c r="AG11" s="13" t="s">
        <v>67</v>
      </c>
      <c r="AH11" s="14">
        <v>43349</v>
      </c>
      <c r="AI11" s="15" t="s">
        <v>47</v>
      </c>
      <c r="AJ11" s="16"/>
      <c r="AK11" s="38">
        <v>2441</v>
      </c>
    </row>
    <row r="12" spans="1:37" s="17" customFormat="1" ht="145.5" customHeight="1" x14ac:dyDescent="0.25">
      <c r="A12" s="36" t="s">
        <v>93</v>
      </c>
      <c r="B12" s="8" t="s">
        <v>72</v>
      </c>
      <c r="C12" s="8" t="s">
        <v>73</v>
      </c>
      <c r="D12" s="8" t="s">
        <v>52</v>
      </c>
      <c r="E12" s="8" t="s">
        <v>36</v>
      </c>
      <c r="F12" s="8" t="s">
        <v>36</v>
      </c>
      <c r="G12" s="8" t="s">
        <v>41</v>
      </c>
      <c r="H12" s="8">
        <v>25</v>
      </c>
      <c r="I12" s="9">
        <v>1</v>
      </c>
      <c r="J12" s="8">
        <v>85</v>
      </c>
      <c r="K12" s="8" t="s">
        <v>61</v>
      </c>
      <c r="L12" s="8">
        <v>10</v>
      </c>
      <c r="M12" s="9">
        <v>10.5</v>
      </c>
      <c r="N12" s="8" t="s">
        <v>37</v>
      </c>
      <c r="O12" s="8" t="s">
        <v>36</v>
      </c>
      <c r="P12" s="8" t="s">
        <v>48</v>
      </c>
      <c r="Q12" s="8" t="s">
        <v>38</v>
      </c>
      <c r="R12" s="8" t="s">
        <v>49</v>
      </c>
      <c r="S12" s="8" t="s">
        <v>43</v>
      </c>
      <c r="T12" s="8" t="s">
        <v>44</v>
      </c>
      <c r="U12" s="10" t="s">
        <v>36</v>
      </c>
      <c r="V12" s="8"/>
      <c r="W12" s="8" t="s">
        <v>62</v>
      </c>
      <c r="X12" s="8" t="s">
        <v>39</v>
      </c>
      <c r="Y12" s="8" t="s">
        <v>40</v>
      </c>
      <c r="Z12" s="8">
        <v>1</v>
      </c>
      <c r="AA12" s="11">
        <v>834900</v>
      </c>
      <c r="AB12" s="12">
        <f t="shared" si="0"/>
        <v>834900</v>
      </c>
      <c r="AC12" s="12">
        <f t="shared" si="1"/>
        <v>150282</v>
      </c>
      <c r="AD12" s="12">
        <f t="shared" si="2"/>
        <v>985182</v>
      </c>
      <c r="AE12" s="9" t="s">
        <v>46</v>
      </c>
      <c r="AF12" s="9" t="s">
        <v>101</v>
      </c>
      <c r="AG12" s="13" t="s">
        <v>63</v>
      </c>
      <c r="AH12" s="14">
        <v>43349</v>
      </c>
      <c r="AI12" s="15" t="s">
        <v>47</v>
      </c>
      <c r="AJ12" s="16"/>
      <c r="AK12" s="38">
        <v>2883</v>
      </c>
    </row>
    <row r="13" spans="1:37" s="17" customFormat="1" ht="145.5" customHeight="1" x14ac:dyDescent="0.25">
      <c r="A13" s="36" t="s">
        <v>94</v>
      </c>
      <c r="B13" s="8" t="s">
        <v>74</v>
      </c>
      <c r="C13" s="8" t="s">
        <v>75</v>
      </c>
      <c r="D13" s="8" t="s">
        <v>52</v>
      </c>
      <c r="E13" s="8" t="s">
        <v>36</v>
      </c>
      <c r="F13" s="8" t="s">
        <v>36</v>
      </c>
      <c r="G13" s="8" t="s">
        <v>41</v>
      </c>
      <c r="H13" s="8">
        <v>65</v>
      </c>
      <c r="I13" s="9">
        <v>1</v>
      </c>
      <c r="J13" s="8">
        <v>40</v>
      </c>
      <c r="K13" s="8" t="s">
        <v>42</v>
      </c>
      <c r="L13" s="8" t="s">
        <v>53</v>
      </c>
      <c r="M13" s="9">
        <v>22</v>
      </c>
      <c r="N13" s="8" t="s">
        <v>37</v>
      </c>
      <c r="O13" s="8" t="s">
        <v>36</v>
      </c>
      <c r="P13" s="8" t="s">
        <v>48</v>
      </c>
      <c r="Q13" s="8" t="s">
        <v>38</v>
      </c>
      <c r="R13" s="8" t="s">
        <v>49</v>
      </c>
      <c r="S13" s="8" t="s">
        <v>43</v>
      </c>
      <c r="T13" s="8" t="s">
        <v>44</v>
      </c>
      <c r="U13" s="10" t="s">
        <v>36</v>
      </c>
      <c r="V13" s="8"/>
      <c r="W13" s="8" t="s">
        <v>45</v>
      </c>
      <c r="X13" s="8" t="s">
        <v>39</v>
      </c>
      <c r="Y13" s="8" t="s">
        <v>40</v>
      </c>
      <c r="Z13" s="8">
        <v>1</v>
      </c>
      <c r="AA13" s="11">
        <v>1172400</v>
      </c>
      <c r="AB13" s="12">
        <f t="shared" si="0"/>
        <v>1172400</v>
      </c>
      <c r="AC13" s="12">
        <f t="shared" si="1"/>
        <v>211032</v>
      </c>
      <c r="AD13" s="12">
        <f t="shared" si="2"/>
        <v>1383432</v>
      </c>
      <c r="AE13" s="9" t="s">
        <v>46</v>
      </c>
      <c r="AF13" s="9" t="s">
        <v>101</v>
      </c>
      <c r="AG13" s="13" t="s">
        <v>54</v>
      </c>
      <c r="AH13" s="14">
        <v>43349</v>
      </c>
      <c r="AI13" s="15" t="s">
        <v>47</v>
      </c>
      <c r="AJ13" s="16"/>
      <c r="AK13" s="38"/>
    </row>
    <row r="14" spans="1:37" s="17" customFormat="1" ht="145.5" customHeight="1" x14ac:dyDescent="0.25">
      <c r="A14" s="36" t="s">
        <v>95</v>
      </c>
      <c r="B14" s="8" t="s">
        <v>76</v>
      </c>
      <c r="C14" s="8" t="s">
        <v>77</v>
      </c>
      <c r="D14" s="8" t="s">
        <v>52</v>
      </c>
      <c r="E14" s="8" t="s">
        <v>36</v>
      </c>
      <c r="F14" s="8" t="s">
        <v>36</v>
      </c>
      <c r="G14" s="8" t="s">
        <v>41</v>
      </c>
      <c r="H14" s="8">
        <v>32</v>
      </c>
      <c r="I14" s="9">
        <v>1</v>
      </c>
      <c r="J14" s="8">
        <v>40</v>
      </c>
      <c r="K14" s="8" t="s">
        <v>42</v>
      </c>
      <c r="L14" s="8">
        <v>16</v>
      </c>
      <c r="M14" s="9">
        <v>12</v>
      </c>
      <c r="N14" s="8" t="s">
        <v>37</v>
      </c>
      <c r="O14" s="8" t="s">
        <v>36</v>
      </c>
      <c r="P14" s="8" t="s">
        <v>48</v>
      </c>
      <c r="Q14" s="8" t="s">
        <v>38</v>
      </c>
      <c r="R14" s="8" t="s">
        <v>49</v>
      </c>
      <c r="S14" s="8" t="s">
        <v>43</v>
      </c>
      <c r="T14" s="8" t="s">
        <v>44</v>
      </c>
      <c r="U14" s="10" t="s">
        <v>36</v>
      </c>
      <c r="V14" s="8"/>
      <c r="W14" s="8" t="s">
        <v>45</v>
      </c>
      <c r="X14" s="8" t="s">
        <v>39</v>
      </c>
      <c r="Y14" s="8" t="s">
        <v>40</v>
      </c>
      <c r="Z14" s="8">
        <v>1</v>
      </c>
      <c r="AA14" s="11">
        <v>910500</v>
      </c>
      <c r="AB14" s="12">
        <f t="shared" si="0"/>
        <v>910500</v>
      </c>
      <c r="AC14" s="12">
        <f t="shared" si="1"/>
        <v>163890</v>
      </c>
      <c r="AD14" s="12">
        <f t="shared" si="2"/>
        <v>1074390</v>
      </c>
      <c r="AE14" s="9" t="s">
        <v>46</v>
      </c>
      <c r="AF14" s="9" t="s">
        <v>101</v>
      </c>
      <c r="AG14" s="13" t="s">
        <v>78</v>
      </c>
      <c r="AH14" s="14">
        <v>43349</v>
      </c>
      <c r="AI14" s="15" t="s">
        <v>47</v>
      </c>
      <c r="AJ14" s="16"/>
      <c r="AK14" s="38"/>
    </row>
    <row r="15" spans="1:37" s="17" customFormat="1" ht="145.5" customHeight="1" x14ac:dyDescent="0.25">
      <c r="A15" s="36" t="s">
        <v>97</v>
      </c>
      <c r="B15" s="8" t="s">
        <v>79</v>
      </c>
      <c r="C15" s="8" t="s">
        <v>80</v>
      </c>
      <c r="D15" s="8" t="s">
        <v>52</v>
      </c>
      <c r="E15" s="8" t="s">
        <v>36</v>
      </c>
      <c r="F15" s="8" t="s">
        <v>36</v>
      </c>
      <c r="G15" s="8" t="s">
        <v>41</v>
      </c>
      <c r="H15" s="8">
        <v>25</v>
      </c>
      <c r="I15" s="9">
        <v>1</v>
      </c>
      <c r="J15" s="8">
        <v>40</v>
      </c>
      <c r="K15" s="8" t="s">
        <v>42</v>
      </c>
      <c r="L15" s="8">
        <v>10</v>
      </c>
      <c r="M15" s="9">
        <v>10.5</v>
      </c>
      <c r="N15" s="8" t="s">
        <v>37</v>
      </c>
      <c r="O15" s="8" t="s">
        <v>36</v>
      </c>
      <c r="P15" s="8" t="s">
        <v>48</v>
      </c>
      <c r="Q15" s="8" t="s">
        <v>38</v>
      </c>
      <c r="R15" s="8" t="s">
        <v>49</v>
      </c>
      <c r="S15" s="8" t="s">
        <v>43</v>
      </c>
      <c r="T15" s="8" t="s">
        <v>44</v>
      </c>
      <c r="U15" s="10" t="s">
        <v>36</v>
      </c>
      <c r="V15" s="8"/>
      <c r="W15" s="8" t="s">
        <v>45</v>
      </c>
      <c r="X15" s="8" t="s">
        <v>39</v>
      </c>
      <c r="Y15" s="8" t="s">
        <v>40</v>
      </c>
      <c r="Z15" s="8">
        <v>1</v>
      </c>
      <c r="AA15" s="11">
        <v>834900</v>
      </c>
      <c r="AB15" s="12">
        <f t="shared" si="0"/>
        <v>834900</v>
      </c>
      <c r="AC15" s="12">
        <f t="shared" si="1"/>
        <v>150282</v>
      </c>
      <c r="AD15" s="12">
        <f t="shared" si="2"/>
        <v>985182</v>
      </c>
      <c r="AE15" s="9" t="s">
        <v>46</v>
      </c>
      <c r="AF15" s="9" t="s">
        <v>101</v>
      </c>
      <c r="AG15" s="13" t="s">
        <v>63</v>
      </c>
      <c r="AH15" s="14">
        <v>43349</v>
      </c>
      <c r="AI15" s="15" t="s">
        <v>47</v>
      </c>
      <c r="AJ15" s="16"/>
      <c r="AK15" s="38">
        <v>2883</v>
      </c>
    </row>
    <row r="16" spans="1:37" s="17" customFormat="1" ht="145.5" customHeight="1" x14ac:dyDescent="0.25">
      <c r="A16" s="36" t="s">
        <v>98</v>
      </c>
      <c r="B16" s="8" t="s">
        <v>81</v>
      </c>
      <c r="C16" s="8" t="s">
        <v>82</v>
      </c>
      <c r="D16" s="8" t="s">
        <v>52</v>
      </c>
      <c r="E16" s="8" t="s">
        <v>36</v>
      </c>
      <c r="F16" s="8" t="s">
        <v>36</v>
      </c>
      <c r="G16" s="8" t="s">
        <v>41</v>
      </c>
      <c r="H16" s="8">
        <v>65</v>
      </c>
      <c r="I16" s="9">
        <v>1</v>
      </c>
      <c r="J16" s="8">
        <v>40</v>
      </c>
      <c r="K16" s="8" t="s">
        <v>42</v>
      </c>
      <c r="L16" s="8" t="s">
        <v>53</v>
      </c>
      <c r="M16" s="9">
        <v>22</v>
      </c>
      <c r="N16" s="8" t="s">
        <v>37</v>
      </c>
      <c r="O16" s="8" t="s">
        <v>36</v>
      </c>
      <c r="P16" s="8" t="s">
        <v>48</v>
      </c>
      <c r="Q16" s="8" t="s">
        <v>38</v>
      </c>
      <c r="R16" s="8" t="s">
        <v>49</v>
      </c>
      <c r="S16" s="8" t="s">
        <v>43</v>
      </c>
      <c r="T16" s="8" t="s">
        <v>44</v>
      </c>
      <c r="U16" s="10" t="s">
        <v>36</v>
      </c>
      <c r="V16" s="8"/>
      <c r="W16" s="8" t="s">
        <v>45</v>
      </c>
      <c r="X16" s="8" t="s">
        <v>39</v>
      </c>
      <c r="Y16" s="8" t="s">
        <v>40</v>
      </c>
      <c r="Z16" s="8">
        <v>1</v>
      </c>
      <c r="AA16" s="11">
        <v>1172400</v>
      </c>
      <c r="AB16" s="12">
        <f t="shared" si="0"/>
        <v>1172400</v>
      </c>
      <c r="AC16" s="12">
        <f t="shared" si="1"/>
        <v>211032</v>
      </c>
      <c r="AD16" s="12">
        <f t="shared" si="2"/>
        <v>1383432</v>
      </c>
      <c r="AE16" s="9" t="s">
        <v>46</v>
      </c>
      <c r="AF16" s="9" t="s">
        <v>101</v>
      </c>
      <c r="AG16" s="13" t="s">
        <v>54</v>
      </c>
      <c r="AH16" s="14">
        <v>43349</v>
      </c>
      <c r="AI16" s="15" t="s">
        <v>47</v>
      </c>
      <c r="AJ16" s="16"/>
      <c r="AK16" s="38"/>
    </row>
    <row r="17" spans="1:37" s="17" customFormat="1" ht="145.5" customHeight="1" x14ac:dyDescent="0.25">
      <c r="A17" s="51" t="s">
        <v>99</v>
      </c>
      <c r="B17" s="52" t="s">
        <v>83</v>
      </c>
      <c r="C17" s="52" t="s">
        <v>84</v>
      </c>
      <c r="D17" s="52" t="s">
        <v>52</v>
      </c>
      <c r="E17" s="52" t="s">
        <v>36</v>
      </c>
      <c r="F17" s="52" t="s">
        <v>36</v>
      </c>
      <c r="G17" s="52" t="s">
        <v>41</v>
      </c>
      <c r="H17" s="52">
        <v>25</v>
      </c>
      <c r="I17" s="53">
        <v>1</v>
      </c>
      <c r="J17" s="52">
        <v>85</v>
      </c>
      <c r="K17" s="52" t="s">
        <v>61</v>
      </c>
      <c r="L17" s="52">
        <v>10</v>
      </c>
      <c r="M17" s="53">
        <v>10.5</v>
      </c>
      <c r="N17" s="52" t="s">
        <v>37</v>
      </c>
      <c r="O17" s="52" t="s">
        <v>36</v>
      </c>
      <c r="P17" s="52" t="s">
        <v>48</v>
      </c>
      <c r="Q17" s="52" t="s">
        <v>38</v>
      </c>
      <c r="R17" s="52" t="s">
        <v>49</v>
      </c>
      <c r="S17" s="52" t="s">
        <v>43</v>
      </c>
      <c r="T17" s="52" t="s">
        <v>44</v>
      </c>
      <c r="U17" s="54" t="s">
        <v>36</v>
      </c>
      <c r="V17" s="52"/>
      <c r="W17" s="52" t="s">
        <v>62</v>
      </c>
      <c r="X17" s="52" t="s">
        <v>39</v>
      </c>
      <c r="Y17" s="52" t="s">
        <v>40</v>
      </c>
      <c r="Z17" s="52">
        <v>1</v>
      </c>
      <c r="AA17" s="55">
        <v>834900</v>
      </c>
      <c r="AB17" s="56">
        <f t="shared" si="0"/>
        <v>834900</v>
      </c>
      <c r="AC17" s="56">
        <f t="shared" si="1"/>
        <v>150282</v>
      </c>
      <c r="AD17" s="56">
        <f t="shared" si="2"/>
        <v>985182</v>
      </c>
      <c r="AE17" s="53" t="s">
        <v>46</v>
      </c>
      <c r="AF17" s="53" t="s">
        <v>101</v>
      </c>
      <c r="AG17" s="57" t="s">
        <v>63</v>
      </c>
      <c r="AH17" s="58">
        <v>43349</v>
      </c>
      <c r="AI17" s="59" t="s">
        <v>47</v>
      </c>
      <c r="AJ17" s="60"/>
      <c r="AK17" s="61">
        <v>2883</v>
      </c>
    </row>
    <row r="18" spans="1:37" s="17" customFormat="1" x14ac:dyDescent="0.25">
      <c r="A18" s="18"/>
      <c r="B18" s="18"/>
      <c r="C18" s="18"/>
      <c r="D18" s="18"/>
      <c r="E18" s="18"/>
      <c r="F18" s="19"/>
      <c r="G18" s="19"/>
      <c r="H18" s="19"/>
      <c r="I18" s="19"/>
      <c r="J18" s="19"/>
      <c r="K18" s="19"/>
      <c r="L18" s="19"/>
      <c r="M18" s="20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1">
        <f>SUM(Z6:Z17)</f>
        <v>12</v>
      </c>
      <c r="AA18" s="32"/>
      <c r="AB18" s="32"/>
      <c r="AC18" s="32"/>
      <c r="AD18" s="32">
        <f>SUM(AD6:AD17)</f>
        <v>13269336</v>
      </c>
      <c r="AE18" s="19"/>
      <c r="AF18" s="19"/>
      <c r="AG18" s="22"/>
      <c r="AH18" s="19"/>
      <c r="AI18" s="18"/>
      <c r="AJ18" s="23"/>
      <c r="AK18" s="20"/>
    </row>
    <row r="19" spans="1:37" s="17" customFormat="1" x14ac:dyDescent="0.25">
      <c r="A19" s="24"/>
      <c r="B19" s="24"/>
      <c r="C19" s="24"/>
      <c r="D19" s="24"/>
      <c r="E19" s="24"/>
      <c r="F19" s="25"/>
      <c r="G19" s="25"/>
      <c r="H19" s="25"/>
      <c r="I19" s="25"/>
      <c r="J19" s="25"/>
      <c r="K19" s="25"/>
      <c r="L19" s="25"/>
      <c r="M19" s="26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33" t="s">
        <v>102</v>
      </c>
      <c r="AB19" s="33"/>
      <c r="AC19" s="33"/>
      <c r="AD19" s="33"/>
      <c r="AE19" s="25"/>
      <c r="AF19" s="25"/>
      <c r="AG19" s="27"/>
      <c r="AH19" s="25"/>
      <c r="AI19" s="24"/>
    </row>
    <row r="20" spans="1:37" s="17" customFormat="1" x14ac:dyDescent="0.25">
      <c r="A20" s="24"/>
      <c r="B20" s="24"/>
      <c r="C20" s="24"/>
      <c r="D20" s="24"/>
      <c r="E20" s="24"/>
      <c r="F20" s="25"/>
      <c r="G20" s="25"/>
      <c r="H20" s="25"/>
      <c r="I20" s="25"/>
      <c r="J20" s="25"/>
      <c r="K20" s="25"/>
      <c r="L20" s="25"/>
      <c r="M20" s="26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33"/>
      <c r="AB20" s="33"/>
      <c r="AC20" s="33"/>
      <c r="AD20" s="33"/>
      <c r="AE20" s="25"/>
      <c r="AF20" s="25"/>
      <c r="AG20" s="28"/>
      <c r="AH20" s="25"/>
      <c r="AI20" s="24"/>
    </row>
    <row r="21" spans="1:37" s="17" customFormat="1" x14ac:dyDescent="0.25">
      <c r="A21" s="24"/>
      <c r="B21" s="24"/>
      <c r="C21" s="24"/>
      <c r="D21" s="24"/>
      <c r="E21" s="24"/>
      <c r="F21" s="25"/>
      <c r="G21" s="25"/>
      <c r="H21" s="25"/>
      <c r="I21" s="25"/>
      <c r="J21" s="25"/>
      <c r="K21" s="25"/>
      <c r="L21" s="25"/>
      <c r="M21" s="26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33"/>
      <c r="AB21" s="33"/>
      <c r="AC21" s="33"/>
      <c r="AD21" s="33"/>
      <c r="AE21" s="25"/>
      <c r="AF21" s="25"/>
      <c r="AG21" s="28"/>
      <c r="AH21" s="25"/>
      <c r="AI21" s="24"/>
    </row>
    <row r="22" spans="1:37" s="17" customFormat="1" x14ac:dyDescent="0.25">
      <c r="A22" s="24"/>
      <c r="B22" s="24"/>
      <c r="C22" s="24"/>
      <c r="D22" s="24"/>
      <c r="E22" s="24"/>
      <c r="F22" s="25"/>
      <c r="G22" s="25"/>
      <c r="H22" s="25"/>
      <c r="I22" s="25"/>
      <c r="J22" s="25"/>
      <c r="K22" s="25"/>
      <c r="L22" s="25"/>
      <c r="M22" s="26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3"/>
      <c r="AB22" s="33"/>
      <c r="AC22" s="33"/>
      <c r="AD22" s="33"/>
      <c r="AE22" s="25"/>
      <c r="AF22" s="25"/>
      <c r="AG22" s="28" t="s">
        <v>85</v>
      </c>
      <c r="AH22" s="25"/>
      <c r="AI22" s="24"/>
    </row>
    <row r="23" spans="1:37" s="17" customFormat="1" x14ac:dyDescent="0.25">
      <c r="A23" s="24"/>
      <c r="B23" s="24"/>
      <c r="C23" s="24"/>
      <c r="D23" s="24"/>
      <c r="E23" s="24"/>
      <c r="F23" s="25"/>
      <c r="G23" s="25"/>
      <c r="H23" s="25"/>
      <c r="I23" s="25"/>
      <c r="J23" s="25"/>
      <c r="K23" s="25"/>
      <c r="L23" s="25"/>
      <c r="M23" s="26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33"/>
      <c r="AB23" s="33"/>
      <c r="AC23" s="33"/>
      <c r="AD23" s="33"/>
      <c r="AE23" s="25"/>
      <c r="AF23" s="25"/>
      <c r="AG23" s="28"/>
      <c r="AH23" s="25"/>
      <c r="AI23" s="24"/>
    </row>
    <row r="24" spans="1:37" s="17" customFormat="1" x14ac:dyDescent="0.25">
      <c r="A24" s="24"/>
      <c r="B24" s="24"/>
      <c r="C24" s="24"/>
      <c r="D24" s="24"/>
      <c r="E24" s="24"/>
      <c r="F24" s="25"/>
      <c r="G24" s="25"/>
      <c r="H24" s="25"/>
      <c r="I24" s="25"/>
      <c r="J24" s="25"/>
      <c r="K24" s="25"/>
      <c r="L24" s="25"/>
      <c r="M24" s="26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33"/>
      <c r="AB24" s="33"/>
      <c r="AC24" s="33"/>
      <c r="AD24" s="33"/>
      <c r="AE24" s="25"/>
      <c r="AF24" s="25"/>
      <c r="AG24" s="28"/>
      <c r="AH24" s="25"/>
      <c r="AI24" s="24"/>
    </row>
    <row r="25" spans="1:37" s="17" customFormat="1" x14ac:dyDescent="0.25">
      <c r="A25" s="24"/>
      <c r="B25" s="24"/>
      <c r="C25" s="24"/>
      <c r="D25" s="24"/>
      <c r="E25" s="24"/>
      <c r="F25" s="25"/>
      <c r="G25" s="25"/>
      <c r="H25" s="25"/>
      <c r="I25" s="25"/>
      <c r="J25" s="25"/>
      <c r="K25" s="25"/>
      <c r="L25" s="25"/>
      <c r="M25" s="26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33"/>
      <c r="AB25" s="33"/>
      <c r="AC25" s="33"/>
      <c r="AD25" s="33"/>
      <c r="AE25" s="25"/>
      <c r="AF25" s="25"/>
      <c r="AG25" s="29"/>
      <c r="AH25" s="25"/>
      <c r="AI25" s="24"/>
    </row>
    <row r="26" spans="1:37" s="17" customFormat="1" x14ac:dyDescent="0.25">
      <c r="A26" s="24"/>
      <c r="B26" s="24"/>
      <c r="C26" s="24"/>
      <c r="D26" s="24"/>
      <c r="E26" s="24"/>
      <c r="F26" s="25"/>
      <c r="G26" s="25"/>
      <c r="H26" s="25"/>
      <c r="I26" s="25"/>
      <c r="J26" s="25"/>
      <c r="K26" s="25"/>
      <c r="L26" s="25"/>
      <c r="M26" s="26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33"/>
      <c r="AB26" s="33"/>
      <c r="AC26" s="33"/>
      <c r="AD26" s="33"/>
      <c r="AE26" s="25"/>
      <c r="AF26" s="25"/>
      <c r="AG26" s="28"/>
      <c r="AH26" s="25"/>
      <c r="AI26" s="24"/>
    </row>
    <row r="27" spans="1:37" s="17" customFormat="1" x14ac:dyDescent="0.25">
      <c r="A27" s="24"/>
      <c r="B27" s="24"/>
      <c r="C27" s="24"/>
      <c r="D27" s="24"/>
      <c r="E27" s="24"/>
      <c r="F27" s="25"/>
      <c r="G27" s="25"/>
      <c r="H27" s="25"/>
      <c r="I27" s="25"/>
      <c r="J27" s="25"/>
      <c r="K27" s="25"/>
      <c r="L27" s="25"/>
      <c r="M27" s="26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33"/>
      <c r="AB27" s="33"/>
      <c r="AC27" s="33"/>
      <c r="AD27" s="33"/>
      <c r="AE27" s="25"/>
      <c r="AF27" s="25"/>
      <c r="AG27" s="28"/>
      <c r="AH27" s="25"/>
      <c r="AI27" s="24"/>
    </row>
    <row r="28" spans="1:37" s="17" customFormat="1" x14ac:dyDescent="0.25">
      <c r="A28" s="24"/>
      <c r="B28" s="24"/>
      <c r="C28" s="24"/>
      <c r="D28" s="24"/>
      <c r="E28" s="24"/>
      <c r="F28" s="25"/>
      <c r="G28" s="25"/>
      <c r="H28" s="25"/>
      <c r="I28" s="25"/>
      <c r="J28" s="25"/>
      <c r="K28" s="25"/>
      <c r="L28" s="25"/>
      <c r="M28" s="26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33"/>
      <c r="AB28" s="33"/>
      <c r="AC28" s="33"/>
      <c r="AD28" s="33"/>
      <c r="AE28" s="25"/>
      <c r="AF28" s="25"/>
      <c r="AG28" s="28"/>
      <c r="AH28" s="25"/>
      <c r="AI28" s="24"/>
    </row>
    <row r="29" spans="1:37" s="17" customFormat="1" x14ac:dyDescent="0.25">
      <c r="A29" s="24"/>
      <c r="B29" s="24"/>
      <c r="C29" s="24"/>
      <c r="D29" s="24"/>
      <c r="E29" s="24"/>
      <c r="F29" s="25"/>
      <c r="G29" s="25"/>
      <c r="H29" s="25"/>
      <c r="I29" s="25"/>
      <c r="J29" s="25"/>
      <c r="K29" s="25"/>
      <c r="L29" s="25"/>
      <c r="M29" s="26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33"/>
      <c r="AB29" s="33"/>
      <c r="AC29" s="33"/>
      <c r="AD29" s="33"/>
      <c r="AE29" s="25"/>
      <c r="AF29" s="25"/>
      <c r="AG29" s="28"/>
      <c r="AH29" s="25"/>
      <c r="AI29" s="24"/>
    </row>
    <row r="30" spans="1:37" s="17" customFormat="1" x14ac:dyDescent="0.25">
      <c r="A30" s="24"/>
      <c r="B30" s="24"/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6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33"/>
      <c r="AB30" s="33"/>
      <c r="AC30" s="33"/>
      <c r="AD30" s="33"/>
      <c r="AE30" s="25"/>
      <c r="AF30" s="25"/>
      <c r="AG30" s="28"/>
      <c r="AH30" s="25"/>
      <c r="AI30" s="24"/>
    </row>
    <row r="31" spans="1:37" s="17" customFormat="1" x14ac:dyDescent="0.25">
      <c r="A31" s="24"/>
      <c r="B31" s="24"/>
      <c r="C31" s="24"/>
      <c r="D31" s="24"/>
      <c r="E31" s="24"/>
      <c r="F31" s="25"/>
      <c r="G31" s="25"/>
      <c r="H31" s="25"/>
      <c r="I31" s="25"/>
      <c r="J31" s="25"/>
      <c r="K31" s="25"/>
      <c r="L31" s="25"/>
      <c r="M31" s="26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33"/>
      <c r="AB31" s="33"/>
      <c r="AC31" s="33"/>
      <c r="AD31" s="33"/>
      <c r="AE31" s="25"/>
      <c r="AF31" s="25"/>
      <c r="AG31" s="28"/>
      <c r="AH31" s="25"/>
      <c r="AI31" s="24"/>
    </row>
    <row r="32" spans="1:37" s="17" customFormat="1" x14ac:dyDescent="0.25">
      <c r="A32" s="24"/>
      <c r="B32" s="24"/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6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33"/>
      <c r="AB32" s="33"/>
      <c r="AC32" s="33"/>
      <c r="AD32" s="33"/>
      <c r="AE32" s="25"/>
      <c r="AF32" s="25"/>
      <c r="AG32" s="28"/>
      <c r="AH32" s="25"/>
      <c r="AI32" s="24"/>
    </row>
    <row r="33" spans="1:35" s="17" customFormat="1" x14ac:dyDescent="0.25">
      <c r="A33" s="24"/>
      <c r="B33" s="24"/>
      <c r="C33" s="24"/>
      <c r="D33" s="24"/>
      <c r="E33" s="24"/>
      <c r="F33" s="25"/>
      <c r="G33" s="25"/>
      <c r="H33" s="25"/>
      <c r="I33" s="25"/>
      <c r="J33" s="25"/>
      <c r="K33" s="25"/>
      <c r="L33" s="25"/>
      <c r="M33" s="26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3"/>
      <c r="AB33" s="33"/>
      <c r="AC33" s="33"/>
      <c r="AD33" s="33"/>
      <c r="AE33" s="25"/>
      <c r="AF33" s="25"/>
      <c r="AG33" s="28"/>
      <c r="AH33" s="25"/>
      <c r="AI33" s="24"/>
    </row>
    <row r="34" spans="1:35" s="17" customFormat="1" x14ac:dyDescent="0.25">
      <c r="A34" s="24"/>
      <c r="B34" s="24"/>
      <c r="C34" s="24"/>
      <c r="D34" s="24"/>
      <c r="E34" s="24"/>
      <c r="F34" s="25"/>
      <c r="G34" s="25"/>
      <c r="H34" s="25"/>
      <c r="I34" s="25"/>
      <c r="J34" s="25"/>
      <c r="K34" s="25"/>
      <c r="L34" s="25"/>
      <c r="M34" s="26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33"/>
      <c r="AB34" s="33"/>
      <c r="AC34" s="33"/>
      <c r="AD34" s="33"/>
      <c r="AE34" s="25"/>
      <c r="AF34" s="25"/>
      <c r="AG34" s="28"/>
      <c r="AH34" s="25"/>
      <c r="AI34" s="24"/>
    </row>
    <row r="35" spans="1:35" s="17" customFormat="1" x14ac:dyDescent="0.25">
      <c r="A35" s="24"/>
      <c r="B35" s="24"/>
      <c r="C35" s="24"/>
      <c r="D35" s="24"/>
      <c r="E35" s="24"/>
      <c r="F35" s="25"/>
      <c r="G35" s="25"/>
      <c r="H35" s="25"/>
      <c r="I35" s="25"/>
      <c r="J35" s="25"/>
      <c r="K35" s="25"/>
      <c r="L35" s="25"/>
      <c r="M35" s="26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33"/>
      <c r="AB35" s="33"/>
      <c r="AC35" s="33"/>
      <c r="AD35" s="33"/>
      <c r="AE35" s="25"/>
      <c r="AF35" s="25"/>
      <c r="AG35" s="28"/>
      <c r="AH35" s="25"/>
      <c r="AI35" s="24"/>
    </row>
    <row r="36" spans="1:35" s="17" customFormat="1" x14ac:dyDescent="0.25">
      <c r="A36" s="24"/>
      <c r="B36" s="24"/>
      <c r="C36" s="24"/>
      <c r="D36" s="24"/>
      <c r="E36" s="24"/>
      <c r="F36" s="25"/>
      <c r="G36" s="25"/>
      <c r="H36" s="25"/>
      <c r="I36" s="25"/>
      <c r="J36" s="25"/>
      <c r="K36" s="25"/>
      <c r="L36" s="25"/>
      <c r="M36" s="26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33"/>
      <c r="AB36" s="33"/>
      <c r="AC36" s="33"/>
      <c r="AD36" s="33"/>
      <c r="AE36" s="25"/>
      <c r="AF36" s="25"/>
      <c r="AG36" s="28"/>
      <c r="AH36" s="25"/>
      <c r="AI36" s="24"/>
    </row>
    <row r="37" spans="1:35" s="17" customFormat="1" x14ac:dyDescent="0.25">
      <c r="A37" s="24"/>
      <c r="B37" s="24"/>
      <c r="C37" s="24"/>
      <c r="D37" s="24"/>
      <c r="E37" s="24"/>
      <c r="F37" s="25"/>
      <c r="G37" s="25"/>
      <c r="H37" s="25"/>
      <c r="I37" s="25"/>
      <c r="J37" s="25"/>
      <c r="K37" s="25"/>
      <c r="L37" s="25"/>
      <c r="M37" s="26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33"/>
      <c r="AB37" s="33"/>
      <c r="AC37" s="33"/>
      <c r="AD37" s="33"/>
      <c r="AE37" s="25"/>
      <c r="AF37" s="25"/>
      <c r="AG37" s="28"/>
      <c r="AH37" s="25"/>
      <c r="AI37" s="24"/>
    </row>
    <row r="38" spans="1:35" s="17" customFormat="1" x14ac:dyDescent="0.25">
      <c r="A38" s="24"/>
      <c r="B38" s="24"/>
      <c r="C38" s="24"/>
      <c r="D38" s="24"/>
      <c r="E38" s="24"/>
      <c r="F38" s="25"/>
      <c r="G38" s="25"/>
      <c r="H38" s="25"/>
      <c r="I38" s="25"/>
      <c r="J38" s="25"/>
      <c r="K38" s="25"/>
      <c r="L38" s="25"/>
      <c r="M38" s="26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33"/>
      <c r="AB38" s="33"/>
      <c r="AC38" s="33"/>
      <c r="AD38" s="33"/>
      <c r="AE38" s="25"/>
      <c r="AF38" s="25"/>
      <c r="AG38" s="28"/>
      <c r="AH38" s="25"/>
      <c r="AI38" s="24"/>
    </row>
    <row r="39" spans="1:35" s="17" customFormat="1" x14ac:dyDescent="0.25">
      <c r="A39" s="24"/>
      <c r="B39" s="24"/>
      <c r="C39" s="24"/>
      <c r="D39" s="24"/>
      <c r="E39" s="24"/>
      <c r="F39" s="25"/>
      <c r="G39" s="25"/>
      <c r="H39" s="25"/>
      <c r="I39" s="25"/>
      <c r="J39" s="25"/>
      <c r="K39" s="25"/>
      <c r="L39" s="25"/>
      <c r="M39" s="26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33"/>
      <c r="AB39" s="33"/>
      <c r="AC39" s="33"/>
      <c r="AD39" s="33"/>
      <c r="AE39" s="25"/>
      <c r="AF39" s="25"/>
      <c r="AG39" s="28"/>
      <c r="AH39" s="25"/>
      <c r="AI39" s="24"/>
    </row>
    <row r="40" spans="1:35" s="17" customFormat="1" x14ac:dyDescent="0.25">
      <c r="A40" s="24"/>
      <c r="B40" s="24"/>
      <c r="C40" s="24"/>
      <c r="D40" s="24"/>
      <c r="E40" s="24"/>
      <c r="F40" s="25"/>
      <c r="G40" s="25"/>
      <c r="H40" s="25"/>
      <c r="I40" s="25"/>
      <c r="J40" s="25"/>
      <c r="K40" s="25"/>
      <c r="L40" s="25"/>
      <c r="M40" s="26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33"/>
      <c r="AB40" s="33"/>
      <c r="AC40" s="33"/>
      <c r="AD40" s="33"/>
      <c r="AE40" s="25"/>
      <c r="AF40" s="25"/>
      <c r="AG40" s="28"/>
      <c r="AH40" s="25"/>
      <c r="AI40" s="24"/>
    </row>
    <row r="41" spans="1:35" s="17" customFormat="1" x14ac:dyDescent="0.25">
      <c r="A41" s="24"/>
      <c r="B41" s="24"/>
      <c r="C41" s="24"/>
      <c r="D41" s="24"/>
      <c r="E41" s="24"/>
      <c r="F41" s="25"/>
      <c r="G41" s="25"/>
      <c r="H41" s="25"/>
      <c r="I41" s="25"/>
      <c r="J41" s="25"/>
      <c r="K41" s="25"/>
      <c r="L41" s="25"/>
      <c r="M41" s="26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33"/>
      <c r="AB41" s="33"/>
      <c r="AC41" s="33"/>
      <c r="AD41" s="33"/>
      <c r="AE41" s="25"/>
      <c r="AF41" s="25"/>
      <c r="AG41" s="28"/>
      <c r="AH41" s="25"/>
      <c r="AI41" s="24"/>
    </row>
    <row r="42" spans="1:35" s="17" customFormat="1" x14ac:dyDescent="0.25">
      <c r="A42" s="24"/>
      <c r="B42" s="24"/>
      <c r="C42" s="24"/>
      <c r="D42" s="24"/>
      <c r="E42" s="24"/>
      <c r="F42" s="25"/>
      <c r="G42" s="25"/>
      <c r="H42" s="25"/>
      <c r="I42" s="25"/>
      <c r="J42" s="25"/>
      <c r="K42" s="25"/>
      <c r="L42" s="25"/>
      <c r="M42" s="26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33"/>
      <c r="AB42" s="33"/>
      <c r="AC42" s="33"/>
      <c r="AD42" s="33"/>
      <c r="AE42" s="25"/>
      <c r="AF42" s="25"/>
      <c r="AG42" s="28"/>
      <c r="AH42" s="25"/>
      <c r="AI42" s="24"/>
    </row>
    <row r="43" spans="1:35" s="17" customFormat="1" x14ac:dyDescent="0.25">
      <c r="A43" s="24"/>
      <c r="B43" s="24"/>
      <c r="C43" s="24"/>
      <c r="D43" s="24"/>
      <c r="E43" s="24"/>
      <c r="F43" s="25"/>
      <c r="G43" s="25"/>
      <c r="H43" s="25"/>
      <c r="I43" s="25"/>
      <c r="J43" s="25"/>
      <c r="K43" s="25"/>
      <c r="L43" s="25"/>
      <c r="M43" s="26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33"/>
      <c r="AB43" s="33"/>
      <c r="AC43" s="33"/>
      <c r="AD43" s="33"/>
      <c r="AE43" s="25"/>
      <c r="AF43" s="25"/>
      <c r="AG43" s="28"/>
      <c r="AH43" s="25"/>
      <c r="AI43" s="24"/>
    </row>
    <row r="44" spans="1:35" s="17" customFormat="1" x14ac:dyDescent="0.25">
      <c r="A44" s="24"/>
      <c r="B44" s="24"/>
      <c r="C44" s="24"/>
      <c r="D44" s="24"/>
      <c r="E44" s="24"/>
      <c r="F44" s="25"/>
      <c r="G44" s="25"/>
      <c r="H44" s="25"/>
      <c r="I44" s="25"/>
      <c r="J44" s="25"/>
      <c r="K44" s="25"/>
      <c r="L44" s="25"/>
      <c r="M44" s="26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33"/>
      <c r="AB44" s="33"/>
      <c r="AC44" s="33"/>
      <c r="AD44" s="33"/>
      <c r="AE44" s="25"/>
      <c r="AF44" s="25"/>
      <c r="AG44" s="28"/>
      <c r="AH44" s="25"/>
      <c r="AI44" s="24"/>
    </row>
    <row r="45" spans="1:35" s="17" customFormat="1" x14ac:dyDescent="0.25">
      <c r="A45" s="24"/>
      <c r="B45" s="24"/>
      <c r="C45" s="24"/>
      <c r="D45" s="24"/>
      <c r="E45" s="24"/>
      <c r="F45" s="25"/>
      <c r="G45" s="25"/>
      <c r="H45" s="25"/>
      <c r="I45" s="25"/>
      <c r="J45" s="25"/>
      <c r="K45" s="25"/>
      <c r="L45" s="25"/>
      <c r="M45" s="26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33"/>
      <c r="AB45" s="33"/>
      <c r="AC45" s="33"/>
      <c r="AD45" s="33"/>
      <c r="AE45" s="25"/>
      <c r="AF45" s="25"/>
      <c r="AG45" s="28"/>
      <c r="AH45" s="25"/>
      <c r="AI45" s="24"/>
    </row>
    <row r="46" spans="1:35" s="17" customFormat="1" x14ac:dyDescent="0.25">
      <c r="A46" s="24"/>
      <c r="B46" s="24"/>
      <c r="C46" s="24"/>
      <c r="D46" s="24"/>
      <c r="E46" s="24"/>
      <c r="F46" s="25"/>
      <c r="G46" s="25"/>
      <c r="H46" s="25"/>
      <c r="I46" s="25"/>
      <c r="J46" s="25"/>
      <c r="K46" s="25"/>
      <c r="L46" s="25"/>
      <c r="M46" s="26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33"/>
      <c r="AB46" s="33"/>
      <c r="AC46" s="33"/>
      <c r="AD46" s="33"/>
      <c r="AE46" s="25"/>
      <c r="AF46" s="25"/>
      <c r="AG46" s="28"/>
      <c r="AH46" s="25"/>
      <c r="AI46" s="24"/>
    </row>
    <row r="47" spans="1:35" s="17" customFormat="1" x14ac:dyDescent="0.25">
      <c r="A47" s="24"/>
      <c r="B47" s="24"/>
      <c r="C47" s="24"/>
      <c r="D47" s="24"/>
      <c r="E47" s="24"/>
      <c r="F47" s="25"/>
      <c r="G47" s="25"/>
      <c r="H47" s="25"/>
      <c r="I47" s="25"/>
      <c r="J47" s="25"/>
      <c r="K47" s="25"/>
      <c r="L47" s="25"/>
      <c r="M47" s="26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33"/>
      <c r="AB47" s="33"/>
      <c r="AC47" s="33"/>
      <c r="AD47" s="33"/>
      <c r="AE47" s="25"/>
      <c r="AF47" s="25"/>
      <c r="AG47" s="28"/>
      <c r="AH47" s="25"/>
      <c r="AI47" s="24"/>
    </row>
    <row r="48" spans="1:35" s="17" customFormat="1" x14ac:dyDescent="0.25">
      <c r="A48" s="24"/>
      <c r="B48" s="24"/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6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33"/>
      <c r="AB48" s="33"/>
      <c r="AC48" s="33"/>
      <c r="AD48" s="33"/>
      <c r="AE48" s="25"/>
      <c r="AF48" s="25"/>
      <c r="AG48" s="28"/>
      <c r="AH48" s="25"/>
      <c r="AI48" s="24"/>
    </row>
    <row r="49" spans="1:35" s="17" customFormat="1" x14ac:dyDescent="0.25">
      <c r="A49" s="24"/>
      <c r="B49" s="24"/>
      <c r="C49" s="24"/>
      <c r="D49" s="24"/>
      <c r="E49" s="24"/>
      <c r="F49" s="25"/>
      <c r="G49" s="25"/>
      <c r="H49" s="25"/>
      <c r="I49" s="25"/>
      <c r="J49" s="25"/>
      <c r="K49" s="25"/>
      <c r="L49" s="25"/>
      <c r="M49" s="26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33"/>
      <c r="AB49" s="33"/>
      <c r="AC49" s="33"/>
      <c r="AD49" s="33"/>
      <c r="AE49" s="25"/>
      <c r="AF49" s="25"/>
      <c r="AG49" s="28"/>
      <c r="AH49" s="25"/>
      <c r="AI49" s="24"/>
    </row>
    <row r="50" spans="1:35" s="17" customFormat="1" x14ac:dyDescent="0.25">
      <c r="A50" s="24"/>
      <c r="B50" s="24"/>
      <c r="C50" s="24"/>
      <c r="D50" s="24"/>
      <c r="E50" s="24"/>
      <c r="F50" s="25"/>
      <c r="G50" s="25"/>
      <c r="H50" s="25"/>
      <c r="I50" s="25"/>
      <c r="J50" s="25"/>
      <c r="K50" s="25"/>
      <c r="L50" s="25"/>
      <c r="M50" s="2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33"/>
      <c r="AB50" s="33"/>
      <c r="AC50" s="33"/>
      <c r="AD50" s="33"/>
      <c r="AE50" s="25"/>
      <c r="AF50" s="25"/>
      <c r="AG50" s="28"/>
      <c r="AH50" s="25"/>
      <c r="AI50" s="24"/>
    </row>
  </sheetData>
  <mergeCells count="2">
    <mergeCell ref="A3:AI3"/>
    <mergeCell ref="C2:U2"/>
  </mergeCells>
  <phoneticPr fontId="0" type="noConversion"/>
  <pageMargins left="0.23622047244094491" right="0.11" top="0.72" bottom="0.39370078740157483" header="0.46" footer="0.19685039370078741"/>
  <pageSetup paperSize="9" scale="16" fitToHeight="0" orientation="landscape" r:id="rId1"/>
  <headerFooter alignWithMargins="0"/>
  <rowBreaks count="2" manualBreakCount="2">
    <brk id="11" max="34" man="1"/>
    <brk id="26" max="34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2011-12-15T11:56:04Z</cp:lastPrinted>
  <dcterms:created xsi:type="dcterms:W3CDTF">2009-07-03T06:40:27Z</dcterms:created>
  <dcterms:modified xsi:type="dcterms:W3CDTF">2018-07-11T15:56:11Z</dcterms:modified>
</cp:coreProperties>
</file>