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240" yWindow="660" windowWidth="19320" windowHeight="11256" tabRatio="338"/>
  </bookViews>
  <sheets>
    <sheet name="Арматура" sheetId="5" r:id="rId1"/>
  </sheets>
  <definedNames>
    <definedName name="_xlnm._FilterDatabase" localSheetId="0" hidden="1">Арматура!$6:$6</definedName>
    <definedName name="DataRange">Арматура!$A$7:$U$7</definedName>
    <definedName name="_xlnm.Print_Area" localSheetId="0">Арматура!$A$1:$U$21</definedName>
  </definedNames>
  <calcPr calcId="162913" fullCalcOnLoad="1"/>
</workbook>
</file>

<file path=xl/calcChain.xml><?xml version="1.0" encoding="utf-8"?>
<calcChain xmlns="http://schemas.openxmlformats.org/spreadsheetml/2006/main">
  <c r="T10" i="5" l="1"/>
  <c r="T9" i="5"/>
  <c r="T8" i="5"/>
  <c r="T7" i="5"/>
  <c r="T11" i="5"/>
  <c r="T12" i="5"/>
  <c r="T13" i="5"/>
  <c r="N8" i="5"/>
  <c r="N9" i="5"/>
  <c r="N10" i="5"/>
  <c r="N7" i="5"/>
</calcChain>
</file>

<file path=xl/sharedStrings.xml><?xml version="1.0" encoding="utf-8"?>
<sst xmlns="http://schemas.openxmlformats.org/spreadsheetml/2006/main" count="112" uniqueCount="70">
  <si>
    <t>Code as per
KKS, MCS</t>
  </si>
  <si>
    <t>Name of the equipment</t>
  </si>
  <si>
    <t>Type, grade, model, code, technical characteristic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</si>
  <si>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</si>
  <si>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</si>
  <si>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</si>
  <si>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</si>
  <si>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</si>
  <si>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</si>
  <si>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</si>
  <si>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</si>
  <si>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</si>
  <si>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</si>
  <si>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</si>
  <si>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</si>
  <si>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</si>
  <si>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</si>
  <si>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</si>
  <si>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</si>
  <si>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</si>
  <si>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</si>
  <si>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</si>
  <si>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</si>
  <si>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</si>
  <si>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</si>
  <si>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</si>
  <si>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</si>
  <si>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</si>
  <si>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</si>
  <si>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</si>
  <si>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 xml:space="preserve">Price for payment 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</si>
  <si>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</si>
  <si>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</si>
  <si>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</si>
  <si>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</si>
  <si>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</si>
  <si>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</si>
  <si>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</si>
  <si>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 xml:space="preserve">Цена </t>
  </si>
  <si>
    <t xml:space="preserve">Тип атмосферы </t>
  </si>
  <si>
    <t>Ед.</t>
  </si>
  <si>
    <t>Примечание</t>
  </si>
  <si>
    <t>Delivery date</t>
  </si>
  <si>
    <t>Срок поставки</t>
  </si>
  <si>
    <t>1.37.12.4</t>
  </si>
  <si>
    <t>31JNG50AA601</t>
  </si>
  <si>
    <t xml:space="preserve">R01.KK34.0UJA.JNG50AA601.SR.TT.WD001 / </t>
  </si>
  <si>
    <t>2ВIIа/ I</t>
  </si>
  <si>
    <t>QA2</t>
  </si>
  <si>
    <t>ss / нж</t>
  </si>
  <si>
    <t>шт</t>
  </si>
  <si>
    <t>ТВ4/III</t>
  </si>
  <si>
    <t>6(ОЖ2)/III</t>
  </si>
  <si>
    <t>34JNG80AA601</t>
  </si>
  <si>
    <t>33JNG70AA601</t>
  </si>
  <si>
    <t>32JNG60AA601</t>
  </si>
  <si>
    <t>Double check valve (check valve)_x000D_
Двойной обратный клапан (затвор обратный)</t>
  </si>
  <si>
    <t>8.3.387</t>
  </si>
  <si>
    <t>Код ЕОС НСИ (GID)</t>
  </si>
  <si>
    <t>30UJA - Реакторное здание/Внутренний контайнмент (+ 21,200 м) / 
UJA - Reactor building/Internal containment (+ 21.200 m)</t>
  </si>
  <si>
    <t>DN 100.0 mm_x000D_
Pd 17.7 MPa_x000D_
Td 350 oC_x000D_
Medium - reactor coolant, steam, steam-water mixture 
Ду 100.0 мм_x000D_
Рр 17.7 МПа_x000D_
Тр 350 оС
Среда - теплоноситель первого контура, пар, пароводяная смесь</t>
  </si>
  <si>
    <t>СПЕЦИФИКАЦИЯ. Поставка двойных обратных клапанов для сооружения энергоблока №3 АЭС Куданкулам</t>
  </si>
  <si>
    <t>От Поставщика:</t>
  </si>
  <si>
    <t>________________ /_______________/</t>
  </si>
  <si>
    <t>м.п.</t>
  </si>
  <si>
    <t>Сумма без НДС</t>
  </si>
  <si>
    <t>НДС 18%</t>
  </si>
  <si>
    <t>Всего с НДС 18%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</si>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</sst>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"/>
    <numFmt numFmtId="173" formatCode="#,##0.000_р_."/>
    <numFmt numFmtId="176" formatCode="_(&quot;$&quot;* #,##0_);_(&quot;$&quot;* \(#,##0\);_(&quot;$&quot;* &quot;-&quot;_);_(@_)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7">
    <xf numFmtId="0" fontId="0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>
      <alignment vertical="top"/>
    </xf>
    <xf numFmtId="0" fontId="9" fillId="23" borderId="7" applyNumberFormat="0" applyFont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  <xf numFmtId="0" fontId="2" fillId="0" borderId="0"/>
    <xf numFmtId="0" fontId="26" fillId="0" borderId="0"/>
    <xf numFmtId="0" fontId="9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4" fillId="0" borderId="0"/>
  </cellStyleXfs>
  <cellXfs count="69">
    <xf numFmtId="0" fontId="0" fillId="0" borderId="0" xfId="0"/>
    <xf numFmtId="0" fontId="30" fillId="0" borderId="0" xfId="0" applyFont="1" applyFill="1" applyAlignment="1">
      <alignment horizontal="center"/>
    </xf>
    <xf numFmtId="0" fontId="30" fillId="0" borderId="10" xfId="0" applyFont="1" applyFill="1" applyBorder="1" applyAlignment="1">
      <alignment horizontal="center" vertical="center"/>
    </xf>
    <xf numFmtId="0" fontId="30" fillId="0" borderId="10" xfId="59" applyFont="1" applyFill="1" applyBorder="1" applyAlignment="1" applyProtection="1">
      <alignment horizontal="center" vertical="top" wrapText="1"/>
      <protection locked="0"/>
    </xf>
    <xf numFmtId="0" fontId="31" fillId="0" borderId="0" xfId="0" applyFont="1" applyFill="1" applyAlignment="1">
      <alignment wrapText="1"/>
    </xf>
    <xf numFmtId="173" fontId="30" fillId="0" borderId="10" xfId="59" applyNumberFormat="1" applyFont="1" applyFill="1" applyBorder="1" applyAlignment="1" applyProtection="1">
      <alignment horizontal="center" vertical="top" wrapText="1"/>
      <protection locked="0"/>
    </xf>
    <xf numFmtId="4" fontId="30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6" fillId="0" borderId="10" xfId="65" applyFont="1" applyBorder="1" applyAlignment="1">
      <alignment horizontal="center" vertical="top"/>
    </xf>
    <xf numFmtId="4" fontId="6" fillId="0" borderId="10" xfId="65" applyNumberFormat="1" applyFont="1" applyBorder="1" applyAlignment="1">
      <alignment horizontal="center" vertical="top"/>
    </xf>
    <xf numFmtId="0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Border="1" applyAlignment="1">
      <alignment horizontal="center" vertical="center"/>
    </xf>
    <xf numFmtId="0" fontId="0" fillId="0" borderId="0" xfId="0" applyBorder="1"/>
    <xf numFmtId="0" fontId="30" fillId="0" borderId="0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" fillId="0" borderId="13" xfId="59" applyNumberFormat="1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14" fontId="3" fillId="0" borderId="14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0" fontId="27" fillId="0" borderId="0" xfId="66" applyFont="1" applyFill="1" applyAlignment="1"/>
    <xf numFmtId="0" fontId="28" fillId="0" borderId="0" xfId="66" applyFont="1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" fontId="30" fillId="24" borderId="15" xfId="0" applyNumberFormat="1" applyFont="1" applyFill="1" applyBorder="1" applyAlignment="1">
      <alignment horizontal="center" vertical="center" wrapText="1"/>
    </xf>
    <xf numFmtId="4" fontId="30" fillId="0" borderId="14" xfId="0" applyNumberFormat="1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right" vertical="center"/>
    </xf>
    <xf numFmtId="4" fontId="30" fillId="0" borderId="16" xfId="0" applyNumberFormat="1" applyFont="1" applyBorder="1" applyAlignment="1">
      <alignment horizontal="center" vertical="center"/>
    </xf>
    <xf numFmtId="0" fontId="30" fillId="0" borderId="0" xfId="0" applyFont="1" applyAlignment="1">
      <alignment horizontal="right" vertical="center"/>
    </xf>
    <xf numFmtId="4" fontId="30" fillId="0" borderId="0" xfId="0" applyNumberFormat="1" applyFont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30" fillId="0" borderId="12" xfId="59" applyFont="1" applyFill="1" applyBorder="1" applyAlignment="1" applyProtection="1">
      <alignment horizontal="center" vertical="top" wrapText="1"/>
      <protection locked="0"/>
    </xf>
    <xf numFmtId="0" fontId="30" fillId="0" borderId="10" xfId="59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 wrapText="1"/>
    </xf>
    <xf numFmtId="0" fontId="30" fillId="0" borderId="12" xfId="59" applyFont="1" applyFill="1" applyBorder="1" applyAlignment="1">
      <alignment horizontal="center" vertical="top" wrapText="1"/>
    </xf>
    <xf numFmtId="0" fontId="30" fillId="0" borderId="10" xfId="0" applyFont="1" applyFill="1" applyBorder="1" applyAlignment="1">
      <alignment horizontal="center" vertical="top" wrapText="1"/>
    </xf>
    <xf numFmtId="0" fontId="30" fillId="0" borderId="10" xfId="0" applyFont="1" applyFill="1" applyBorder="1" applyAlignment="1">
      <alignment horizontal="center" wrapText="1"/>
    </xf>
    <xf numFmtId="0" fontId="30" fillId="0" borderId="18" xfId="0" applyFont="1" applyFill="1" applyBorder="1" applyAlignment="1">
      <alignment horizontal="center" wrapText="1"/>
    </xf>
    <xf numFmtId="0" fontId="30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0" fillId="0" borderId="13" xfId="59" applyFont="1" applyFill="1" applyBorder="1" applyAlignment="1" applyProtection="1">
      <alignment horizontal="center" vertical="top" wrapText="1"/>
      <protection locked="0"/>
    </xf>
    <xf numFmtId="0" fontId="3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0" fillId="0" borderId="21" xfId="59" applyFont="1" applyFill="1" applyBorder="1" applyAlignment="1">
      <alignment horizontal="center" vertical="top" wrapText="1"/>
    </xf>
    <xf numFmtId="0" fontId="30" fillId="0" borderId="22" xfId="59" applyFont="1" applyFill="1" applyBorder="1" applyAlignment="1">
      <alignment horizontal="center" vertical="top" wrapText="1"/>
    </xf>
    <xf numFmtId="0" fontId="30" fillId="0" borderId="22" xfId="59" applyFont="1" applyFill="1" applyBorder="1" applyAlignment="1" applyProtection="1">
      <alignment horizontal="center" vertical="top" wrapText="1"/>
      <protection locked="0"/>
    </xf>
    <xf numFmtId="172" fontId="30" fillId="0" borderId="12" xfId="59" applyNumberFormat="1" applyFont="1" applyFill="1" applyBorder="1" applyAlignment="1" applyProtection="1">
      <alignment horizontal="center" vertical="top" wrapText="1"/>
      <protection locked="0"/>
    </xf>
    <xf numFmtId="0" fontId="30" fillId="0" borderId="12" xfId="0" applyFont="1" applyFill="1" applyBorder="1" applyAlignment="1">
      <alignment horizontal="center" vertical="top" wrapText="1"/>
    </xf>
    <xf numFmtId="0" fontId="3" fillId="0" borderId="12" xfId="65" applyFont="1" applyFill="1" applyBorder="1" applyAlignment="1">
      <alignment horizontal="center" vertical="top" wrapText="1"/>
    </xf>
    <xf numFmtId="0" fontId="6" fillId="0" borderId="12" xfId="65" applyFont="1" applyBorder="1" applyAlignment="1">
      <alignment horizontal="center" vertical="top" wrapText="1"/>
    </xf>
    <xf numFmtId="0" fontId="30" fillId="0" borderId="23" xfId="59" applyFont="1" applyFill="1" applyBorder="1" applyAlignment="1" applyProtection="1">
      <alignment horizontal="center" vertical="top" wrapText="1"/>
      <protection locked="0"/>
    </xf>
    <xf numFmtId="0" fontId="30" fillId="0" borderId="10" xfId="59" applyFont="1" applyFill="1" applyBorder="1" applyAlignment="1" applyProtection="1">
      <alignment horizontal="center" vertical="top" wrapText="1"/>
      <protection locked="0"/>
    </xf>
    <xf numFmtId="0" fontId="30" fillId="0" borderId="11" xfId="59" applyFont="1" applyFill="1" applyBorder="1" applyAlignment="1" applyProtection="1">
      <alignment horizontal="center" vertical="top" wrapText="1"/>
      <protection locked="0"/>
    </xf>
    <xf numFmtId="0" fontId="30" fillId="0" borderId="12" xfId="59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 wrapText="1"/>
    </xf>
    <xf numFmtId="0" fontId="3" fillId="0" borderId="10" xfId="65" applyFont="1" applyBorder="1" applyAlignment="1">
      <alignment horizontal="center" vertical="top" wrapText="1"/>
    </xf>
    <xf numFmtId="0" fontId="6" fillId="0" borderId="10" xfId="65" applyFont="1" applyBorder="1" applyAlignment="1">
      <alignment horizontal="center" vertical="top" wrapText="1"/>
    </xf>
    <xf numFmtId="172" fontId="30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30" fillId="0" borderId="10" xfId="0" applyFont="1" applyFill="1" applyBorder="1" applyAlignment="1">
      <alignment horizontal="center" vertical="top" wrapText="1"/>
    </xf>
    <xf numFmtId="0" fontId="30" fillId="0" borderId="11" xfId="59" applyFont="1" applyFill="1" applyBorder="1" applyAlignment="1">
      <alignment horizontal="center" vertical="top" wrapText="1"/>
    </xf>
    <xf numFmtId="0" fontId="30" fillId="0" borderId="12" xfId="0" applyFont="1" applyFill="1" applyBorder="1" applyAlignment="1">
      <alignment horizontal="center" wrapText="1"/>
    </xf>
    <xf numFmtId="0" fontId="30" fillId="0" borderId="10" xfId="59" applyFont="1" applyFill="1" applyBorder="1" applyAlignment="1">
      <alignment horizontal="center" vertical="top" wrapText="1"/>
    </xf>
    <xf numFmtId="0" fontId="30" fillId="0" borderId="10" xfId="0" applyFont="1" applyFill="1" applyBorder="1" applyAlignment="1">
      <alignment horizontal="center" wrapText="1"/>
    </xf>
    <xf numFmtId="0" fontId="30" fillId="0" borderId="12" xfId="59" applyFont="1" applyFill="1" applyBorder="1" applyAlignment="1">
      <alignment horizontal="center" vertical="top" wrapText="1"/>
    </xf>
  </cellXfs>
  <cellStyles count="6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Обычный" xfId="0" builtinId="0"/>
    <cellStyle name="Обычный 17" xfId="58"/>
    <cellStyle name="Обычный 2" xfId="59"/>
    <cellStyle name="Обычный 3" xfId="60"/>
    <cellStyle name="Обычный 4" xfId="61"/>
    <cellStyle name="Обычный 4 2" xfId="62"/>
    <cellStyle name="Обычный 5" xfId="63"/>
    <cellStyle name="Обычный 6" xfId="64"/>
    <cellStyle name="Обычный_Финальная спецификация" xfId="65"/>
    <cellStyle name="Стиль 1" xfId="66"/>
  </cellStyles>
  <dxfs count="22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U10" totalsRowShown="0" tableBorderDxfId="0">
  <autoFilter ref="A4:U10"/>
  <tableColumns count="21">
    <tableColumn id="1" name="№ позиции" dataDxfId="21"/>
    <tableColumn id="2" name="№ Позиции по контракту с ИКАЭЛ" dataDxfId="20"/>
    <tableColumn id="3" name="№ п/п по спецификации АЭП (номер по СЗС)  " dataDxfId="19"/>
    <tableColumn id="4" name="Код по KKS, MCS" dataDxfId="18"/>
    <tableColumn id="5" name="Наименование оборудования" dataDxfId="17"/>
    <tableColumn id="6" name="Тип, марка, модель, шифр, техническая характеристика" dataDxfId="16"/>
    <tableColumn id="7" name="№ ТУ, чертежа, технических требований и др." dataDxfId="15"/>
    <tableColumn id="8" name="Класс безопасности/_x000a_Группа/_x000a_Категория сейсмостойкости" dataDxfId="14"/>
    <tableColumn id="9" name="Категория обеспечения качества" dataDxfId="13"/>
    <tableColumn id="10" name="Материал" dataDxfId="12"/>
    <tableColumn id="11" name="Единица измерения" dataDxfId="11"/>
    <tableColumn id="12" name="Количество" dataDxfId="10"/>
    <tableColumn id="13" name="Масса (кг)" dataDxfId="9"/>
    <tableColumn id="14" name="Столбец1" dataDxfId="8">
      <calculatedColumnFormula>L5*M5</calculatedColumnFormula>
    </tableColumn>
    <tableColumn id="15" name="Климатическое исполнение и категория размещения " dataDxfId="7"/>
    <tableColumn id="16" name="Условия хранения " dataDxfId="6"/>
    <tableColumn id="17" name="Место установки" dataDxfId="5"/>
    <tableColumn id="18" name="Срок поставки" dataDxfId="4"/>
    <tableColumn id="19" name="Цена " dataDxfId="3"/>
    <tableColumn id="20" name="Столбец2" dataDxfId="2">
      <calculatedColumnFormula>ROUND(L5*S5,2)</calculatedColumnFormula>
    </tableColumn>
    <tableColumn id="21" name="Примечание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view="pageBreakPreview" topLeftCell="A4" zoomScale="60" zoomScaleNormal="70" workbookViewId="0">
      <selection activeCell="A4" sqref="A4:U10"/>
    </sheetView>
  </sheetViews>
  <sheetFormatPr defaultRowHeight="14.4" x14ac:dyDescent="0.3"/>
  <cols>
    <col min="1" max="1" width="13.109375" customWidth="1"/>
    <col min="2" max="2" width="36.6640625" customWidth="1"/>
    <col min="3" max="3" width="46.44140625" customWidth="1"/>
    <col min="4" max="4" width="20.33203125" customWidth="1"/>
    <col min="5" max="5" width="30.33203125" customWidth="1"/>
    <col min="6" max="6" width="55" customWidth="1"/>
    <col min="7" max="7" width="46.109375" customWidth="1"/>
    <col min="8" max="8" width="12.33203125" customWidth="1"/>
    <col min="9" max="9" width="33.33203125" customWidth="1"/>
    <col min="10" max="10" width="12.44140625" customWidth="1"/>
    <col min="11" max="11" width="21.109375" customWidth="1"/>
    <col min="12" max="12" width="13.88671875" customWidth="1"/>
    <col min="13" max="13" width="13" customWidth="1"/>
    <col min="14" max="14" width="12.5546875" bestFit="1" customWidth="1"/>
    <col min="15" max="15" width="52.21875" customWidth="1"/>
    <col min="16" max="16" width="20.77734375" customWidth="1"/>
    <col min="17" max="17" width="21.109375" customWidth="1"/>
    <col min="18" max="18" width="16.88671875" customWidth="1"/>
    <col min="19" max="20" width="16.6640625" customWidth="1"/>
    <col min="21" max="21" width="14.44140625" customWidth="1"/>
    <col min="22" max="22" width="16.109375" hidden="1" customWidth="1"/>
    <col min="23" max="23" width="48.5546875" bestFit="1" customWidth="1"/>
    <col min="24" max="24" width="41.88671875" bestFit="1" customWidth="1"/>
    <col min="25" max="25" width="42.44140625" bestFit="1" customWidth="1"/>
    <col min="26" max="26" width="13.33203125" bestFit="1" customWidth="1"/>
    <col min="27" max="27" width="13.109375" bestFit="1" customWidth="1"/>
    <col min="28" max="28" width="48.6640625" bestFit="1" customWidth="1"/>
    <col min="29" max="29" width="19.5546875" bestFit="1" customWidth="1"/>
    <col min="30" max="30" width="41.109375" bestFit="1" customWidth="1"/>
    <col min="31" max="31" width="9.6640625" bestFit="1" customWidth="1"/>
  </cols>
  <sheetData>
    <row r="1" spans="1:30" ht="26.25" customHeight="1" x14ac:dyDescent="0.3">
      <c r="A1" s="34" t="s">
        <v>61</v>
      </c>
    </row>
    <row r="2" spans="1:30" s="4" customFormat="1" ht="82.5" customHeight="1" x14ac:dyDescent="0.25">
      <c r="A2" s="64" t="s">
        <v>23</v>
      </c>
      <c r="B2" s="64" t="s">
        <v>24</v>
      </c>
      <c r="C2" s="66" t="s">
        <v>25</v>
      </c>
      <c r="D2" s="66" t="s">
        <v>0</v>
      </c>
      <c r="E2" s="56" t="s">
        <v>1</v>
      </c>
      <c r="F2" s="56" t="s">
        <v>2</v>
      </c>
      <c r="G2" s="56" t="s">
        <v>26</v>
      </c>
      <c r="H2" s="57" t="s">
        <v>3</v>
      </c>
      <c r="I2" s="56" t="s">
        <v>4</v>
      </c>
      <c r="J2" s="56" t="s">
        <v>5</v>
      </c>
      <c r="K2" s="56" t="s">
        <v>6</v>
      </c>
      <c r="L2" s="56" t="s">
        <v>7</v>
      </c>
      <c r="M2" s="62" t="s">
        <v>27</v>
      </c>
      <c r="N2" s="63"/>
      <c r="O2" s="3" t="s">
        <v>28</v>
      </c>
      <c r="P2" s="3" t="s">
        <v>29</v>
      </c>
      <c r="Q2" s="57" t="s">
        <v>8</v>
      </c>
      <c r="R2" s="59" t="s">
        <v>42</v>
      </c>
      <c r="S2" s="60" t="s">
        <v>30</v>
      </c>
      <c r="T2" s="61"/>
      <c r="U2" s="56"/>
      <c r="V2" s="13"/>
    </row>
    <row r="3" spans="1:30" s="4" customFormat="1" ht="15.6" x14ac:dyDescent="0.25">
      <c r="A3" s="65"/>
      <c r="B3" s="68"/>
      <c r="C3" s="67"/>
      <c r="D3" s="67"/>
      <c r="E3" s="63"/>
      <c r="F3" s="56"/>
      <c r="G3" s="56"/>
      <c r="H3" s="58"/>
      <c r="I3" s="56"/>
      <c r="J3" s="63"/>
      <c r="K3" s="56"/>
      <c r="L3" s="56"/>
      <c r="M3" s="5" t="s">
        <v>9</v>
      </c>
      <c r="N3" s="6" t="s">
        <v>10</v>
      </c>
      <c r="O3" s="3" t="s">
        <v>31</v>
      </c>
      <c r="P3" s="3" t="s">
        <v>31</v>
      </c>
      <c r="Q3" s="58"/>
      <c r="R3" s="59"/>
      <c r="S3" s="7" t="s">
        <v>9</v>
      </c>
      <c r="T3" s="8" t="s">
        <v>10</v>
      </c>
      <c r="U3" s="56"/>
      <c r="V3" s="14"/>
    </row>
    <row r="4" spans="1:30" s="4" customFormat="1" ht="89.25" customHeight="1" x14ac:dyDescent="0.25">
      <c r="A4" s="48" t="s">
        <v>32</v>
      </c>
      <c r="B4" s="49" t="s">
        <v>33</v>
      </c>
      <c r="C4" s="38" t="s">
        <v>34</v>
      </c>
      <c r="D4" s="38" t="s">
        <v>35</v>
      </c>
      <c r="E4" s="35" t="s">
        <v>11</v>
      </c>
      <c r="F4" s="35" t="s">
        <v>12</v>
      </c>
      <c r="G4" s="35" t="s">
        <v>13</v>
      </c>
      <c r="H4" s="50" t="s">
        <v>14</v>
      </c>
      <c r="I4" s="35" t="s">
        <v>15</v>
      </c>
      <c r="J4" s="35" t="s">
        <v>16</v>
      </c>
      <c r="K4" s="35" t="s">
        <v>17</v>
      </c>
      <c r="L4" s="35" t="s">
        <v>18</v>
      </c>
      <c r="M4" s="51" t="s">
        <v>19</v>
      </c>
      <c r="N4" s="52" t="s">
        <v>68</v>
      </c>
      <c r="O4" s="35" t="s">
        <v>36</v>
      </c>
      <c r="P4" s="35" t="s">
        <v>37</v>
      </c>
      <c r="Q4" s="50" t="s">
        <v>20</v>
      </c>
      <c r="R4" s="53" t="s">
        <v>43</v>
      </c>
      <c r="S4" s="54" t="s">
        <v>38</v>
      </c>
      <c r="T4" s="54" t="s">
        <v>69</v>
      </c>
      <c r="U4" s="55" t="s">
        <v>41</v>
      </c>
      <c r="V4" s="56" t="s">
        <v>58</v>
      </c>
    </row>
    <row r="5" spans="1:30" s="4" customFormat="1" ht="42" customHeight="1" x14ac:dyDescent="0.3">
      <c r="A5" s="41"/>
      <c r="B5" s="38"/>
      <c r="C5" s="40"/>
      <c r="D5" s="40"/>
      <c r="E5" s="39"/>
      <c r="F5" s="36"/>
      <c r="G5" s="36"/>
      <c r="H5" s="35"/>
      <c r="I5" s="36"/>
      <c r="J5" s="39"/>
      <c r="K5" s="36"/>
      <c r="L5" s="36"/>
      <c r="M5" s="5" t="s">
        <v>21</v>
      </c>
      <c r="N5" s="6" t="s">
        <v>22</v>
      </c>
      <c r="O5" s="36" t="s">
        <v>39</v>
      </c>
      <c r="P5" s="36" t="s">
        <v>39</v>
      </c>
      <c r="Q5" s="35"/>
      <c r="R5" s="37"/>
      <c r="S5" s="7" t="s">
        <v>40</v>
      </c>
      <c r="T5" s="8" t="s">
        <v>22</v>
      </c>
      <c r="U5" s="45"/>
      <c r="V5" s="56" t="s">
        <v>58</v>
      </c>
    </row>
    <row r="6" spans="1:30" s="1" customFormat="1" ht="15.6" x14ac:dyDescent="0.3">
      <c r="A6" s="42">
        <v>1</v>
      </c>
      <c r="B6" s="9">
        <v>2</v>
      </c>
      <c r="C6" s="2">
        <v>3</v>
      </c>
      <c r="D6" s="2">
        <v>4</v>
      </c>
      <c r="E6" s="9">
        <v>5</v>
      </c>
      <c r="F6" s="2">
        <v>6</v>
      </c>
      <c r="G6" s="2">
        <v>7</v>
      </c>
      <c r="H6" s="9">
        <v>8</v>
      </c>
      <c r="I6" s="2">
        <v>9</v>
      </c>
      <c r="J6" s="2">
        <v>10</v>
      </c>
      <c r="K6" s="9">
        <v>11</v>
      </c>
      <c r="L6" s="2">
        <v>12</v>
      </c>
      <c r="M6" s="2">
        <v>13</v>
      </c>
      <c r="N6" s="9">
        <v>14</v>
      </c>
      <c r="O6" s="2">
        <v>15</v>
      </c>
      <c r="P6" s="2">
        <v>16</v>
      </c>
      <c r="Q6" s="9">
        <v>17</v>
      </c>
      <c r="R6" s="2">
        <v>18</v>
      </c>
      <c r="S6" s="2">
        <v>19</v>
      </c>
      <c r="T6" s="15">
        <v>20</v>
      </c>
      <c r="U6" s="46">
        <v>21</v>
      </c>
      <c r="V6" s="16"/>
    </row>
    <row r="7" spans="1:30" ht="166.5" customHeight="1" x14ac:dyDescent="0.3">
      <c r="A7" s="43">
        <v>1</v>
      </c>
      <c r="B7" s="17" t="s">
        <v>57</v>
      </c>
      <c r="C7" s="17" t="s">
        <v>44</v>
      </c>
      <c r="D7" s="17" t="s">
        <v>45</v>
      </c>
      <c r="E7" s="17" t="s">
        <v>56</v>
      </c>
      <c r="F7" s="18" t="s">
        <v>60</v>
      </c>
      <c r="G7" s="17" t="s">
        <v>46</v>
      </c>
      <c r="H7" s="17" t="s">
        <v>47</v>
      </c>
      <c r="I7" s="17" t="s">
        <v>48</v>
      </c>
      <c r="J7" s="17" t="s">
        <v>49</v>
      </c>
      <c r="K7" s="17" t="s">
        <v>50</v>
      </c>
      <c r="L7" s="17">
        <v>1</v>
      </c>
      <c r="M7" s="17">
        <v>300</v>
      </c>
      <c r="N7" s="17">
        <f>L7*M7</f>
        <v>300</v>
      </c>
      <c r="O7" s="17" t="s">
        <v>51</v>
      </c>
      <c r="P7" s="17" t="s">
        <v>52</v>
      </c>
      <c r="Q7" s="17" t="s">
        <v>59</v>
      </c>
      <c r="R7" s="19">
        <v>43960</v>
      </c>
      <c r="S7" s="28"/>
      <c r="T7" s="29">
        <f>ROUND(L7*S7,2)</f>
        <v>0</v>
      </c>
      <c r="U7" s="47"/>
      <c r="V7" s="20">
        <v>864934</v>
      </c>
      <c r="W7" s="10"/>
      <c r="X7" s="10"/>
      <c r="Y7" s="10"/>
      <c r="Z7" s="10"/>
      <c r="AA7" s="10"/>
      <c r="AB7" s="10"/>
      <c r="AC7" s="11"/>
      <c r="AD7" s="11"/>
    </row>
    <row r="8" spans="1:30" ht="166.5" customHeight="1" x14ac:dyDescent="0.3">
      <c r="A8" s="44">
        <v>2</v>
      </c>
      <c r="B8" s="17" t="s">
        <v>57</v>
      </c>
      <c r="C8" s="21" t="s">
        <v>44</v>
      </c>
      <c r="D8" s="21" t="s">
        <v>53</v>
      </c>
      <c r="E8" s="17" t="s">
        <v>56</v>
      </c>
      <c r="F8" s="18" t="s">
        <v>60</v>
      </c>
      <c r="G8" s="21" t="s">
        <v>46</v>
      </c>
      <c r="H8" s="21" t="s">
        <v>47</v>
      </c>
      <c r="I8" s="21" t="s">
        <v>48</v>
      </c>
      <c r="J8" s="21" t="s">
        <v>49</v>
      </c>
      <c r="K8" s="21" t="s">
        <v>50</v>
      </c>
      <c r="L8" s="21">
        <v>1</v>
      </c>
      <c r="M8" s="21">
        <v>300</v>
      </c>
      <c r="N8" s="17">
        <f>L8*M8</f>
        <v>300</v>
      </c>
      <c r="O8" s="21" t="s">
        <v>51</v>
      </c>
      <c r="P8" s="21" t="s">
        <v>52</v>
      </c>
      <c r="Q8" s="17" t="s">
        <v>59</v>
      </c>
      <c r="R8" s="22">
        <v>43960</v>
      </c>
      <c r="S8" s="28"/>
      <c r="T8" s="29">
        <f>ROUND(L8*S8,2)</f>
        <v>0</v>
      </c>
      <c r="U8" s="47"/>
      <c r="V8" s="20">
        <v>864934</v>
      </c>
      <c r="W8" s="10"/>
      <c r="X8" s="10"/>
      <c r="Y8" s="10"/>
      <c r="Z8" s="10"/>
      <c r="AA8" s="10"/>
      <c r="AB8" s="10"/>
      <c r="AC8" s="11"/>
      <c r="AD8" s="11"/>
    </row>
    <row r="9" spans="1:30" ht="166.5" customHeight="1" x14ac:dyDescent="0.3">
      <c r="A9" s="44">
        <v>3</v>
      </c>
      <c r="B9" s="17" t="s">
        <v>57</v>
      </c>
      <c r="C9" s="21" t="s">
        <v>44</v>
      </c>
      <c r="D9" s="21" t="s">
        <v>54</v>
      </c>
      <c r="E9" s="17" t="s">
        <v>56</v>
      </c>
      <c r="F9" s="18" t="s">
        <v>60</v>
      </c>
      <c r="G9" s="21" t="s">
        <v>46</v>
      </c>
      <c r="H9" s="21" t="s">
        <v>47</v>
      </c>
      <c r="I9" s="21" t="s">
        <v>48</v>
      </c>
      <c r="J9" s="21" t="s">
        <v>49</v>
      </c>
      <c r="K9" s="21" t="s">
        <v>50</v>
      </c>
      <c r="L9" s="21">
        <v>1</v>
      </c>
      <c r="M9" s="21">
        <v>300</v>
      </c>
      <c r="N9" s="17">
        <f>L9*M9</f>
        <v>300</v>
      </c>
      <c r="O9" s="21" t="s">
        <v>51</v>
      </c>
      <c r="P9" s="21" t="s">
        <v>52</v>
      </c>
      <c r="Q9" s="17" t="s">
        <v>59</v>
      </c>
      <c r="R9" s="22">
        <v>43960</v>
      </c>
      <c r="S9" s="28"/>
      <c r="T9" s="29">
        <f>ROUND(L9*S9,2)</f>
        <v>0</v>
      </c>
      <c r="U9" s="47"/>
      <c r="V9" s="20">
        <v>864934</v>
      </c>
      <c r="W9" s="10"/>
      <c r="X9" s="10"/>
      <c r="Y9" s="10"/>
      <c r="Z9" s="10"/>
      <c r="AA9" s="10"/>
      <c r="AB9" s="10"/>
      <c r="AC9" s="11"/>
      <c r="AD9" s="11"/>
    </row>
    <row r="10" spans="1:30" ht="166.5" customHeight="1" x14ac:dyDescent="0.3">
      <c r="A10" s="44">
        <v>4</v>
      </c>
      <c r="B10" s="17" t="s">
        <v>57</v>
      </c>
      <c r="C10" s="21" t="s">
        <v>44</v>
      </c>
      <c r="D10" s="21" t="s">
        <v>55</v>
      </c>
      <c r="E10" s="17" t="s">
        <v>56</v>
      </c>
      <c r="F10" s="18" t="s">
        <v>60</v>
      </c>
      <c r="G10" s="21" t="s">
        <v>46</v>
      </c>
      <c r="H10" s="21" t="s">
        <v>47</v>
      </c>
      <c r="I10" s="21" t="s">
        <v>48</v>
      </c>
      <c r="J10" s="21" t="s">
        <v>49</v>
      </c>
      <c r="K10" s="21" t="s">
        <v>50</v>
      </c>
      <c r="L10" s="21">
        <v>1</v>
      </c>
      <c r="M10" s="21">
        <v>300</v>
      </c>
      <c r="N10" s="17">
        <f>L10*M10</f>
        <v>300</v>
      </c>
      <c r="O10" s="21" t="s">
        <v>51</v>
      </c>
      <c r="P10" s="21" t="s">
        <v>52</v>
      </c>
      <c r="Q10" s="17" t="s">
        <v>59</v>
      </c>
      <c r="R10" s="22">
        <v>43960</v>
      </c>
      <c r="S10" s="28"/>
      <c r="T10" s="29">
        <f>ROUND(L10*S10,2)</f>
        <v>0</v>
      </c>
      <c r="U10" s="47"/>
      <c r="V10" s="20">
        <v>864934</v>
      </c>
      <c r="W10" s="10"/>
      <c r="X10" s="10"/>
      <c r="Y10" s="10"/>
      <c r="Z10" s="10"/>
      <c r="AA10" s="10"/>
      <c r="AB10" s="10"/>
      <c r="AC10" s="11"/>
      <c r="AD10" s="11"/>
    </row>
    <row r="11" spans="1:30" ht="21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30" t="s">
        <v>65</v>
      </c>
      <c r="T11" s="31">
        <f>SUM(T7:T10)</f>
        <v>0</v>
      </c>
      <c r="U11" s="10"/>
      <c r="V11" s="10"/>
      <c r="W11" s="10"/>
      <c r="X11" s="10"/>
      <c r="Y11" s="10"/>
      <c r="Z11" s="10"/>
      <c r="AA11" s="10"/>
      <c r="AB11" s="10"/>
      <c r="AC11" s="11"/>
      <c r="AD11" s="11"/>
    </row>
    <row r="12" spans="1:30" ht="21" customHeight="1" x14ac:dyDescent="0.3">
      <c r="A12" s="10"/>
      <c r="B12" s="10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2" t="s">
        <v>66</v>
      </c>
      <c r="T12" s="33">
        <f>T11*0.18</f>
        <v>0</v>
      </c>
      <c r="U12" s="10"/>
      <c r="V12" s="10"/>
      <c r="W12" s="10"/>
      <c r="X12" s="10"/>
      <c r="Y12" s="10"/>
      <c r="Z12" s="10"/>
      <c r="AA12" s="10"/>
      <c r="AB12" s="10"/>
      <c r="AC12" s="11"/>
      <c r="AD12" s="11"/>
    </row>
    <row r="13" spans="1:30" ht="21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32" t="s">
        <v>67</v>
      </c>
      <c r="T13" s="33">
        <f>T12+T11</f>
        <v>0</v>
      </c>
      <c r="U13" s="10"/>
      <c r="V13" s="10"/>
      <c r="W13" s="10"/>
      <c r="X13" s="10"/>
      <c r="Y13" s="10"/>
      <c r="Z13" s="10"/>
      <c r="AA13" s="10"/>
      <c r="AB13" s="10"/>
      <c r="AC13" s="11"/>
      <c r="AD13" s="11"/>
    </row>
    <row r="14" spans="1:30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11"/>
    </row>
    <row r="15" spans="1:30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11"/>
    </row>
    <row r="16" spans="1:30" ht="15.6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11"/>
    </row>
    <row r="17" spans="1:30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1"/>
    </row>
    <row r="18" spans="1:30" ht="21" x14ac:dyDescent="0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23" t="s">
        <v>62</v>
      </c>
      <c r="N18" s="24"/>
      <c r="O18" s="24"/>
      <c r="P18" s="25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"/>
    </row>
    <row r="19" spans="1:30" ht="37.5" customHeight="1" x14ac:dyDescent="0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3"/>
      <c r="N19" s="24"/>
      <c r="O19" s="24"/>
      <c r="P19" s="25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1"/>
      <c r="AD19" s="11"/>
    </row>
    <row r="20" spans="1:30" ht="21" x14ac:dyDescent="0.4">
      <c r="M20" s="23" t="s">
        <v>63</v>
      </c>
      <c r="N20" s="24"/>
      <c r="O20" s="24"/>
      <c r="P20" s="25"/>
    </row>
    <row r="21" spans="1:30" x14ac:dyDescent="0.3">
      <c r="M21" s="26"/>
      <c r="N21" s="27" t="s">
        <v>64</v>
      </c>
      <c r="O21" s="26"/>
      <c r="P21" s="25"/>
    </row>
  </sheetData>
  <mergeCells count="18">
    <mergeCell ref="V4:V5"/>
    <mergeCell ref="A2:A3"/>
    <mergeCell ref="C2:C3"/>
    <mergeCell ref="D2:D3"/>
    <mergeCell ref="E2:E3"/>
    <mergeCell ref="F2:F3"/>
    <mergeCell ref="G2:G3"/>
    <mergeCell ref="B2:B3"/>
    <mergeCell ref="U2:U3"/>
    <mergeCell ref="I2:I3"/>
    <mergeCell ref="L2:L3"/>
    <mergeCell ref="Q2:Q3"/>
    <mergeCell ref="R2:R3"/>
    <mergeCell ref="S2:T2"/>
    <mergeCell ref="H2:H3"/>
    <mergeCell ref="M2:N2"/>
    <mergeCell ref="J2:J3"/>
    <mergeCell ref="K2:K3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43" orientation="landscape" r:id="rId1"/>
  <headerFooter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Арматура</vt:lpstr>
      <vt:lpstr>DataRange</vt:lpstr>
      <vt:lpstr>Арматура!Область_печати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2017-04-03T11:25:17Z</cp:lastPrinted>
  <dcterms:created xsi:type="dcterms:W3CDTF">2015-01-16T07:47:22Z</dcterms:created>
  <dcterms:modified xsi:type="dcterms:W3CDTF">2018-07-11T15:56:36Z</dcterms:modified>
</cp:coreProperties>
</file>