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120" yWindow="12" windowWidth="19020" windowHeight="11892"/>
  </bookViews>
  <sheets>
    <sheet name="Март_НВ 106" sheetId="1" r:id="rId1"/>
  </sheets>
  <definedNames>
    <definedName name="_xlnm._FilterDatabase" localSheetId="0" hidden="1">'Март_НВ 106'!$A$4:$AQ$27</definedName>
    <definedName name="DataRange" localSheetId="0">'Март_НВ 106'!#REF!</definedName>
    <definedName name="_xlnm.Print_Titles" localSheetId="0">'Март_НВ 106'!$3:$4</definedName>
    <definedName name="_xlnm.Print_Area" localSheetId="0">'Март_НВ 106'!$A$1:$AP$80</definedName>
  </definedNames>
  <calcPr calcId="162913"/>
</workbook>
</file>

<file path=xl/calcChain.xml><?xml version="1.0" encoding="utf-8"?>
<calcChain xmlns="http://schemas.openxmlformats.org/spreadsheetml/2006/main">
  <c r="AA27" i="1" l="1"/>
  <c r="AD26" i="1"/>
  <c r="AF26" i="1" s="1"/>
  <c r="AE26" i="1" s="1"/>
  <c r="AD25" i="1"/>
  <c r="AF25" i="1" s="1"/>
  <c r="AE25" i="1" s="1"/>
  <c r="AD24" i="1"/>
  <c r="AF24" i="1" s="1"/>
  <c r="AE24" i="1" s="1"/>
  <c r="AD23" i="1"/>
  <c r="AF23" i="1" s="1"/>
  <c r="AE23" i="1" s="1"/>
  <c r="AF22" i="1"/>
  <c r="AE22" i="1" s="1"/>
  <c r="AD22" i="1"/>
  <c r="AF21" i="1"/>
  <c r="AE21" i="1" s="1"/>
  <c r="AD21" i="1"/>
  <c r="AD20" i="1"/>
  <c r="AF20" i="1" s="1"/>
  <c r="AE20" i="1" s="1"/>
  <c r="AD19" i="1"/>
  <c r="AF19" i="1" s="1"/>
  <c r="AE19" i="1" s="1"/>
  <c r="AF18" i="1"/>
  <c r="AE18" i="1" s="1"/>
  <c r="AD18" i="1"/>
  <c r="AF17" i="1"/>
  <c r="AE17" i="1"/>
  <c r="AD17" i="1"/>
  <c r="AD16" i="1"/>
  <c r="AF16" i="1" s="1"/>
  <c r="AE16" i="1" s="1"/>
  <c r="AD15" i="1"/>
  <c r="AF15" i="1" s="1"/>
  <c r="AE15" i="1" s="1"/>
  <c r="AD14" i="1"/>
  <c r="AF14" i="1" s="1"/>
  <c r="AE14" i="1" s="1"/>
  <c r="AF13" i="1"/>
  <c r="AE13" i="1" s="1"/>
  <c r="AD13" i="1"/>
  <c r="AD12" i="1"/>
  <c r="AF12" i="1" s="1"/>
  <c r="AE12" i="1" s="1"/>
  <c r="AD11" i="1"/>
  <c r="AF11" i="1" s="1"/>
  <c r="AE11" i="1" s="1"/>
  <c r="AD10" i="1"/>
  <c r="AF10" i="1" s="1"/>
  <c r="AE10" i="1" s="1"/>
  <c r="AF9" i="1"/>
  <c r="AE9" i="1" s="1"/>
  <c r="AD9" i="1"/>
  <c r="AD8" i="1"/>
  <c r="AF8" i="1" s="1"/>
  <c r="AE8" i="1" s="1"/>
  <c r="AD7" i="1"/>
  <c r="AF7" i="1" s="1"/>
  <c r="AE7" i="1" s="1"/>
  <c r="AD6" i="1"/>
  <c r="AD5" i="1"/>
  <c r="AF5" i="1" s="1"/>
  <c r="AE5" i="1" s="1"/>
  <c r="AD27" i="1" l="1"/>
  <c r="AF6" i="1"/>
  <c r="AE6" i="1" s="1"/>
  <c r="AE27" i="1"/>
  <c r="AF27" i="1"/>
</calcChain>
</file>

<file path=xl/sharedStrings.xml><?xml version="1.0" encoding="utf-8"?>
<sst xmlns="http://schemas.openxmlformats.org/spreadsheetml/2006/main" count="589" uniqueCount="181">
  <si>
    <t>Поставка арматуры регулирующей до DN 50 для сооружения энергоблока №2 Нововоронежской АЭС</t>
  </si>
  <si>
    <t>№ п/п</t>
  </si>
  <si>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</si>
  <si>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</si>
  <si>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</si>
  <si>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</si>
  <si>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</si>
  <si>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</si>
  <si>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</si>
  <si>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</si>
  <si>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</si>
  <si>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</si>
  <si>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</si>
  <si>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</si>
  <si>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</si>
  <si>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</si>
  <si>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</si>
  <si>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</si>
  <si>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</si>
  <si>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</si>
  <si>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</si>
  <si>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</si>
  <si>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</si>
  <si>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</si>
  <si>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</si>
  <si>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</si>
  <si>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</si>
  <si>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Стоимость изделия в ценах 2000 года, руб.</t>
  </si>
  <si>
    <t>Цена за ед., без НДС, руб.</t>
  </si>
  <si>
    <t>Сумма без НДС, руб.</t>
  </si>
  <si>
    <t>Сумма НДС, руб.</t>
  </si>
  <si>
    <t>Сумма с НДС, руб.</t>
  </si>
  <si>
    <t>Объект проектирования</t>
  </si>
  <si>
    <t>Завод-изготовитель</t>
  </si>
  <si>
    <t>Примечание</t>
  </si>
  <si>
    <t>Срок поставки</t>
  </si>
  <si>
    <t>Минимальный срок изготовления, дней</t>
  </si>
  <si>
    <t>Разработчик РД</t>
  </si>
  <si>
    <t>Код ЕОС НСИ (GID)</t>
  </si>
  <si>
    <t>Техническая характеристика</t>
  </si>
  <si>
    <t>Деление</t>
  </si>
  <si>
    <t>Лот</t>
  </si>
  <si>
    <t>36</t>
  </si>
  <si>
    <t>30.АЛК.500167467</t>
  </si>
  <si>
    <t>20KBA31AA201</t>
  </si>
  <si>
    <t>207.3.13.93</t>
  </si>
  <si>
    <t>Клапан регулирующий</t>
  </si>
  <si>
    <t>по типу НГ 27101-015М-03</t>
  </si>
  <si>
    <t>-</t>
  </si>
  <si>
    <t>материалы</t>
  </si>
  <si>
    <t>обессоленная вода</t>
  </si>
  <si>
    <t>ручной</t>
  </si>
  <si>
    <t>Рукоятка</t>
  </si>
  <si>
    <t>нж</t>
  </si>
  <si>
    <t>по типу ТУ 26-07-1387-2009</t>
  </si>
  <si>
    <t>Предварительная</t>
  </si>
  <si>
    <t>NW2P.D.120.2.0UKC&amp;&amp;.KBA&amp;&amp;.021.DC.0003=0 (22109)</t>
  </si>
  <si>
    <t>NV2_3101140103</t>
  </si>
  <si>
    <t>II</t>
  </si>
  <si>
    <t>Вспомогательное реакторное здание(20UKC)</t>
  </si>
  <si>
    <t>ЗАО "Корпорация Сплав"/ ЗАО «АтомЭнергоСнаб»</t>
  </si>
  <si>
    <t>20UKC; Номер по СЗС:207.3.13.93;Рр  2,5МПаТр  250?СKv 2,18 м3/чGмакс 1,3  м3/ч при  ?Рмин 0,05 МПаСреда - обессоленная вода</t>
  </si>
  <si>
    <t>Проектное</t>
  </si>
  <si>
    <t>DN 15
Ррасч  1,0 МПа
Трасч  100 ºС
Kv расч 2,5 м3/ч
Среда - обессоленная вода</t>
  </si>
  <si>
    <t>Срок службы - не менее 50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
Рр  2,5МПа
Тр  250ºС
Kv 2,18 м3/ч
Gмакс 1,3  м3/ч при 
 ΔРмин 0,05 МПа
Среда - обессоленная вода - габаритные размеры  L=130 мм, h=155 мм; - расположение патрубков; с перепадом, перепад 24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</si>
  <si>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БКП-1/Арматура</t>
  </si>
  <si>
    <t>06 Арматура регулирующая до DN 50</t>
  </si>
  <si>
    <t>Клапаны регулирующие</t>
  </si>
  <si>
    <t>30.АЛК.500167468</t>
  </si>
  <si>
    <t>20KBA32AA201</t>
  </si>
  <si>
    <t>30.АЛК.500167469</t>
  </si>
  <si>
    <t>20KBA33AA201</t>
  </si>
  <si>
    <t>30.АЛК.500167472</t>
  </si>
  <si>
    <t>20KBA31AA202</t>
  </si>
  <si>
    <t>207.3.13.94</t>
  </si>
  <si>
    <t>по типу НГ 27101-032М-03</t>
  </si>
  <si>
    <t>20UKC; Номер по СЗС:207.3.13.94;Gмакс 13  м3/ч ?Рмин 0,05 МПа Kv = 19 м3/чСреда - обессоленная вода</t>
  </si>
  <si>
    <t>DN 32
Ррасч  1,0  МПа
Трасч  100ºС
Kv расч  16+4 м3/ч 
Среда - обессоленная вода</t>
  </si>
  <si>
    <t>Срок службы - не менее 50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
Gмакс 13  м3/ч
 ΔРмин 0,05 МПа
 Kv = 19 м3/ч
Среда - обессоленная вода  - габаритные размеры; L=180 мм, h=175 мм; - расположение патрубков;с перепадом, перепад 45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</si>
  <si>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30.АЛК.500167473</t>
  </si>
  <si>
    <t>20KBA32AA202</t>
  </si>
  <si>
    <t>30.АЛК.500167474</t>
  </si>
  <si>
    <t>20KBA33AA202</t>
  </si>
  <si>
    <t>30.АЛК.500234612</t>
  </si>
  <si>
    <t>20KBF50AA202</t>
  </si>
  <si>
    <t>207.3.50.101.1</t>
  </si>
  <si>
    <t>По типу НГ 27101-050-03</t>
  </si>
  <si>
    <t>борный концентрат</t>
  </si>
  <si>
    <t>по типу ТУ 26-07-1387-86</t>
  </si>
  <si>
    <t>NV2_3101139384</t>
  </si>
  <si>
    <t>ОАО "Корпорация "Сплав"</t>
  </si>
  <si>
    <t>20UKC; Номер по СЗС:207.3.50.101.1;</t>
  </si>
  <si>
    <t>DN 50
Рр 1,0 МПа
Tp 45 °C
Gmin = 8.5 м3/ч при ΔPmax = 0,583 МПа;
Gmax = 17,5 м3/ч при ΔPmin = 0,127 МПа;
Tраб = 40 ºC;
Kv = 22 т/ч;
Среда - борный концентрат</t>
  </si>
  <si>
    <t>Срок службы - не менее 50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  - габаритные размеры;  L=230 мм, h=230 мм; - расположение патрубков; с перепадом, перепад 70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</si>
  <si>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30.АЛК.500239588</t>
  </si>
  <si>
    <t>20PGB57AA203</t>
  </si>
  <si>
    <t>207.3.23.128</t>
  </si>
  <si>
    <t>по типу ТД27087-020-03</t>
  </si>
  <si>
    <t>оборудование</t>
  </si>
  <si>
    <t>по типу ТУ3742-014-71430388-2008</t>
  </si>
  <si>
    <t>ЗАО "Завод "Знамя труда"</t>
  </si>
  <si>
    <t>20UKC; Номер по СЗС:207.3.23.128;</t>
  </si>
  <si>
    <t>DN 20
Рр 1,0 МПа
Тр 100 ºС 
Gмакс 3,3 м3/ч при ΔPмин 0,1 МПа
Среда - обессоленная вода</t>
  </si>
  <si>
    <t>Срок службы - не менее 50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  - габаритные размеры; L=160 мм, h=203 мм - расположение патрубков; с перепадом, перепад 35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</si>
  <si>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30.АЛК.500239590</t>
  </si>
  <si>
    <t>20PGB57AA204</t>
  </si>
  <si>
    <t>207.3.23.129</t>
  </si>
  <si>
    <t>по типу ТД27087-015-02</t>
  </si>
  <si>
    <t>20UKC; Номер по СЗС:207.3.23.129;</t>
  </si>
  <si>
    <t>DN 15
Рр 1,0 МПа
Тр 100  ºС
Gmax 1,0 м3/ч при ΔРmin  0,1 Мпа
Среда - обессоленная вода</t>
  </si>
  <si>
    <t>Срок службы - не менее 50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  - габаритные размеры; L=130 мм, h=147 мм - расположение патрубков; с перепадом, перепад 24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</si>
  <si>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30.АЛК.500276630</t>
  </si>
  <si>
    <t>20KBA31AA203</t>
  </si>
  <si>
    <t>207.3.13.95.1</t>
  </si>
  <si>
    <t>по типу НГ27101-010М-03</t>
  </si>
  <si>
    <t>по типу ТУ 26-07-1387-2009 Техническое решение №31 от 30.01.2014г.</t>
  </si>
  <si>
    <t>ЗАО "Корпорация Сплав" 173021 г. Великий Новгород, ул.Нехинская, 61</t>
  </si>
  <si>
    <t>20UKC; Номер по СЗС:207.3.13.95.1;Р 1,0 МПа¶Т 33 ?С¶Kv 0,64 м3/ч¶Среда - обессоленная вода</t>
  </si>
  <si>
    <t>DN 10
Рр 1,0 МПа
Тр  100 ºС
 Kvу 1,6 м3/ч
Среда - обессоленная вода</t>
  </si>
  <si>
    <t>Срок службы - не менее 40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
Р 1,0 МПа¶Т 33 ºС¶Kv 0,64 м3/ч¶Среда - обессоленная вода - габаритные размеры L=130, h=155; - расположение патрубков; с перепадом, перепад 24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</si>
  <si>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30.АЛК.500276686</t>
  </si>
  <si>
    <t>20KBA32AA203</t>
  </si>
  <si>
    <t>ТУ 26-07-1387-2009 Техническое решение №31 от 30.01.2014г.</t>
  </si>
  <si>
    <t>30.АЛК.500276713</t>
  </si>
  <si>
    <t>20PGB62AA207</t>
  </si>
  <si>
    <t>207.3.65.87.1</t>
  </si>
  <si>
    <t>по типу НГ 27101-010М-03</t>
  </si>
  <si>
    <t>вода промежуточного контура охлаждения</t>
  </si>
  <si>
    <t>ТУ 26-07-1387-2009</t>
  </si>
  <si>
    <t>20UKC; Номер по СЗС:207.3.65.87.1;Kv = 1Gраб = 1,44 т/ч при ?Pmin = 0,58 МПа;Gраб = 1,44 т/ч при ?Pmax = 0,68 МПа;Tраб_среды = не более 33 ?C;Клапан должен быть рассчитан на полный перепад давления в  1,1 МПа ;Рабочая среда – вода промежуточного контура охлаждения</t>
  </si>
  <si>
    <t>DN 10
Рр  2,5МПа
Тр  250ºС 
 Kvу 1,6 м3/ч
Рабочая среда – вода промежуточного контура охлаждения</t>
  </si>
  <si>
    <t>Срок службы - не менее 40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 - габаритные размеры L=130, h=155; - расположение патрубков; с перепадом, перепад 24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</si>
  <si>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30.АЛК.500276728</t>
  </si>
  <si>
    <t>20PGB62AA209</t>
  </si>
  <si>
    <t>30.АЛК.500276777</t>
  </si>
  <si>
    <t>20KBA33AA203</t>
  </si>
  <si>
    <t>30.АЛК.500277458</t>
  </si>
  <si>
    <t>20PGB57AA227</t>
  </si>
  <si>
    <t>207.3.23.98.1</t>
  </si>
  <si>
    <t>20UKC; Номер по СЗС:207.3.23.98.1;Р 1,0 МПаТраб 33?СGmax 0,3 м3/ч при ?Pmin 0,05 МПаСреда - обессоленная вода</t>
  </si>
  <si>
    <t>DN 10
Рр  1,0 МПа
Тр  100 ºС 
 Kvу 1,6 м3/ч
Среда - обессоленная вода</t>
  </si>
  <si>
    <t>Срок службы - не менее 50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
 - габаритные размеры L=130, h=155; - расположение патрубков; с перепадом, перепад 24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</si>
  <si>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30.АЛК.500277481</t>
  </si>
  <si>
    <t>20PGB57AA228</t>
  </si>
  <si>
    <t>30.АЛК.500301542</t>
  </si>
  <si>
    <t>20KRA11AA225</t>
  </si>
  <si>
    <t>207.3.18.14.1</t>
  </si>
  <si>
    <t>по типу НГ27101-025М-03</t>
  </si>
  <si>
    <t>азот</t>
  </si>
  <si>
    <t>20UKC; Номер по СЗС:207.3.18.14.1;Рр 0,05 МПаТр 40 СGmax 45 нм3/ч при ? Pmin 0,025Среда - азот</t>
  </si>
  <si>
    <t>DN 25
Рр 0,05 МПа
Тр 40 ºС
Kvy 10 м3/ч
Среда - азот</t>
  </si>
  <si>
    <t>Срок службы - не менее 50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
  - габаритные размеры; L=160 мм, h=175 мм; - расположение патрубков; с перепадом, перепад 35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</si>
  <si>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30.АЛК.500301600</t>
  </si>
  <si>
    <t>20PGB63AA209</t>
  </si>
  <si>
    <t>207.3.65.48.1</t>
  </si>
  <si>
    <t>По типу НГ 27101-015М-03</t>
  </si>
  <si>
    <t>20UKC; Номер по СЗС:207.3.65.48.1;</t>
  </si>
  <si>
    <t>DN 25
Принять Kv = 0,70 м3/ч
Рабочие точки в системе:
Gраб = 1,3 м3/ч при ΔPmin = 0,541 МПа
Gраб = 1,3 м3/ч при ΔPmax = 0,629 МПа
Tраб_среды = не более 33 ºC
Расчетные параметры (для прочностных расчетов):
Pраб. = 1,1 МПа
Tраб. = 80 ºC
Рабочая среда – вода промежуточного контура охлаждения.
Клапан должен быть рассчитан на полный перепад давления в 1,1 МПа.
Kv принять из расчета обеспечения Gраб при открытии клапана ≈ на 80 %.</t>
  </si>
  <si>
    <t>Срок службы - не менее 40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 - габаритные размеры  L=130 мм, h=155 мм; - расположение патрубков; с перепадом, перепад 24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</si>
  <si>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30.АЛК.500301604</t>
  </si>
  <si>
    <t>20PGB63AA210</t>
  </si>
  <si>
    <t>30.АЛК.500301628</t>
  </si>
  <si>
    <t>20PGB59AA202</t>
  </si>
  <si>
    <t>207.3.23.44.1</t>
  </si>
  <si>
    <t>по типу НГ27101-050М-03</t>
  </si>
  <si>
    <t>ОАО "Корпорация "Сплав"/ ЗАО «АтомЭнергоСнаб»</t>
  </si>
  <si>
    <t>20UKC; Номер по СЗС:207.3.23.44.1;Рр 1,0 МПаТр 33 ?С Gmax 20,0 м3/ч при ?Pmin 0,1 МПа</t>
  </si>
  <si>
    <t>DN 50
Рр  1,0 МПа
Тр 100 ºС 
Kv 40,0 м3/ч
Среда - обессоленная вода</t>
  </si>
  <si>
    <t>Срок службы - не менее 50 лет.
Требования по ремонтопригодности - ремонтопригодна без вырезки из трубопровода в соответствии с п. 2.3.19 НП-068-05.
Герметичность затвора - не ниже класса B в соответствии ГОСТ 9544-2015 «Арматура трубопроводная. Нормы герметичности затворов».
Рр 1,0 МПа
Тр 33 ºС 
Gmax 20,0 м3/ч при ΔPmin 0,1 МПа  - габаритные размеры;  L=230 мм, h=230 мм; - расположение патрубков; с перепадом, перепад 70 мм - стыкуемая труба в соответствии с Приложением 6 НП 068-05; - установочное положение на трубопроводе - любое.  - разделка патрубков под приварку в соответствии с Приложением 6 НП 068-05</t>
  </si>
  <si>
    <t>30.АЛК.500301630</t>
  </si>
  <si>
    <t>20KRA10AA225</t>
  </si>
  <si>
    <t>30.АЛК.500301632</t>
  </si>
  <si>
    <t>20PGB63AA213</t>
  </si>
  <si>
    <t>207.3.65.62.1</t>
  </si>
  <si>
    <t>ЗАО "Корпорация "Сплав"</t>
  </si>
  <si>
    <t>20UKC; Номер по СЗС:207.3.65.62.1;</t>
  </si>
  <si>
    <t>DN 25
Принять Kv = 0,70 м3/ч
Рабочие точки в системе:
Gраб = 1,3 м3/ч при ΔPmin = 0,540 МПа
Gраб = 1,3 м3/ч при ΔPmax = 0,627 МПа
Tраб_среды = не более 33 ºC
Расчетные параметры (для прочностных расчетов):
Pраб = 1,1 МПа
Tраб. = 70 ºC
Рабочая среда – вода промежуточного контура охлаждения.
Клапан должен быть рассчитан на полный перепад давления в 1,1 МПа.
Kv принять из расчета обеспечения Gраб при открытии клапана ≈ на 80 %.</t>
  </si>
  <si>
    <t>ИТОГО:</t>
  </si>
  <si>
    <t>От Поставщика</t>
  </si>
  <si>
    <t>Столбец1</t>
  </si>
  <si>
    <t>Примечание2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</si>
</sst>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6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 Cyr"/>
      <family val="2"/>
      <charset val="204"/>
    </font>
    <font>
      <sz val="10"/>
      <color rgb="FFFF0000"/>
      <name val="Arial Cyr"/>
      <charset val="204"/>
    </font>
    <font>
      <sz val="18"/>
      <name val="Arial Cyr"/>
      <charset val="204"/>
    </font>
    <font>
      <sz val="10"/>
      <name val="Helv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8" fillId="0" borderId="0"/>
  </cellStyleXfs>
  <cellXfs count="6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1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1" fontId="0" fillId="0" borderId="6" xfId="0" applyNumberFormat="1" applyBorder="1" applyAlignment="1">
      <alignment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1" fontId="1" fillId="0" borderId="6" xfId="0" applyNumberFormat="1" applyFont="1" applyFill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4" fontId="1" fillId="0" borderId="7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1" fontId="0" fillId="2" borderId="9" xfId="0" applyNumberFormat="1" applyFont="1" applyFill="1" applyBorder="1" applyAlignment="1">
      <alignment horizontal="center" vertical="center" wrapText="1"/>
    </xf>
    <xf numFmtId="0" fontId="0" fillId="0" borderId="0" xfId="0" applyBorder="1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49" fontId="1" fillId="2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top"/>
    </xf>
    <xf numFmtId="0" fontId="0" fillId="0" borderId="10" xfId="0" applyBorder="1"/>
    <xf numFmtId="0" fontId="1" fillId="0" borderId="0" xfId="0" applyNumberFormat="1" applyFont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3" fillId="0" borderId="14" xfId="0" applyNumberFormat="1" applyFont="1" applyFill="1" applyBorder="1" applyAlignment="1">
      <alignment horizontal="center" vertical="center" textRotation="90" wrapText="1"/>
    </xf>
    <xf numFmtId="49" fontId="3" fillId="0" borderId="15" xfId="0" applyNumberFormat="1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textRotation="90" wrapText="1"/>
    </xf>
    <xf numFmtId="0" fontId="3" fillId="0" borderId="15" xfId="1" applyFont="1" applyFill="1" applyBorder="1" applyAlignment="1">
      <alignment horizontal="center" vertical="center" textRotation="90" wrapText="1"/>
    </xf>
    <xf numFmtId="2" fontId="3" fillId="0" borderId="15" xfId="0" applyNumberFormat="1" applyFont="1" applyFill="1" applyBorder="1" applyAlignment="1">
      <alignment horizontal="center" vertical="center" textRotation="90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49" fontId="3" fillId="0" borderId="15" xfId="2" applyNumberFormat="1" applyFont="1" applyFill="1" applyBorder="1" applyAlignment="1">
      <alignment horizontal="center" vertical="center" textRotation="90" wrapText="1"/>
    </xf>
    <xf numFmtId="0" fontId="3" fillId="0" borderId="15" xfId="0" applyNumberFormat="1" applyFont="1" applyFill="1" applyBorder="1" applyAlignment="1">
      <alignment horizontal="center" vertical="center" textRotation="90" wrapText="1"/>
    </xf>
    <xf numFmtId="164" fontId="5" fillId="0" borderId="15" xfId="0" applyNumberFormat="1" applyFont="1" applyFill="1" applyBorder="1" applyAlignment="1">
      <alignment horizontal="center" vertical="center" textRotation="90" wrapText="1"/>
    </xf>
    <xf numFmtId="164" fontId="5" fillId="2" borderId="15" xfId="0" applyNumberFormat="1" applyFont="1" applyFill="1" applyBorder="1" applyAlignment="1">
      <alignment horizontal="center" vertical="center" textRotation="90" wrapText="1"/>
    </xf>
    <xf numFmtId="49" fontId="3" fillId="0" borderId="16" xfId="0" applyNumberFormat="1" applyFont="1" applyFill="1" applyBorder="1" applyAlignment="1">
      <alignment horizontal="center" vertical="center" textRotation="90" wrapText="1"/>
    </xf>
    <xf numFmtId="49" fontId="3" fillId="0" borderId="15" xfId="0" applyNumberFormat="1" applyFont="1" applyFill="1" applyBorder="1" applyAlignment="1">
      <alignment horizontal="left" vertical="center" textRotation="90" wrapText="1"/>
    </xf>
    <xf numFmtId="49" fontId="3" fillId="0" borderId="16" xfId="0" applyNumberFormat="1" applyFont="1" applyFill="1" applyBorder="1" applyAlignment="1">
      <alignment horizontal="left" vertical="center" textRotation="90" wrapText="1"/>
    </xf>
  </cellXfs>
  <cellStyles count="5">
    <cellStyle name="Обычный" xfId="0" builtinId="0"/>
    <cellStyle name="Обычный 2" xfId="3"/>
    <cellStyle name="Обычный_Атоммашэкспорт" xfId="1"/>
    <cellStyle name="Обычный_СПЛАВ" xfId="2"/>
    <cellStyle name="Стиль 1" xfId="4"/>
  </cellStyles>
  <dxfs count="43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3:AO26" totalsRowShown="0" headerRowBorderDxfId="42" tableBorderDxfId="41">
  <autoFilter ref="A3:AO26"/>
  <tableColumns count="41">
    <tableColumn id="1" name="№ п/п" dataDxfId="40"/>
    <tableColumn id="2" name="Идентификатор" dataDxfId="39"/>
    <tableColumn id="3" name="Маркировка арматуры" dataDxfId="38"/>
    <tableColumn id="4" name="Столбец1" dataDxfId="37"/>
    <tableColumn id="5" name="Наименование" dataDxfId="36"/>
    <tableColumn id="6" name="Тип" dataDxfId="35"/>
    <tableColumn id="7" name="Класс и группа безопас-ности изделия по НП-68-05" dataDxfId="34"/>
    <tableColumn id="8" name="Оборудование/Материалы" dataDxfId="33"/>
    <tableColumn id="9" name="DN(арматуры), мм" dataDxfId="32"/>
    <tableColumn id="10" name="Pp (арматура АЭС), Pу (общепром. арматура), МПа" dataDxfId="31"/>
    <tableColumn id="11" name="Tp(арматуры), °С" dataDxfId="30"/>
    <tableColumn id="12" name="Рабочая среда" dataDxfId="29"/>
    <tableColumn id="13" name="Kv,м3/ч(для регулиру-ющих клапанов)" dataDxfId="28"/>
    <tableColumn id="14" name="Масса,кг" dataDxfId="27"/>
    <tableColumn id="15" name="Способ управления" dataDxfId="26"/>
    <tableColumn id="16" name="Тип электропривода" dataDxfId="25"/>
    <tableColumn id="17" name="Мощность электро-двигателя, кВт" dataDxfId="24"/>
    <tableColumn id="18" name="Материал корпуса арматуры" dataDxfId="23"/>
    <tableColumn id="19" name="Способ присоединения" dataDxfId="22"/>
    <tableColumn id="20" name="ТУ" dataDxfId="21"/>
    <tableColumn id="21" name="Смета №" dataDxfId="20"/>
    <tableColumn id="22" name="Номер чертежа" dataDxfId="19"/>
    <tableColumn id="23" name="Позиция по спецификации чертежа" dataDxfId="18"/>
    <tableColumn id="24" name="Номер з/сп" dataDxfId="17"/>
    <tableColumn id="25" name="Класс и группа трубопровода" dataDxfId="16"/>
    <tableColumn id="26" name="Категория сейсмостойкос-ти трубопровода" dataDxfId="15"/>
    <tableColumn id="27" name="Количество, шт" dataDxfId="14"/>
    <tableColumn id="28" name="Стоимость изделия в ценах 2000 года, руб." dataDxfId="13"/>
    <tableColumn id="29" name="Цена за ед., без НДС, руб." dataDxfId="12"/>
    <tableColumn id="30" name="Сумма без НДС, руб." dataDxfId="11">
      <calculatedColumnFormula>AC4*AA4</calculatedColumnFormula>
    </tableColumn>
    <tableColumn id="31" name="Сумма НДС, руб." dataDxfId="10">
      <calculatedColumnFormula>AF4-AD4</calculatedColumnFormula>
    </tableColumn>
    <tableColumn id="32" name="Сумма с НДС, руб." dataDxfId="9">
      <calculatedColumnFormula>ROUND(AD4*1.18,2)</calculatedColumnFormula>
    </tableColumn>
    <tableColumn id="33" name="Объект проектирования" dataDxfId="8"/>
    <tableColumn id="34" name="Завод-изготовитель" dataDxfId="7"/>
    <tableColumn id="35" name="Примечание" dataDxfId="6"/>
    <tableColumn id="36" name="Срок поставки" dataDxfId="5"/>
    <tableColumn id="37" name="Минимальный срок изготовления, дней" dataDxfId="4"/>
    <tableColumn id="38" name="Разработчик РД" dataDxfId="3"/>
    <tableColumn id="39" name="Код ЕОС НСИ (GID)" dataDxfId="2"/>
    <tableColumn id="40" name="Техническая характеристика" dataDxfId="1"/>
    <tableColumn id="41" name="Примечание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R80"/>
  <sheetViews>
    <sheetView tabSelected="1" view="pageBreakPreview" topLeftCell="A3" zoomScale="75" zoomScaleNormal="70" zoomScaleSheetLayoutView="75" workbookViewId="0">
      <selection activeCell="A3" sqref="A3:AO26"/>
    </sheetView>
  </sheetViews>
  <sheetFormatPr defaultRowHeight="13.2" x14ac:dyDescent="0.25"/>
  <cols>
    <col min="1" max="1" width="8.5546875" style="1" customWidth="1"/>
    <col min="2" max="2" width="23.33203125" style="1" customWidth="1"/>
    <col min="3" max="3" width="25.21875" style="1" customWidth="1"/>
    <col min="4" max="4" width="20.44140625" style="3" customWidth="1"/>
    <col min="5" max="5" width="22.33203125" style="1" customWidth="1"/>
    <col min="6" max="6" width="16.33203125" style="1" customWidth="1"/>
    <col min="7" max="7" width="52.44140625" style="4" customWidth="1"/>
    <col min="8" max="8" width="29.21875" style="4" customWidth="1"/>
    <col min="9" max="9" width="20.33203125" style="4" customWidth="1"/>
    <col min="10" max="10" width="52" style="4" customWidth="1"/>
    <col min="11" max="11" width="19.44140625" style="4" customWidth="1"/>
    <col min="12" max="12" width="17.77734375" style="4" customWidth="1"/>
    <col min="13" max="13" width="40.109375" style="4" customWidth="1"/>
    <col min="14" max="14" width="11.44140625" style="5" customWidth="1"/>
    <col min="15" max="15" width="22.33203125" style="4" customWidth="1"/>
    <col min="16" max="16" width="23.109375" style="4" customWidth="1"/>
    <col min="17" max="17" width="36" style="4" customWidth="1"/>
    <col min="18" max="18" width="31.21875" style="4" customWidth="1"/>
    <col min="19" max="19" width="25.88671875" style="4" customWidth="1"/>
    <col min="20" max="20" width="18" style="4" customWidth="1"/>
    <col min="21" max="21" width="11.5546875" style="4" customWidth="1"/>
    <col min="22" max="22" width="18.109375" style="4" customWidth="1"/>
    <col min="23" max="23" width="38.21875" style="4" customWidth="1"/>
    <col min="24" max="24" width="13.6640625" style="4" customWidth="1"/>
    <col min="25" max="25" width="31.88671875" style="4" customWidth="1"/>
    <col min="26" max="26" width="45" style="4" customWidth="1"/>
    <col min="27" max="27" width="17.88671875" style="4" customWidth="1"/>
    <col min="28" max="28" width="45" style="5" customWidth="1"/>
    <col min="29" max="29" width="28.77734375" style="5" customWidth="1"/>
    <col min="30" max="30" width="23" style="5" customWidth="1"/>
    <col min="31" max="31" width="19" style="5" customWidth="1"/>
    <col min="32" max="32" width="20.5546875" style="5" customWidth="1"/>
    <col min="33" max="33" width="26.77734375" style="4" customWidth="1"/>
    <col min="34" max="34" width="22.5546875" style="4" customWidth="1"/>
    <col min="35" max="35" width="28.6640625" style="6" customWidth="1"/>
    <col min="36" max="36" width="17.21875" style="4" customWidth="1"/>
    <col min="37" max="37" width="41.88671875" style="4" customWidth="1"/>
    <col min="38" max="38" width="19.33203125" style="1" customWidth="1"/>
    <col min="39" max="39" width="20.88671875" customWidth="1"/>
    <col min="40" max="40" width="31.88671875" style="7" customWidth="1"/>
    <col min="41" max="41" width="87" style="8" customWidth="1"/>
    <col min="42" max="42" width="17.109375" style="9" customWidth="1"/>
    <col min="43" max="43" width="28.44140625" customWidth="1"/>
    <col min="44" max="44" width="20.44140625" style="10" customWidth="1"/>
  </cols>
  <sheetData>
    <row r="2" spans="1:44" ht="20.399999999999999" x14ac:dyDescent="0.25">
      <c r="B2" s="2" t="s">
        <v>0</v>
      </c>
    </row>
    <row r="3" spans="1:44" ht="147" x14ac:dyDescent="0.25">
      <c r="A3" s="52" t="s">
        <v>1</v>
      </c>
      <c r="B3" s="53" t="s">
        <v>2</v>
      </c>
      <c r="C3" s="54" t="s">
        <v>3</v>
      </c>
      <c r="D3" s="54" t="s">
        <v>179</v>
      </c>
      <c r="E3" s="54" t="s">
        <v>4</v>
      </c>
      <c r="F3" s="54" t="s">
        <v>5</v>
      </c>
      <c r="G3" s="54" t="s">
        <v>6</v>
      </c>
      <c r="H3" s="54" t="s">
        <v>7</v>
      </c>
      <c r="I3" s="53" t="s">
        <v>8</v>
      </c>
      <c r="J3" s="53" t="s">
        <v>9</v>
      </c>
      <c r="K3" s="54" t="s">
        <v>10</v>
      </c>
      <c r="L3" s="54" t="s">
        <v>11</v>
      </c>
      <c r="M3" s="55" t="s">
        <v>12</v>
      </c>
      <c r="N3" s="56" t="s">
        <v>13</v>
      </c>
      <c r="O3" s="54" t="s">
        <v>14</v>
      </c>
      <c r="P3" s="54" t="s">
        <v>15</v>
      </c>
      <c r="Q3" s="57" t="s">
        <v>16</v>
      </c>
      <c r="R3" s="54" t="s">
        <v>17</v>
      </c>
      <c r="S3" s="58" t="s">
        <v>18</v>
      </c>
      <c r="T3" s="58" t="s">
        <v>19</v>
      </c>
      <c r="U3" s="54" t="s">
        <v>20</v>
      </c>
      <c r="V3" s="54" t="s">
        <v>21</v>
      </c>
      <c r="W3" s="54" t="s">
        <v>22</v>
      </c>
      <c r="X3" s="54" t="s">
        <v>23</v>
      </c>
      <c r="Y3" s="54" t="s">
        <v>24</v>
      </c>
      <c r="Z3" s="54" t="s">
        <v>25</v>
      </c>
      <c r="AA3" s="54" t="s">
        <v>26</v>
      </c>
      <c r="AB3" s="53" t="s">
        <v>27</v>
      </c>
      <c r="AC3" s="59" t="s">
        <v>28</v>
      </c>
      <c r="AD3" s="59" t="s">
        <v>29</v>
      </c>
      <c r="AE3" s="59" t="s">
        <v>30</v>
      </c>
      <c r="AF3" s="59" t="s">
        <v>31</v>
      </c>
      <c r="AG3" s="53" t="s">
        <v>32</v>
      </c>
      <c r="AH3" s="54" t="s">
        <v>33</v>
      </c>
      <c r="AI3" s="60" t="s">
        <v>34</v>
      </c>
      <c r="AJ3" s="61" t="s">
        <v>35</v>
      </c>
      <c r="AK3" s="62" t="s">
        <v>36</v>
      </c>
      <c r="AL3" s="53" t="s">
        <v>37</v>
      </c>
      <c r="AM3" s="63" t="s">
        <v>38</v>
      </c>
      <c r="AN3" s="64" t="s">
        <v>39</v>
      </c>
      <c r="AO3" s="65" t="s">
        <v>180</v>
      </c>
      <c r="AQ3" s="11" t="s">
        <v>40</v>
      </c>
      <c r="AR3" s="12" t="s">
        <v>41</v>
      </c>
    </row>
    <row r="4" spans="1:44" x14ac:dyDescent="0.25">
      <c r="A4" s="47">
        <v>1</v>
      </c>
      <c r="B4" s="14">
        <v>2</v>
      </c>
      <c r="C4" s="13">
        <v>3</v>
      </c>
      <c r="D4" s="13"/>
      <c r="E4" s="14">
        <v>4</v>
      </c>
      <c r="F4" s="13">
        <v>5</v>
      </c>
      <c r="G4" s="14">
        <v>6</v>
      </c>
      <c r="H4" s="13">
        <v>7</v>
      </c>
      <c r="I4" s="14">
        <v>8</v>
      </c>
      <c r="J4" s="13">
        <v>9</v>
      </c>
      <c r="K4" s="14">
        <v>10</v>
      </c>
      <c r="L4" s="13">
        <v>11</v>
      </c>
      <c r="M4" s="14">
        <v>12</v>
      </c>
      <c r="N4" s="15">
        <v>13</v>
      </c>
      <c r="O4" s="14">
        <v>14</v>
      </c>
      <c r="P4" s="13">
        <v>15</v>
      </c>
      <c r="Q4" s="14">
        <v>16</v>
      </c>
      <c r="R4" s="13">
        <v>17</v>
      </c>
      <c r="S4" s="14">
        <v>18</v>
      </c>
      <c r="T4" s="13">
        <v>19</v>
      </c>
      <c r="U4" s="14">
        <v>20</v>
      </c>
      <c r="V4" s="13">
        <v>21</v>
      </c>
      <c r="W4" s="14">
        <v>22</v>
      </c>
      <c r="X4" s="13">
        <v>23</v>
      </c>
      <c r="Y4" s="14">
        <v>24</v>
      </c>
      <c r="Z4" s="13">
        <v>25</v>
      </c>
      <c r="AA4" s="14">
        <v>26</v>
      </c>
      <c r="AB4" s="13">
        <v>27</v>
      </c>
      <c r="AC4" s="14">
        <v>28</v>
      </c>
      <c r="AD4" s="13">
        <v>29</v>
      </c>
      <c r="AE4" s="13"/>
      <c r="AF4" s="14">
        <v>30</v>
      </c>
      <c r="AG4" s="13">
        <v>31</v>
      </c>
      <c r="AH4" s="14">
        <v>32</v>
      </c>
      <c r="AI4" s="16">
        <v>33</v>
      </c>
      <c r="AJ4" s="14">
        <v>34</v>
      </c>
      <c r="AK4" s="14">
        <v>35</v>
      </c>
      <c r="AL4" s="13" t="s">
        <v>42</v>
      </c>
      <c r="AM4" s="17">
        <v>37</v>
      </c>
      <c r="AN4" s="18"/>
      <c r="AO4" s="50"/>
      <c r="AR4" s="19"/>
    </row>
    <row r="5" spans="1:44" s="34" customFormat="1" ht="218.25" customHeight="1" x14ac:dyDescent="0.25">
      <c r="A5" s="48">
        <v>480</v>
      </c>
      <c r="B5" s="21" t="s">
        <v>43</v>
      </c>
      <c r="C5" s="22" t="s">
        <v>44</v>
      </c>
      <c r="D5" s="23" t="s">
        <v>45</v>
      </c>
      <c r="E5" s="22" t="s">
        <v>46</v>
      </c>
      <c r="F5" s="22" t="s">
        <v>47</v>
      </c>
      <c r="G5" s="22" t="s">
        <v>48</v>
      </c>
      <c r="H5" s="22" t="s">
        <v>49</v>
      </c>
      <c r="I5" s="22">
        <v>15</v>
      </c>
      <c r="J5" s="24">
        <v>2.5</v>
      </c>
      <c r="K5" s="22">
        <v>250</v>
      </c>
      <c r="L5" s="22" t="s">
        <v>50</v>
      </c>
      <c r="M5" s="22"/>
      <c r="N5" s="24">
        <v>6.9</v>
      </c>
      <c r="O5" s="22" t="s">
        <v>51</v>
      </c>
      <c r="P5" s="22" t="s">
        <v>52</v>
      </c>
      <c r="Q5" s="22"/>
      <c r="R5" s="22" t="s">
        <v>53</v>
      </c>
      <c r="S5" s="22"/>
      <c r="T5" s="22" t="s">
        <v>54</v>
      </c>
      <c r="U5" s="22" t="s">
        <v>55</v>
      </c>
      <c r="V5" s="25" t="s">
        <v>56</v>
      </c>
      <c r="W5" s="22"/>
      <c r="X5" s="22" t="s">
        <v>57</v>
      </c>
      <c r="Y5" s="22">
        <v>3</v>
      </c>
      <c r="Z5" s="22" t="s">
        <v>58</v>
      </c>
      <c r="AA5" s="22">
        <v>1</v>
      </c>
      <c r="AB5" s="24">
        <v>0</v>
      </c>
      <c r="AC5" s="26">
        <v>0</v>
      </c>
      <c r="AD5" s="27">
        <f t="shared" ref="AD5:AD26" si="0">AC5*AA5</f>
        <v>0</v>
      </c>
      <c r="AE5" s="27">
        <f t="shared" ref="AE5:AE26" si="1">AF5-AD5</f>
        <v>0</v>
      </c>
      <c r="AF5" s="27">
        <f t="shared" ref="AF5:AF26" si="2">ROUND(AD5*1.18,2)</f>
        <v>0</v>
      </c>
      <c r="AG5" s="24" t="s">
        <v>59</v>
      </c>
      <c r="AH5" s="24" t="s">
        <v>60</v>
      </c>
      <c r="AI5" s="28" t="s">
        <v>61</v>
      </c>
      <c r="AJ5" s="29"/>
      <c r="AK5" s="29"/>
      <c r="AL5" s="20" t="s">
        <v>62</v>
      </c>
      <c r="AM5" s="30"/>
      <c r="AN5" s="18" t="s">
        <v>63</v>
      </c>
      <c r="AO5" s="51" t="s">
        <v>64</v>
      </c>
      <c r="AP5" s="31" t="s">
        <v>65</v>
      </c>
      <c r="AQ5" s="32" t="s">
        <v>66</v>
      </c>
      <c r="AR5" s="33" t="s">
        <v>67</v>
      </c>
    </row>
    <row r="6" spans="1:44" s="34" customFormat="1" ht="198" x14ac:dyDescent="0.25">
      <c r="A6" s="49">
        <v>481</v>
      </c>
      <c r="B6" s="21" t="s">
        <v>68</v>
      </c>
      <c r="C6" s="22" t="s">
        <v>69</v>
      </c>
      <c r="D6" s="23" t="s">
        <v>45</v>
      </c>
      <c r="E6" s="22" t="s">
        <v>46</v>
      </c>
      <c r="F6" s="22" t="s">
        <v>47</v>
      </c>
      <c r="G6" s="22" t="s">
        <v>48</v>
      </c>
      <c r="H6" s="22" t="s">
        <v>49</v>
      </c>
      <c r="I6" s="22">
        <v>15</v>
      </c>
      <c r="J6" s="24">
        <v>2.5</v>
      </c>
      <c r="K6" s="22">
        <v>250</v>
      </c>
      <c r="L6" s="22" t="s">
        <v>50</v>
      </c>
      <c r="M6" s="22"/>
      <c r="N6" s="24">
        <v>6.9</v>
      </c>
      <c r="O6" s="22" t="s">
        <v>51</v>
      </c>
      <c r="P6" s="22" t="s">
        <v>52</v>
      </c>
      <c r="Q6" s="22"/>
      <c r="R6" s="22" t="s">
        <v>53</v>
      </c>
      <c r="S6" s="22"/>
      <c r="T6" s="22" t="s">
        <v>54</v>
      </c>
      <c r="U6" s="22" t="s">
        <v>55</v>
      </c>
      <c r="V6" s="25" t="s">
        <v>56</v>
      </c>
      <c r="W6" s="22"/>
      <c r="X6" s="22" t="s">
        <v>57</v>
      </c>
      <c r="Y6" s="22">
        <v>3</v>
      </c>
      <c r="Z6" s="22" t="s">
        <v>58</v>
      </c>
      <c r="AA6" s="22">
        <v>1</v>
      </c>
      <c r="AB6" s="24">
        <v>0</v>
      </c>
      <c r="AC6" s="26">
        <v>0</v>
      </c>
      <c r="AD6" s="27">
        <f t="shared" si="0"/>
        <v>0</v>
      </c>
      <c r="AE6" s="27">
        <f t="shared" si="1"/>
        <v>0</v>
      </c>
      <c r="AF6" s="27">
        <f t="shared" si="2"/>
        <v>0</v>
      </c>
      <c r="AG6" s="24" t="s">
        <v>59</v>
      </c>
      <c r="AH6" s="24" t="s">
        <v>60</v>
      </c>
      <c r="AI6" s="28" t="s">
        <v>61</v>
      </c>
      <c r="AJ6" s="29"/>
      <c r="AK6" s="29"/>
      <c r="AL6" s="20" t="s">
        <v>62</v>
      </c>
      <c r="AM6" s="30"/>
      <c r="AN6" s="18" t="s">
        <v>63</v>
      </c>
      <c r="AO6" s="51" t="s">
        <v>64</v>
      </c>
      <c r="AP6" s="31" t="s">
        <v>65</v>
      </c>
      <c r="AQ6" s="32" t="s">
        <v>66</v>
      </c>
      <c r="AR6" s="33" t="s">
        <v>67</v>
      </c>
    </row>
    <row r="7" spans="1:44" s="34" customFormat="1" ht="198" x14ac:dyDescent="0.25">
      <c r="A7" s="48">
        <v>482</v>
      </c>
      <c r="B7" s="21" t="s">
        <v>70</v>
      </c>
      <c r="C7" s="22" t="s">
        <v>71</v>
      </c>
      <c r="D7" s="23" t="s">
        <v>45</v>
      </c>
      <c r="E7" s="22" t="s">
        <v>46</v>
      </c>
      <c r="F7" s="22" t="s">
        <v>47</v>
      </c>
      <c r="G7" s="22" t="s">
        <v>48</v>
      </c>
      <c r="H7" s="22" t="s">
        <v>49</v>
      </c>
      <c r="I7" s="22">
        <v>15</v>
      </c>
      <c r="J7" s="24">
        <v>2.5</v>
      </c>
      <c r="K7" s="22">
        <v>250</v>
      </c>
      <c r="L7" s="22" t="s">
        <v>50</v>
      </c>
      <c r="M7" s="22"/>
      <c r="N7" s="24">
        <v>6.9</v>
      </c>
      <c r="O7" s="22" t="s">
        <v>51</v>
      </c>
      <c r="P7" s="22" t="s">
        <v>52</v>
      </c>
      <c r="Q7" s="22"/>
      <c r="R7" s="22" t="s">
        <v>53</v>
      </c>
      <c r="S7" s="22"/>
      <c r="T7" s="22" t="s">
        <v>54</v>
      </c>
      <c r="U7" s="22" t="s">
        <v>55</v>
      </c>
      <c r="V7" s="25" t="s">
        <v>56</v>
      </c>
      <c r="W7" s="22"/>
      <c r="X7" s="22" t="s">
        <v>57</v>
      </c>
      <c r="Y7" s="22">
        <v>3</v>
      </c>
      <c r="Z7" s="22" t="s">
        <v>58</v>
      </c>
      <c r="AA7" s="22">
        <v>1</v>
      </c>
      <c r="AB7" s="24">
        <v>0</v>
      </c>
      <c r="AC7" s="26">
        <v>0</v>
      </c>
      <c r="AD7" s="27">
        <f t="shared" si="0"/>
        <v>0</v>
      </c>
      <c r="AE7" s="27">
        <f t="shared" si="1"/>
        <v>0</v>
      </c>
      <c r="AF7" s="27">
        <f t="shared" si="2"/>
        <v>0</v>
      </c>
      <c r="AG7" s="24" t="s">
        <v>59</v>
      </c>
      <c r="AH7" s="24" t="s">
        <v>60</v>
      </c>
      <c r="AI7" s="28" t="s">
        <v>61</v>
      </c>
      <c r="AJ7" s="29"/>
      <c r="AK7" s="29"/>
      <c r="AL7" s="20" t="s">
        <v>62</v>
      </c>
      <c r="AM7" s="30"/>
      <c r="AN7" s="18" t="s">
        <v>63</v>
      </c>
      <c r="AO7" s="51" t="s">
        <v>64</v>
      </c>
      <c r="AP7" s="31" t="s">
        <v>65</v>
      </c>
      <c r="AQ7" s="32" t="s">
        <v>66</v>
      </c>
      <c r="AR7" s="33" t="s">
        <v>67</v>
      </c>
    </row>
    <row r="8" spans="1:44" s="34" customFormat="1" ht="171.6" x14ac:dyDescent="0.25">
      <c r="A8" s="49">
        <v>483</v>
      </c>
      <c r="B8" s="21" t="s">
        <v>72</v>
      </c>
      <c r="C8" s="22" t="s">
        <v>73</v>
      </c>
      <c r="D8" s="23" t="s">
        <v>74</v>
      </c>
      <c r="E8" s="22" t="s">
        <v>46</v>
      </c>
      <c r="F8" s="22" t="s">
        <v>75</v>
      </c>
      <c r="G8" s="22" t="s">
        <v>48</v>
      </c>
      <c r="H8" s="22" t="s">
        <v>49</v>
      </c>
      <c r="I8" s="22">
        <v>32</v>
      </c>
      <c r="J8" s="24">
        <v>2.5</v>
      </c>
      <c r="K8" s="22">
        <v>250</v>
      </c>
      <c r="L8" s="22" t="s">
        <v>50</v>
      </c>
      <c r="M8" s="22"/>
      <c r="N8" s="24">
        <v>9.6999999999999993</v>
      </c>
      <c r="O8" s="22" t="s">
        <v>51</v>
      </c>
      <c r="P8" s="22" t="s">
        <v>52</v>
      </c>
      <c r="Q8" s="22"/>
      <c r="R8" s="22" t="s">
        <v>53</v>
      </c>
      <c r="S8" s="22"/>
      <c r="T8" s="22" t="s">
        <v>54</v>
      </c>
      <c r="U8" s="22" t="s">
        <v>55</v>
      </c>
      <c r="V8" s="25" t="s">
        <v>56</v>
      </c>
      <c r="W8" s="22"/>
      <c r="X8" s="22" t="s">
        <v>57</v>
      </c>
      <c r="Y8" s="22">
        <v>3</v>
      </c>
      <c r="Z8" s="22" t="s">
        <v>58</v>
      </c>
      <c r="AA8" s="22">
        <v>1</v>
      </c>
      <c r="AB8" s="24">
        <v>0</v>
      </c>
      <c r="AC8" s="26">
        <v>0</v>
      </c>
      <c r="AD8" s="27">
        <f t="shared" si="0"/>
        <v>0</v>
      </c>
      <c r="AE8" s="27">
        <f t="shared" si="1"/>
        <v>0</v>
      </c>
      <c r="AF8" s="27">
        <f t="shared" si="2"/>
        <v>0</v>
      </c>
      <c r="AG8" s="24" t="s">
        <v>59</v>
      </c>
      <c r="AH8" s="24" t="s">
        <v>60</v>
      </c>
      <c r="AI8" s="28" t="s">
        <v>76</v>
      </c>
      <c r="AJ8" s="29"/>
      <c r="AK8" s="29"/>
      <c r="AL8" s="20" t="s">
        <v>62</v>
      </c>
      <c r="AM8" s="30"/>
      <c r="AN8" s="18" t="s">
        <v>77</v>
      </c>
      <c r="AO8" s="51" t="s">
        <v>78</v>
      </c>
      <c r="AP8" s="31" t="s">
        <v>65</v>
      </c>
      <c r="AQ8" s="32" t="s">
        <v>66</v>
      </c>
      <c r="AR8" s="33" t="s">
        <v>67</v>
      </c>
    </row>
    <row r="9" spans="1:44" s="34" customFormat="1" ht="171.6" x14ac:dyDescent="0.25">
      <c r="A9" s="48">
        <v>484</v>
      </c>
      <c r="B9" s="21" t="s">
        <v>79</v>
      </c>
      <c r="C9" s="22" t="s">
        <v>80</v>
      </c>
      <c r="D9" s="23" t="s">
        <v>74</v>
      </c>
      <c r="E9" s="22" t="s">
        <v>46</v>
      </c>
      <c r="F9" s="22" t="s">
        <v>75</v>
      </c>
      <c r="G9" s="22" t="s">
        <v>48</v>
      </c>
      <c r="H9" s="22" t="s">
        <v>49</v>
      </c>
      <c r="I9" s="22">
        <v>32</v>
      </c>
      <c r="J9" s="24">
        <v>2.5</v>
      </c>
      <c r="K9" s="22">
        <v>250</v>
      </c>
      <c r="L9" s="22" t="s">
        <v>50</v>
      </c>
      <c r="M9" s="22"/>
      <c r="N9" s="24">
        <v>9.6999999999999993</v>
      </c>
      <c r="O9" s="22" t="s">
        <v>51</v>
      </c>
      <c r="P9" s="22" t="s">
        <v>52</v>
      </c>
      <c r="Q9" s="22"/>
      <c r="R9" s="22" t="s">
        <v>53</v>
      </c>
      <c r="S9" s="22"/>
      <c r="T9" s="22" t="s">
        <v>54</v>
      </c>
      <c r="U9" s="22" t="s">
        <v>55</v>
      </c>
      <c r="V9" s="25" t="s">
        <v>56</v>
      </c>
      <c r="W9" s="22"/>
      <c r="X9" s="22" t="s">
        <v>57</v>
      </c>
      <c r="Y9" s="22">
        <v>3</v>
      </c>
      <c r="Z9" s="22" t="s">
        <v>58</v>
      </c>
      <c r="AA9" s="22">
        <v>1</v>
      </c>
      <c r="AB9" s="24">
        <v>0</v>
      </c>
      <c r="AC9" s="26">
        <v>0</v>
      </c>
      <c r="AD9" s="27">
        <f t="shared" si="0"/>
        <v>0</v>
      </c>
      <c r="AE9" s="27">
        <f t="shared" si="1"/>
        <v>0</v>
      </c>
      <c r="AF9" s="27">
        <f t="shared" si="2"/>
        <v>0</v>
      </c>
      <c r="AG9" s="24" t="s">
        <v>59</v>
      </c>
      <c r="AH9" s="24" t="s">
        <v>60</v>
      </c>
      <c r="AI9" s="28" t="s">
        <v>76</v>
      </c>
      <c r="AJ9" s="29"/>
      <c r="AK9" s="29"/>
      <c r="AL9" s="20" t="s">
        <v>62</v>
      </c>
      <c r="AM9" s="30"/>
      <c r="AN9" s="18" t="s">
        <v>77</v>
      </c>
      <c r="AO9" s="51" t="s">
        <v>78</v>
      </c>
      <c r="AP9" s="31" t="s">
        <v>65</v>
      </c>
      <c r="AQ9" s="32" t="s">
        <v>66</v>
      </c>
      <c r="AR9" s="33" t="s">
        <v>67</v>
      </c>
    </row>
    <row r="10" spans="1:44" s="34" customFormat="1" ht="171.6" x14ac:dyDescent="0.25">
      <c r="A10" s="49">
        <v>485</v>
      </c>
      <c r="B10" s="21" t="s">
        <v>81</v>
      </c>
      <c r="C10" s="22" t="s">
        <v>82</v>
      </c>
      <c r="D10" s="23" t="s">
        <v>74</v>
      </c>
      <c r="E10" s="22" t="s">
        <v>46</v>
      </c>
      <c r="F10" s="22" t="s">
        <v>75</v>
      </c>
      <c r="G10" s="22" t="s">
        <v>48</v>
      </c>
      <c r="H10" s="22" t="s">
        <v>49</v>
      </c>
      <c r="I10" s="22">
        <v>32</v>
      </c>
      <c r="J10" s="24">
        <v>2.5</v>
      </c>
      <c r="K10" s="22">
        <v>250</v>
      </c>
      <c r="L10" s="22" t="s">
        <v>50</v>
      </c>
      <c r="M10" s="22"/>
      <c r="N10" s="24">
        <v>9.6999999999999993</v>
      </c>
      <c r="O10" s="22" t="s">
        <v>51</v>
      </c>
      <c r="P10" s="22" t="s">
        <v>52</v>
      </c>
      <c r="Q10" s="22"/>
      <c r="R10" s="22" t="s">
        <v>53</v>
      </c>
      <c r="S10" s="22"/>
      <c r="T10" s="22" t="s">
        <v>54</v>
      </c>
      <c r="U10" s="22" t="s">
        <v>55</v>
      </c>
      <c r="V10" s="25" t="s">
        <v>56</v>
      </c>
      <c r="W10" s="22"/>
      <c r="X10" s="22" t="s">
        <v>57</v>
      </c>
      <c r="Y10" s="22">
        <v>3</v>
      </c>
      <c r="Z10" s="22" t="s">
        <v>58</v>
      </c>
      <c r="AA10" s="22">
        <v>1</v>
      </c>
      <c r="AB10" s="24">
        <v>0</v>
      </c>
      <c r="AC10" s="26">
        <v>0</v>
      </c>
      <c r="AD10" s="27">
        <f t="shared" si="0"/>
        <v>0</v>
      </c>
      <c r="AE10" s="27">
        <f t="shared" si="1"/>
        <v>0</v>
      </c>
      <c r="AF10" s="27">
        <f t="shared" si="2"/>
        <v>0</v>
      </c>
      <c r="AG10" s="24" t="s">
        <v>59</v>
      </c>
      <c r="AH10" s="24" t="s">
        <v>60</v>
      </c>
      <c r="AI10" s="28" t="s">
        <v>76</v>
      </c>
      <c r="AJ10" s="29"/>
      <c r="AK10" s="29"/>
      <c r="AL10" s="20" t="s">
        <v>62</v>
      </c>
      <c r="AM10" s="30"/>
      <c r="AN10" s="18" t="s">
        <v>77</v>
      </c>
      <c r="AO10" s="51" t="s">
        <v>78</v>
      </c>
      <c r="AP10" s="31" t="s">
        <v>65</v>
      </c>
      <c r="AQ10" s="32" t="s">
        <v>66</v>
      </c>
      <c r="AR10" s="33" t="s">
        <v>67</v>
      </c>
    </row>
    <row r="11" spans="1:44" s="34" customFormat="1" ht="132" x14ac:dyDescent="0.25">
      <c r="A11" s="48">
        <v>800</v>
      </c>
      <c r="B11" s="21" t="s">
        <v>83</v>
      </c>
      <c r="C11" s="22" t="s">
        <v>84</v>
      </c>
      <c r="D11" s="23" t="s">
        <v>85</v>
      </c>
      <c r="E11" s="22" t="s">
        <v>46</v>
      </c>
      <c r="F11" s="22" t="s">
        <v>86</v>
      </c>
      <c r="G11" s="22" t="s">
        <v>48</v>
      </c>
      <c r="H11" s="22" t="s">
        <v>49</v>
      </c>
      <c r="I11" s="22">
        <v>50</v>
      </c>
      <c r="J11" s="24">
        <v>1</v>
      </c>
      <c r="K11" s="22">
        <v>50</v>
      </c>
      <c r="L11" s="22" t="s">
        <v>87</v>
      </c>
      <c r="M11" s="22"/>
      <c r="N11" s="24">
        <v>19.5</v>
      </c>
      <c r="O11" s="22" t="s">
        <v>51</v>
      </c>
      <c r="P11" s="22" t="s">
        <v>51</v>
      </c>
      <c r="Q11" s="22"/>
      <c r="R11" s="22" t="s">
        <v>53</v>
      </c>
      <c r="S11" s="22"/>
      <c r="T11" s="22" t="s">
        <v>88</v>
      </c>
      <c r="U11" s="22" t="s">
        <v>55</v>
      </c>
      <c r="V11" s="25"/>
      <c r="W11" s="22"/>
      <c r="X11" s="22" t="s">
        <v>89</v>
      </c>
      <c r="Y11" s="22">
        <v>3</v>
      </c>
      <c r="Z11" s="22" t="s">
        <v>58</v>
      </c>
      <c r="AA11" s="22">
        <v>1</v>
      </c>
      <c r="AB11" s="24">
        <v>0</v>
      </c>
      <c r="AC11" s="26">
        <v>0</v>
      </c>
      <c r="AD11" s="27">
        <f t="shared" si="0"/>
        <v>0</v>
      </c>
      <c r="AE11" s="27">
        <f t="shared" si="1"/>
        <v>0</v>
      </c>
      <c r="AF11" s="27">
        <f t="shared" si="2"/>
        <v>0</v>
      </c>
      <c r="AG11" s="24" t="s">
        <v>59</v>
      </c>
      <c r="AH11" s="24" t="s">
        <v>90</v>
      </c>
      <c r="AI11" s="28" t="s">
        <v>91</v>
      </c>
      <c r="AJ11" s="29"/>
      <c r="AK11" s="29"/>
      <c r="AL11" s="20" t="s">
        <v>62</v>
      </c>
      <c r="AM11" s="30"/>
      <c r="AN11" s="18" t="s">
        <v>92</v>
      </c>
      <c r="AO11" s="51" t="s">
        <v>93</v>
      </c>
      <c r="AP11" s="31" t="s">
        <v>65</v>
      </c>
      <c r="AQ11" s="32" t="s">
        <v>66</v>
      </c>
      <c r="AR11" s="33" t="s">
        <v>67</v>
      </c>
    </row>
    <row r="12" spans="1:44" s="34" customFormat="1" ht="105.6" x14ac:dyDescent="0.25">
      <c r="A12" s="49">
        <v>823</v>
      </c>
      <c r="B12" s="21" t="s">
        <v>94</v>
      </c>
      <c r="C12" s="22" t="s">
        <v>95</v>
      </c>
      <c r="D12" s="23" t="s">
        <v>96</v>
      </c>
      <c r="E12" s="22" t="s">
        <v>46</v>
      </c>
      <c r="F12" s="22" t="s">
        <v>97</v>
      </c>
      <c r="G12" s="22" t="s">
        <v>48</v>
      </c>
      <c r="H12" s="22" t="s">
        <v>98</v>
      </c>
      <c r="I12" s="22">
        <v>20</v>
      </c>
      <c r="J12" s="24">
        <v>2.5</v>
      </c>
      <c r="K12" s="22">
        <v>250</v>
      </c>
      <c r="L12" s="22" t="s">
        <v>50</v>
      </c>
      <c r="M12" s="22"/>
      <c r="N12" s="24">
        <v>8</v>
      </c>
      <c r="O12" s="22" t="s">
        <v>51</v>
      </c>
      <c r="P12" s="22" t="s">
        <v>51</v>
      </c>
      <c r="Q12" s="22"/>
      <c r="R12" s="22" t="s">
        <v>53</v>
      </c>
      <c r="S12" s="22"/>
      <c r="T12" s="22" t="s">
        <v>99</v>
      </c>
      <c r="U12" s="22" t="s">
        <v>55</v>
      </c>
      <c r="V12" s="25"/>
      <c r="W12" s="22"/>
      <c r="X12" s="22" t="s">
        <v>89</v>
      </c>
      <c r="Y12" s="22">
        <v>3</v>
      </c>
      <c r="Z12" s="22" t="s">
        <v>58</v>
      </c>
      <c r="AA12" s="22">
        <v>1</v>
      </c>
      <c r="AB12" s="24">
        <v>0</v>
      </c>
      <c r="AC12" s="26">
        <v>0</v>
      </c>
      <c r="AD12" s="27">
        <f t="shared" si="0"/>
        <v>0</v>
      </c>
      <c r="AE12" s="27">
        <f t="shared" si="1"/>
        <v>0</v>
      </c>
      <c r="AF12" s="27">
        <f t="shared" si="2"/>
        <v>0</v>
      </c>
      <c r="AG12" s="24" t="s">
        <v>59</v>
      </c>
      <c r="AH12" s="24" t="s">
        <v>100</v>
      </c>
      <c r="AI12" s="28" t="s">
        <v>101</v>
      </c>
      <c r="AJ12" s="29"/>
      <c r="AK12" s="29"/>
      <c r="AL12" s="20" t="s">
        <v>62</v>
      </c>
      <c r="AM12" s="30"/>
      <c r="AN12" s="18" t="s">
        <v>102</v>
      </c>
      <c r="AO12" s="51" t="s">
        <v>103</v>
      </c>
      <c r="AP12" s="31" t="s">
        <v>65</v>
      </c>
      <c r="AQ12" s="32" t="s">
        <v>66</v>
      </c>
      <c r="AR12" s="33" t="s">
        <v>67</v>
      </c>
    </row>
    <row r="13" spans="1:44" s="34" customFormat="1" ht="105.6" x14ac:dyDescent="0.25">
      <c r="A13" s="48">
        <v>824</v>
      </c>
      <c r="B13" s="21" t="s">
        <v>104</v>
      </c>
      <c r="C13" s="22" t="s">
        <v>105</v>
      </c>
      <c r="D13" s="23" t="s">
        <v>106</v>
      </c>
      <c r="E13" s="22" t="s">
        <v>46</v>
      </c>
      <c r="F13" s="22" t="s">
        <v>107</v>
      </c>
      <c r="G13" s="22" t="s">
        <v>48</v>
      </c>
      <c r="H13" s="22" t="s">
        <v>49</v>
      </c>
      <c r="I13" s="22">
        <v>15</v>
      </c>
      <c r="J13" s="24">
        <v>2.5</v>
      </c>
      <c r="K13" s="22">
        <v>250</v>
      </c>
      <c r="L13" s="22" t="s">
        <v>50</v>
      </c>
      <c r="M13" s="22"/>
      <c r="N13" s="24">
        <v>4.5</v>
      </c>
      <c r="O13" s="22" t="s">
        <v>51</v>
      </c>
      <c r="P13" s="22" t="s">
        <v>51</v>
      </c>
      <c r="Q13" s="22"/>
      <c r="R13" s="22" t="s">
        <v>53</v>
      </c>
      <c r="S13" s="22"/>
      <c r="T13" s="22" t="s">
        <v>99</v>
      </c>
      <c r="U13" s="22" t="s">
        <v>55</v>
      </c>
      <c r="V13" s="25"/>
      <c r="W13" s="22"/>
      <c r="X13" s="22" t="s">
        <v>89</v>
      </c>
      <c r="Y13" s="22">
        <v>3</v>
      </c>
      <c r="Z13" s="22" t="s">
        <v>58</v>
      </c>
      <c r="AA13" s="22">
        <v>1</v>
      </c>
      <c r="AB13" s="24">
        <v>0</v>
      </c>
      <c r="AC13" s="26">
        <v>0</v>
      </c>
      <c r="AD13" s="27">
        <f t="shared" si="0"/>
        <v>0</v>
      </c>
      <c r="AE13" s="27">
        <f t="shared" si="1"/>
        <v>0</v>
      </c>
      <c r="AF13" s="27">
        <f t="shared" si="2"/>
        <v>0</v>
      </c>
      <c r="AG13" s="24" t="s">
        <v>59</v>
      </c>
      <c r="AH13" s="24" t="s">
        <v>100</v>
      </c>
      <c r="AI13" s="28" t="s">
        <v>108</v>
      </c>
      <c r="AJ13" s="29"/>
      <c r="AK13" s="29"/>
      <c r="AL13" s="20" t="s">
        <v>62</v>
      </c>
      <c r="AM13" s="30"/>
      <c r="AN13" s="18" t="s">
        <v>109</v>
      </c>
      <c r="AO13" s="51" t="s">
        <v>110</v>
      </c>
      <c r="AP13" s="31" t="s">
        <v>65</v>
      </c>
      <c r="AQ13" s="32" t="s">
        <v>66</v>
      </c>
      <c r="AR13" s="33" t="s">
        <v>67</v>
      </c>
    </row>
    <row r="14" spans="1:44" s="34" customFormat="1" ht="132" x14ac:dyDescent="0.25">
      <c r="A14" s="49">
        <v>923</v>
      </c>
      <c r="B14" s="21" t="s">
        <v>111</v>
      </c>
      <c r="C14" s="22" t="s">
        <v>112</v>
      </c>
      <c r="D14" s="23" t="s">
        <v>113</v>
      </c>
      <c r="E14" s="22" t="s">
        <v>46</v>
      </c>
      <c r="F14" s="22" t="s">
        <v>114</v>
      </c>
      <c r="G14" s="22" t="s">
        <v>48</v>
      </c>
      <c r="H14" s="22" t="s">
        <v>98</v>
      </c>
      <c r="I14" s="22">
        <v>10</v>
      </c>
      <c r="J14" s="24">
        <v>2.5</v>
      </c>
      <c r="K14" s="22">
        <v>70</v>
      </c>
      <c r="L14" s="22" t="s">
        <v>50</v>
      </c>
      <c r="M14" s="22"/>
      <c r="N14" s="24">
        <v>7.2</v>
      </c>
      <c r="O14" s="22" t="s">
        <v>51</v>
      </c>
      <c r="P14" s="22" t="s">
        <v>48</v>
      </c>
      <c r="Q14" s="22"/>
      <c r="R14" s="22" t="s">
        <v>53</v>
      </c>
      <c r="S14" s="22"/>
      <c r="T14" s="22" t="s">
        <v>115</v>
      </c>
      <c r="U14" s="22" t="s">
        <v>55</v>
      </c>
      <c r="V14" s="25"/>
      <c r="W14" s="22"/>
      <c r="X14" s="22" t="s">
        <v>89</v>
      </c>
      <c r="Y14" s="22">
        <v>4</v>
      </c>
      <c r="Z14" s="22" t="s">
        <v>58</v>
      </c>
      <c r="AA14" s="22">
        <v>1</v>
      </c>
      <c r="AB14" s="24">
        <v>0</v>
      </c>
      <c r="AC14" s="26">
        <v>0</v>
      </c>
      <c r="AD14" s="27">
        <f t="shared" si="0"/>
        <v>0</v>
      </c>
      <c r="AE14" s="27">
        <f t="shared" si="1"/>
        <v>0</v>
      </c>
      <c r="AF14" s="27">
        <f t="shared" si="2"/>
        <v>0</v>
      </c>
      <c r="AG14" s="24" t="s">
        <v>59</v>
      </c>
      <c r="AH14" s="24" t="s">
        <v>116</v>
      </c>
      <c r="AI14" s="28" t="s">
        <v>117</v>
      </c>
      <c r="AJ14" s="29"/>
      <c r="AK14" s="29"/>
      <c r="AL14" s="20" t="s">
        <v>62</v>
      </c>
      <c r="AM14" s="30"/>
      <c r="AN14" s="18" t="s">
        <v>118</v>
      </c>
      <c r="AO14" s="51" t="s">
        <v>119</v>
      </c>
      <c r="AP14" s="31" t="s">
        <v>65</v>
      </c>
      <c r="AQ14" s="32" t="s">
        <v>66</v>
      </c>
      <c r="AR14" s="33" t="s">
        <v>67</v>
      </c>
    </row>
    <row r="15" spans="1:44" s="34" customFormat="1" ht="132" x14ac:dyDescent="0.25">
      <c r="A15" s="48">
        <v>924</v>
      </c>
      <c r="B15" s="21" t="s">
        <v>120</v>
      </c>
      <c r="C15" s="22" t="s">
        <v>121</v>
      </c>
      <c r="D15" s="23" t="s">
        <v>113</v>
      </c>
      <c r="E15" s="22" t="s">
        <v>46</v>
      </c>
      <c r="F15" s="22" t="s">
        <v>114</v>
      </c>
      <c r="G15" s="22" t="s">
        <v>48</v>
      </c>
      <c r="H15" s="22" t="s">
        <v>98</v>
      </c>
      <c r="I15" s="22">
        <v>10</v>
      </c>
      <c r="J15" s="24">
        <v>2.5</v>
      </c>
      <c r="K15" s="22">
        <v>70</v>
      </c>
      <c r="L15" s="22" t="s">
        <v>50</v>
      </c>
      <c r="M15" s="22"/>
      <c r="N15" s="24">
        <v>7.2</v>
      </c>
      <c r="O15" s="22" t="s">
        <v>51</v>
      </c>
      <c r="P15" s="22" t="s">
        <v>48</v>
      </c>
      <c r="Q15" s="22"/>
      <c r="R15" s="22" t="s">
        <v>53</v>
      </c>
      <c r="S15" s="22"/>
      <c r="T15" s="22" t="s">
        <v>115</v>
      </c>
      <c r="U15" s="22" t="s">
        <v>55</v>
      </c>
      <c r="V15" s="25" t="s">
        <v>122</v>
      </c>
      <c r="W15" s="22"/>
      <c r="X15" s="22" t="s">
        <v>89</v>
      </c>
      <c r="Y15" s="22">
        <v>4</v>
      </c>
      <c r="Z15" s="22" t="s">
        <v>58</v>
      </c>
      <c r="AA15" s="22">
        <v>1</v>
      </c>
      <c r="AB15" s="24">
        <v>0</v>
      </c>
      <c r="AC15" s="26">
        <v>0</v>
      </c>
      <c r="AD15" s="27">
        <f t="shared" si="0"/>
        <v>0</v>
      </c>
      <c r="AE15" s="27">
        <f t="shared" si="1"/>
        <v>0</v>
      </c>
      <c r="AF15" s="27">
        <f t="shared" si="2"/>
        <v>0</v>
      </c>
      <c r="AG15" s="24" t="s">
        <v>59</v>
      </c>
      <c r="AH15" s="24" t="s">
        <v>116</v>
      </c>
      <c r="AI15" s="28" t="s">
        <v>117</v>
      </c>
      <c r="AJ15" s="29"/>
      <c r="AK15" s="29"/>
      <c r="AL15" s="20" t="s">
        <v>62</v>
      </c>
      <c r="AM15" s="30"/>
      <c r="AN15" s="18" t="s">
        <v>118</v>
      </c>
      <c r="AO15" s="51" t="s">
        <v>119</v>
      </c>
      <c r="AP15" s="31" t="s">
        <v>65</v>
      </c>
      <c r="AQ15" s="32" t="s">
        <v>66</v>
      </c>
      <c r="AR15" s="33" t="s">
        <v>67</v>
      </c>
    </row>
    <row r="16" spans="1:44" s="34" customFormat="1" ht="145.19999999999999" x14ac:dyDescent="0.25">
      <c r="A16" s="49">
        <v>925</v>
      </c>
      <c r="B16" s="21" t="s">
        <v>123</v>
      </c>
      <c r="C16" s="22" t="s">
        <v>124</v>
      </c>
      <c r="D16" s="23" t="s">
        <v>125</v>
      </c>
      <c r="E16" s="22" t="s">
        <v>46</v>
      </c>
      <c r="F16" s="22" t="s">
        <v>126</v>
      </c>
      <c r="G16" s="22" t="s">
        <v>48</v>
      </c>
      <c r="H16" s="22" t="s">
        <v>98</v>
      </c>
      <c r="I16" s="22">
        <v>10</v>
      </c>
      <c r="J16" s="24">
        <v>2.5</v>
      </c>
      <c r="K16" s="22">
        <v>250</v>
      </c>
      <c r="L16" s="22" t="s">
        <v>127</v>
      </c>
      <c r="M16" s="22"/>
      <c r="N16" s="24">
        <v>6.9</v>
      </c>
      <c r="O16" s="22" t="s">
        <v>51</v>
      </c>
      <c r="P16" s="22" t="s">
        <v>52</v>
      </c>
      <c r="Q16" s="22"/>
      <c r="R16" s="22" t="s">
        <v>53</v>
      </c>
      <c r="S16" s="22"/>
      <c r="T16" s="22" t="s">
        <v>54</v>
      </c>
      <c r="U16" s="22" t="s">
        <v>55</v>
      </c>
      <c r="V16" s="25" t="s">
        <v>128</v>
      </c>
      <c r="W16" s="22"/>
      <c r="X16" s="22" t="s">
        <v>89</v>
      </c>
      <c r="Y16" s="22">
        <v>4</v>
      </c>
      <c r="Z16" s="22" t="s">
        <v>58</v>
      </c>
      <c r="AA16" s="22">
        <v>1</v>
      </c>
      <c r="AB16" s="24">
        <v>0</v>
      </c>
      <c r="AC16" s="26">
        <v>0</v>
      </c>
      <c r="AD16" s="27">
        <f t="shared" si="0"/>
        <v>0</v>
      </c>
      <c r="AE16" s="27">
        <f t="shared" si="1"/>
        <v>0</v>
      </c>
      <c r="AF16" s="27">
        <f t="shared" si="2"/>
        <v>0</v>
      </c>
      <c r="AG16" s="24" t="s">
        <v>59</v>
      </c>
      <c r="AH16" s="24" t="s">
        <v>116</v>
      </c>
      <c r="AI16" s="28" t="s">
        <v>129</v>
      </c>
      <c r="AJ16" s="29"/>
      <c r="AK16" s="29"/>
      <c r="AL16" s="20" t="s">
        <v>62</v>
      </c>
      <c r="AM16" s="30"/>
      <c r="AN16" s="18" t="s">
        <v>130</v>
      </c>
      <c r="AO16" s="51" t="s">
        <v>131</v>
      </c>
      <c r="AP16" s="31" t="s">
        <v>65</v>
      </c>
      <c r="AQ16" s="32" t="s">
        <v>66</v>
      </c>
      <c r="AR16" s="33" t="s">
        <v>67</v>
      </c>
    </row>
    <row r="17" spans="1:44" s="34" customFormat="1" ht="145.19999999999999" x14ac:dyDescent="0.25">
      <c r="A17" s="49">
        <v>927</v>
      </c>
      <c r="B17" s="21" t="s">
        <v>132</v>
      </c>
      <c r="C17" s="22" t="s">
        <v>133</v>
      </c>
      <c r="D17" s="23" t="s">
        <v>125</v>
      </c>
      <c r="E17" s="22" t="s">
        <v>46</v>
      </c>
      <c r="F17" s="22" t="s">
        <v>126</v>
      </c>
      <c r="G17" s="22" t="s">
        <v>48</v>
      </c>
      <c r="H17" s="22" t="s">
        <v>98</v>
      </c>
      <c r="I17" s="22">
        <v>10</v>
      </c>
      <c r="J17" s="24">
        <v>2.5</v>
      </c>
      <c r="K17" s="22">
        <v>250</v>
      </c>
      <c r="L17" s="22" t="s">
        <v>127</v>
      </c>
      <c r="M17" s="22"/>
      <c r="N17" s="24">
        <v>6.9</v>
      </c>
      <c r="O17" s="22" t="s">
        <v>51</v>
      </c>
      <c r="P17" s="22" t="s">
        <v>52</v>
      </c>
      <c r="Q17" s="22"/>
      <c r="R17" s="22" t="s">
        <v>53</v>
      </c>
      <c r="S17" s="22"/>
      <c r="T17" s="22" t="s">
        <v>54</v>
      </c>
      <c r="U17" s="22" t="s">
        <v>55</v>
      </c>
      <c r="V17" s="25" t="s">
        <v>128</v>
      </c>
      <c r="W17" s="22"/>
      <c r="X17" s="22" t="s">
        <v>89</v>
      </c>
      <c r="Y17" s="22">
        <v>4</v>
      </c>
      <c r="Z17" s="22" t="s">
        <v>58</v>
      </c>
      <c r="AA17" s="22">
        <v>1</v>
      </c>
      <c r="AB17" s="24">
        <v>0</v>
      </c>
      <c r="AC17" s="26">
        <v>0</v>
      </c>
      <c r="AD17" s="27">
        <f t="shared" si="0"/>
        <v>0</v>
      </c>
      <c r="AE17" s="27">
        <f t="shared" si="1"/>
        <v>0</v>
      </c>
      <c r="AF17" s="27">
        <f t="shared" si="2"/>
        <v>0</v>
      </c>
      <c r="AG17" s="24" t="s">
        <v>59</v>
      </c>
      <c r="AH17" s="24" t="s">
        <v>116</v>
      </c>
      <c r="AI17" s="28" t="s">
        <v>129</v>
      </c>
      <c r="AJ17" s="29"/>
      <c r="AK17" s="29"/>
      <c r="AL17" s="20" t="s">
        <v>62</v>
      </c>
      <c r="AM17" s="30"/>
      <c r="AN17" s="18" t="s">
        <v>130</v>
      </c>
      <c r="AO17" s="51" t="s">
        <v>131</v>
      </c>
      <c r="AP17" s="31" t="s">
        <v>65</v>
      </c>
      <c r="AQ17" s="32" t="s">
        <v>66</v>
      </c>
      <c r="AR17" s="33" t="s">
        <v>67</v>
      </c>
    </row>
    <row r="18" spans="1:44" s="34" customFormat="1" ht="132" x14ac:dyDescent="0.25">
      <c r="A18" s="49">
        <v>929</v>
      </c>
      <c r="B18" s="21" t="s">
        <v>134</v>
      </c>
      <c r="C18" s="22" t="s">
        <v>135</v>
      </c>
      <c r="D18" s="23" t="s">
        <v>113</v>
      </c>
      <c r="E18" s="22" t="s">
        <v>46</v>
      </c>
      <c r="F18" s="22" t="s">
        <v>114</v>
      </c>
      <c r="G18" s="22" t="s">
        <v>48</v>
      </c>
      <c r="H18" s="22" t="s">
        <v>98</v>
      </c>
      <c r="I18" s="22">
        <v>10</v>
      </c>
      <c r="J18" s="24">
        <v>2.5</v>
      </c>
      <c r="K18" s="22">
        <v>70</v>
      </c>
      <c r="L18" s="22" t="s">
        <v>50</v>
      </c>
      <c r="M18" s="22"/>
      <c r="N18" s="24">
        <v>7.2</v>
      </c>
      <c r="O18" s="22" t="s">
        <v>51</v>
      </c>
      <c r="P18" s="22" t="s">
        <v>48</v>
      </c>
      <c r="Q18" s="22"/>
      <c r="R18" s="22" t="s">
        <v>53</v>
      </c>
      <c r="S18" s="22"/>
      <c r="T18" s="22" t="s">
        <v>115</v>
      </c>
      <c r="U18" s="22" t="s">
        <v>55</v>
      </c>
      <c r="V18" s="25" t="s">
        <v>122</v>
      </c>
      <c r="W18" s="22"/>
      <c r="X18" s="22" t="s">
        <v>89</v>
      </c>
      <c r="Y18" s="22">
        <v>4</v>
      </c>
      <c r="Z18" s="22" t="s">
        <v>58</v>
      </c>
      <c r="AA18" s="22">
        <v>1</v>
      </c>
      <c r="AB18" s="24">
        <v>0</v>
      </c>
      <c r="AC18" s="26">
        <v>0</v>
      </c>
      <c r="AD18" s="27">
        <f t="shared" si="0"/>
        <v>0</v>
      </c>
      <c r="AE18" s="27">
        <f t="shared" si="1"/>
        <v>0</v>
      </c>
      <c r="AF18" s="27">
        <f t="shared" si="2"/>
        <v>0</v>
      </c>
      <c r="AG18" s="24" t="s">
        <v>59</v>
      </c>
      <c r="AH18" s="24" t="s">
        <v>116</v>
      </c>
      <c r="AI18" s="28" t="s">
        <v>117</v>
      </c>
      <c r="AJ18" s="29"/>
      <c r="AK18" s="29"/>
      <c r="AL18" s="20" t="s">
        <v>62</v>
      </c>
      <c r="AM18" s="30"/>
      <c r="AN18" s="18" t="s">
        <v>118</v>
      </c>
      <c r="AO18" s="51" t="s">
        <v>119</v>
      </c>
      <c r="AP18" s="31" t="s">
        <v>65</v>
      </c>
      <c r="AQ18" s="32" t="s">
        <v>66</v>
      </c>
      <c r="AR18" s="33" t="s">
        <v>67</v>
      </c>
    </row>
    <row r="19" spans="1:44" s="34" customFormat="1" ht="132" x14ac:dyDescent="0.25">
      <c r="A19" s="48">
        <v>940</v>
      </c>
      <c r="B19" s="21" t="s">
        <v>136</v>
      </c>
      <c r="C19" s="22" t="s">
        <v>137</v>
      </c>
      <c r="D19" s="23" t="s">
        <v>138</v>
      </c>
      <c r="E19" s="22" t="s">
        <v>46</v>
      </c>
      <c r="F19" s="22" t="s">
        <v>126</v>
      </c>
      <c r="G19" s="22" t="s">
        <v>48</v>
      </c>
      <c r="H19" s="22" t="s">
        <v>98</v>
      </c>
      <c r="I19" s="22">
        <v>10</v>
      </c>
      <c r="J19" s="24">
        <v>2.5</v>
      </c>
      <c r="K19" s="22">
        <v>250</v>
      </c>
      <c r="L19" s="22" t="s">
        <v>50</v>
      </c>
      <c r="M19" s="22"/>
      <c r="N19" s="24">
        <v>6.9</v>
      </c>
      <c r="O19" s="22" t="s">
        <v>51</v>
      </c>
      <c r="P19" s="22" t="s">
        <v>52</v>
      </c>
      <c r="Q19" s="22"/>
      <c r="R19" s="22" t="s">
        <v>53</v>
      </c>
      <c r="S19" s="22"/>
      <c r="T19" s="22" t="s">
        <v>54</v>
      </c>
      <c r="U19" s="22" t="s">
        <v>55</v>
      </c>
      <c r="V19" s="25" t="s">
        <v>128</v>
      </c>
      <c r="W19" s="22"/>
      <c r="X19" s="22" t="s">
        <v>89</v>
      </c>
      <c r="Y19" s="22">
        <v>3</v>
      </c>
      <c r="Z19" s="22" t="s">
        <v>58</v>
      </c>
      <c r="AA19" s="22">
        <v>1</v>
      </c>
      <c r="AB19" s="24">
        <v>0</v>
      </c>
      <c r="AC19" s="26">
        <v>0</v>
      </c>
      <c r="AD19" s="27">
        <f t="shared" si="0"/>
        <v>0</v>
      </c>
      <c r="AE19" s="27">
        <f t="shared" si="1"/>
        <v>0</v>
      </c>
      <c r="AF19" s="27">
        <f t="shared" si="2"/>
        <v>0</v>
      </c>
      <c r="AG19" s="24" t="s">
        <v>59</v>
      </c>
      <c r="AH19" s="24" t="s">
        <v>116</v>
      </c>
      <c r="AI19" s="28" t="s">
        <v>139</v>
      </c>
      <c r="AJ19" s="29"/>
      <c r="AK19" s="29"/>
      <c r="AL19" s="20" t="s">
        <v>62</v>
      </c>
      <c r="AM19" s="30"/>
      <c r="AN19" s="18" t="s">
        <v>140</v>
      </c>
      <c r="AO19" s="51" t="s">
        <v>141</v>
      </c>
      <c r="AP19" s="31" t="s">
        <v>65</v>
      </c>
      <c r="AQ19" s="32" t="s">
        <v>66</v>
      </c>
      <c r="AR19" s="33" t="s">
        <v>67</v>
      </c>
    </row>
    <row r="20" spans="1:44" s="34" customFormat="1" ht="132" x14ac:dyDescent="0.25">
      <c r="A20" s="49">
        <v>941</v>
      </c>
      <c r="B20" s="21" t="s">
        <v>142</v>
      </c>
      <c r="C20" s="22" t="s">
        <v>143</v>
      </c>
      <c r="D20" s="23" t="s">
        <v>138</v>
      </c>
      <c r="E20" s="22" t="s">
        <v>46</v>
      </c>
      <c r="F20" s="22" t="s">
        <v>126</v>
      </c>
      <c r="G20" s="22" t="s">
        <v>48</v>
      </c>
      <c r="H20" s="22" t="s">
        <v>98</v>
      </c>
      <c r="I20" s="22">
        <v>10</v>
      </c>
      <c r="J20" s="24">
        <v>2.5</v>
      </c>
      <c r="K20" s="22">
        <v>250</v>
      </c>
      <c r="L20" s="22" t="s">
        <v>50</v>
      </c>
      <c r="M20" s="22"/>
      <c r="N20" s="24">
        <v>6.9</v>
      </c>
      <c r="O20" s="22" t="s">
        <v>51</v>
      </c>
      <c r="P20" s="22" t="s">
        <v>52</v>
      </c>
      <c r="Q20" s="22"/>
      <c r="R20" s="22" t="s">
        <v>53</v>
      </c>
      <c r="S20" s="22"/>
      <c r="T20" s="22" t="s">
        <v>54</v>
      </c>
      <c r="U20" s="22" t="s">
        <v>55</v>
      </c>
      <c r="V20" s="25" t="s">
        <v>128</v>
      </c>
      <c r="W20" s="22"/>
      <c r="X20" s="22" t="s">
        <v>89</v>
      </c>
      <c r="Y20" s="22">
        <v>3</v>
      </c>
      <c r="Z20" s="22" t="s">
        <v>58</v>
      </c>
      <c r="AA20" s="22">
        <v>1</v>
      </c>
      <c r="AB20" s="24">
        <v>0</v>
      </c>
      <c r="AC20" s="26">
        <v>0</v>
      </c>
      <c r="AD20" s="27">
        <f t="shared" si="0"/>
        <v>0</v>
      </c>
      <c r="AE20" s="27">
        <f t="shared" si="1"/>
        <v>0</v>
      </c>
      <c r="AF20" s="27">
        <f t="shared" si="2"/>
        <v>0</v>
      </c>
      <c r="AG20" s="24" t="s">
        <v>59</v>
      </c>
      <c r="AH20" s="24" t="s">
        <v>116</v>
      </c>
      <c r="AI20" s="28" t="s">
        <v>139</v>
      </c>
      <c r="AJ20" s="29"/>
      <c r="AK20" s="29"/>
      <c r="AL20" s="20" t="s">
        <v>62</v>
      </c>
      <c r="AM20" s="30"/>
      <c r="AN20" s="18" t="s">
        <v>140</v>
      </c>
      <c r="AO20" s="51" t="s">
        <v>141</v>
      </c>
      <c r="AP20" s="31" t="s">
        <v>65</v>
      </c>
      <c r="AQ20" s="32" t="s">
        <v>66</v>
      </c>
      <c r="AR20" s="33" t="s">
        <v>67</v>
      </c>
    </row>
    <row r="21" spans="1:44" s="34" customFormat="1" ht="132" x14ac:dyDescent="0.25">
      <c r="A21" s="49">
        <v>977</v>
      </c>
      <c r="B21" s="21" t="s">
        <v>144</v>
      </c>
      <c r="C21" s="22" t="s">
        <v>145</v>
      </c>
      <c r="D21" s="23" t="s">
        <v>146</v>
      </c>
      <c r="E21" s="22" t="s">
        <v>46</v>
      </c>
      <c r="F21" s="22" t="s">
        <v>147</v>
      </c>
      <c r="G21" s="22" t="s">
        <v>48</v>
      </c>
      <c r="H21" s="22" t="s">
        <v>49</v>
      </c>
      <c r="I21" s="22">
        <v>25</v>
      </c>
      <c r="J21" s="24">
        <v>2.5</v>
      </c>
      <c r="K21" s="22">
        <v>250</v>
      </c>
      <c r="L21" s="22" t="s">
        <v>148</v>
      </c>
      <c r="M21" s="22"/>
      <c r="N21" s="24">
        <v>19.5</v>
      </c>
      <c r="O21" s="22" t="s">
        <v>51</v>
      </c>
      <c r="P21" s="22" t="s">
        <v>51</v>
      </c>
      <c r="Q21" s="22"/>
      <c r="R21" s="22" t="s">
        <v>53</v>
      </c>
      <c r="S21" s="22"/>
      <c r="T21" s="22" t="s">
        <v>54</v>
      </c>
      <c r="U21" s="22" t="s">
        <v>55</v>
      </c>
      <c r="V21" s="25" t="s">
        <v>128</v>
      </c>
      <c r="W21" s="22"/>
      <c r="X21" s="22" t="s">
        <v>89</v>
      </c>
      <c r="Y21" s="22">
        <v>3</v>
      </c>
      <c r="Z21" s="22" t="s">
        <v>58</v>
      </c>
      <c r="AA21" s="22">
        <v>1</v>
      </c>
      <c r="AB21" s="24">
        <v>16117</v>
      </c>
      <c r="AC21" s="26">
        <v>0</v>
      </c>
      <c r="AD21" s="27">
        <f t="shared" si="0"/>
        <v>0</v>
      </c>
      <c r="AE21" s="27">
        <f t="shared" si="1"/>
        <v>0</v>
      </c>
      <c r="AF21" s="27">
        <f t="shared" si="2"/>
        <v>0</v>
      </c>
      <c r="AG21" s="24" t="s">
        <v>59</v>
      </c>
      <c r="AH21" s="24" t="s">
        <v>90</v>
      </c>
      <c r="AI21" s="28" t="s">
        <v>149</v>
      </c>
      <c r="AJ21" s="29"/>
      <c r="AK21" s="29"/>
      <c r="AL21" s="20" t="s">
        <v>62</v>
      </c>
      <c r="AM21" s="30"/>
      <c r="AN21" s="18" t="s">
        <v>150</v>
      </c>
      <c r="AO21" s="51" t="s">
        <v>151</v>
      </c>
      <c r="AP21" s="31" t="s">
        <v>65</v>
      </c>
      <c r="AQ21" s="32" t="s">
        <v>66</v>
      </c>
      <c r="AR21" s="33" t="s">
        <v>67</v>
      </c>
    </row>
    <row r="22" spans="1:44" s="34" customFormat="1" ht="277.2" x14ac:dyDescent="0.25">
      <c r="A22" s="48">
        <v>978</v>
      </c>
      <c r="B22" s="21" t="s">
        <v>152</v>
      </c>
      <c r="C22" s="22" t="s">
        <v>153</v>
      </c>
      <c r="D22" s="23" t="s">
        <v>154</v>
      </c>
      <c r="E22" s="22" t="s">
        <v>46</v>
      </c>
      <c r="F22" s="22" t="s">
        <v>155</v>
      </c>
      <c r="G22" s="22" t="s">
        <v>48</v>
      </c>
      <c r="H22" s="22" t="s">
        <v>49</v>
      </c>
      <c r="I22" s="22">
        <v>25</v>
      </c>
      <c r="J22" s="24">
        <v>1.1000000000000001</v>
      </c>
      <c r="K22" s="22">
        <v>33</v>
      </c>
      <c r="L22" s="22" t="s">
        <v>127</v>
      </c>
      <c r="M22" s="22"/>
      <c r="N22" s="24">
        <v>6.9</v>
      </c>
      <c r="O22" s="22" t="s">
        <v>51</v>
      </c>
      <c r="P22" s="22" t="s">
        <v>51</v>
      </c>
      <c r="Q22" s="22"/>
      <c r="R22" s="22" t="s">
        <v>53</v>
      </c>
      <c r="S22" s="22"/>
      <c r="T22" s="22" t="s">
        <v>54</v>
      </c>
      <c r="U22" s="22" t="s">
        <v>55</v>
      </c>
      <c r="V22" s="25"/>
      <c r="W22" s="22"/>
      <c r="X22" s="22" t="s">
        <v>89</v>
      </c>
      <c r="Y22" s="22">
        <v>4</v>
      </c>
      <c r="Z22" s="22" t="s">
        <v>58</v>
      </c>
      <c r="AA22" s="22">
        <v>1</v>
      </c>
      <c r="AB22" s="24">
        <v>12698</v>
      </c>
      <c r="AC22" s="26">
        <v>0</v>
      </c>
      <c r="AD22" s="27">
        <f t="shared" si="0"/>
        <v>0</v>
      </c>
      <c r="AE22" s="27">
        <f t="shared" si="1"/>
        <v>0</v>
      </c>
      <c r="AF22" s="27">
        <f t="shared" si="2"/>
        <v>0</v>
      </c>
      <c r="AG22" s="24" t="s">
        <v>59</v>
      </c>
      <c r="AH22" s="24" t="s">
        <v>90</v>
      </c>
      <c r="AI22" s="28" t="s">
        <v>156</v>
      </c>
      <c r="AJ22" s="29"/>
      <c r="AK22" s="29"/>
      <c r="AL22" s="20" t="s">
        <v>62</v>
      </c>
      <c r="AM22" s="30"/>
      <c r="AN22" s="18" t="s">
        <v>157</v>
      </c>
      <c r="AO22" s="51" t="s">
        <v>158</v>
      </c>
      <c r="AP22" s="31" t="s">
        <v>65</v>
      </c>
      <c r="AQ22" s="32" t="s">
        <v>66</v>
      </c>
      <c r="AR22" s="33" t="s">
        <v>67</v>
      </c>
    </row>
    <row r="23" spans="1:44" s="34" customFormat="1" ht="277.2" x14ac:dyDescent="0.25">
      <c r="A23" s="49">
        <v>979</v>
      </c>
      <c r="B23" s="21" t="s">
        <v>159</v>
      </c>
      <c r="C23" s="22" t="s">
        <v>160</v>
      </c>
      <c r="D23" s="23" t="s">
        <v>154</v>
      </c>
      <c r="E23" s="22" t="s">
        <v>46</v>
      </c>
      <c r="F23" s="22" t="s">
        <v>155</v>
      </c>
      <c r="G23" s="22" t="s">
        <v>48</v>
      </c>
      <c r="H23" s="22" t="s">
        <v>49</v>
      </c>
      <c r="I23" s="22">
        <v>25</v>
      </c>
      <c r="J23" s="24">
        <v>1.1000000000000001</v>
      </c>
      <c r="K23" s="22">
        <v>33</v>
      </c>
      <c r="L23" s="22" t="s">
        <v>127</v>
      </c>
      <c r="M23" s="22"/>
      <c r="N23" s="24">
        <v>6.9</v>
      </c>
      <c r="O23" s="22" t="s">
        <v>51</v>
      </c>
      <c r="P23" s="22" t="s">
        <v>51</v>
      </c>
      <c r="Q23" s="22"/>
      <c r="R23" s="22" t="s">
        <v>53</v>
      </c>
      <c r="S23" s="22"/>
      <c r="T23" s="22" t="s">
        <v>54</v>
      </c>
      <c r="U23" s="22" t="s">
        <v>55</v>
      </c>
      <c r="V23" s="25"/>
      <c r="W23" s="22"/>
      <c r="X23" s="22" t="s">
        <v>89</v>
      </c>
      <c r="Y23" s="22">
        <v>4</v>
      </c>
      <c r="Z23" s="22" t="s">
        <v>58</v>
      </c>
      <c r="AA23" s="22">
        <v>1</v>
      </c>
      <c r="AB23" s="24">
        <v>12698</v>
      </c>
      <c r="AC23" s="26">
        <v>0</v>
      </c>
      <c r="AD23" s="27">
        <f t="shared" si="0"/>
        <v>0</v>
      </c>
      <c r="AE23" s="27">
        <f t="shared" si="1"/>
        <v>0</v>
      </c>
      <c r="AF23" s="27">
        <f t="shared" si="2"/>
        <v>0</v>
      </c>
      <c r="AG23" s="24" t="s">
        <v>59</v>
      </c>
      <c r="AH23" s="24" t="s">
        <v>90</v>
      </c>
      <c r="AI23" s="28" t="s">
        <v>156</v>
      </c>
      <c r="AJ23" s="29"/>
      <c r="AK23" s="29"/>
      <c r="AL23" s="20" t="s">
        <v>62</v>
      </c>
      <c r="AM23" s="30"/>
      <c r="AN23" s="18" t="s">
        <v>157</v>
      </c>
      <c r="AO23" s="51" t="s">
        <v>158</v>
      </c>
      <c r="AP23" s="31" t="s">
        <v>65</v>
      </c>
      <c r="AQ23" s="32" t="s">
        <v>66</v>
      </c>
      <c r="AR23" s="33" t="s">
        <v>67</v>
      </c>
    </row>
    <row r="24" spans="1:44" s="34" customFormat="1" ht="158.4" x14ac:dyDescent="0.25">
      <c r="A24" s="48">
        <v>980</v>
      </c>
      <c r="B24" s="21" t="s">
        <v>161</v>
      </c>
      <c r="C24" s="22" t="s">
        <v>162</v>
      </c>
      <c r="D24" s="23" t="s">
        <v>163</v>
      </c>
      <c r="E24" s="22" t="s">
        <v>46</v>
      </c>
      <c r="F24" s="22" t="s">
        <v>164</v>
      </c>
      <c r="G24" s="22" t="s">
        <v>48</v>
      </c>
      <c r="H24" s="22" t="s">
        <v>49</v>
      </c>
      <c r="I24" s="22">
        <v>50</v>
      </c>
      <c r="J24" s="24">
        <v>2.5</v>
      </c>
      <c r="K24" s="22">
        <v>250</v>
      </c>
      <c r="L24" s="22" t="s">
        <v>50</v>
      </c>
      <c r="M24" s="22"/>
      <c r="N24" s="24">
        <v>19.5</v>
      </c>
      <c r="O24" s="22" t="s">
        <v>51</v>
      </c>
      <c r="P24" s="22" t="s">
        <v>51</v>
      </c>
      <c r="Q24" s="22"/>
      <c r="R24" s="22" t="s">
        <v>53</v>
      </c>
      <c r="S24" s="22"/>
      <c r="T24" s="22" t="s">
        <v>54</v>
      </c>
      <c r="U24" s="22" t="s">
        <v>55</v>
      </c>
      <c r="V24" s="25"/>
      <c r="W24" s="22"/>
      <c r="X24" s="22" t="s">
        <v>89</v>
      </c>
      <c r="Y24" s="22">
        <v>3</v>
      </c>
      <c r="Z24" s="22" t="s">
        <v>58</v>
      </c>
      <c r="AA24" s="22">
        <v>1</v>
      </c>
      <c r="AB24" s="24">
        <v>47354</v>
      </c>
      <c r="AC24" s="26">
        <v>0</v>
      </c>
      <c r="AD24" s="27">
        <f t="shared" si="0"/>
        <v>0</v>
      </c>
      <c r="AE24" s="27">
        <f t="shared" si="1"/>
        <v>0</v>
      </c>
      <c r="AF24" s="27">
        <f t="shared" si="2"/>
        <v>0</v>
      </c>
      <c r="AG24" s="24" t="s">
        <v>59</v>
      </c>
      <c r="AH24" s="24" t="s">
        <v>165</v>
      </c>
      <c r="AI24" s="28" t="s">
        <v>166</v>
      </c>
      <c r="AJ24" s="29"/>
      <c r="AK24" s="29"/>
      <c r="AL24" s="20" t="s">
        <v>62</v>
      </c>
      <c r="AM24" s="30"/>
      <c r="AN24" s="18" t="s">
        <v>167</v>
      </c>
      <c r="AO24" s="51" t="s">
        <v>168</v>
      </c>
      <c r="AP24" s="31" t="s">
        <v>65</v>
      </c>
      <c r="AQ24" s="32" t="s">
        <v>66</v>
      </c>
      <c r="AR24" s="33" t="s">
        <v>67</v>
      </c>
    </row>
    <row r="25" spans="1:44" s="34" customFormat="1" ht="132" x14ac:dyDescent="0.25">
      <c r="A25" s="49">
        <v>981</v>
      </c>
      <c r="B25" s="21" t="s">
        <v>169</v>
      </c>
      <c r="C25" s="22" t="s">
        <v>170</v>
      </c>
      <c r="D25" s="23" t="s">
        <v>146</v>
      </c>
      <c r="E25" s="22" t="s">
        <v>46</v>
      </c>
      <c r="F25" s="22" t="s">
        <v>147</v>
      </c>
      <c r="G25" s="22" t="s">
        <v>48</v>
      </c>
      <c r="H25" s="22" t="s">
        <v>49</v>
      </c>
      <c r="I25" s="22">
        <v>25</v>
      </c>
      <c r="J25" s="24">
        <v>2.5</v>
      </c>
      <c r="K25" s="22">
        <v>250</v>
      </c>
      <c r="L25" s="22" t="s">
        <v>148</v>
      </c>
      <c r="M25" s="22"/>
      <c r="N25" s="24">
        <v>19.5</v>
      </c>
      <c r="O25" s="22" t="s">
        <v>51</v>
      </c>
      <c r="P25" s="22" t="s">
        <v>51</v>
      </c>
      <c r="Q25" s="22"/>
      <c r="R25" s="22" t="s">
        <v>53</v>
      </c>
      <c r="S25" s="22"/>
      <c r="T25" s="22" t="s">
        <v>54</v>
      </c>
      <c r="U25" s="22" t="s">
        <v>55</v>
      </c>
      <c r="V25" s="25" t="s">
        <v>128</v>
      </c>
      <c r="W25" s="22"/>
      <c r="X25" s="22" t="s">
        <v>89</v>
      </c>
      <c r="Y25" s="22">
        <v>3</v>
      </c>
      <c r="Z25" s="22" t="s">
        <v>58</v>
      </c>
      <c r="AA25" s="22">
        <v>1</v>
      </c>
      <c r="AB25" s="24">
        <v>16117</v>
      </c>
      <c r="AC25" s="26">
        <v>0</v>
      </c>
      <c r="AD25" s="27">
        <f t="shared" si="0"/>
        <v>0</v>
      </c>
      <c r="AE25" s="27">
        <f t="shared" si="1"/>
        <v>0</v>
      </c>
      <c r="AF25" s="27">
        <f t="shared" si="2"/>
        <v>0</v>
      </c>
      <c r="AG25" s="24" t="s">
        <v>59</v>
      </c>
      <c r="AH25" s="24" t="s">
        <v>90</v>
      </c>
      <c r="AI25" s="28" t="s">
        <v>149</v>
      </c>
      <c r="AJ25" s="29"/>
      <c r="AK25" s="29"/>
      <c r="AL25" s="20" t="s">
        <v>62</v>
      </c>
      <c r="AM25" s="30"/>
      <c r="AN25" s="18" t="s">
        <v>150</v>
      </c>
      <c r="AO25" s="51" t="s">
        <v>151</v>
      </c>
      <c r="AP25" s="31" t="s">
        <v>65</v>
      </c>
      <c r="AQ25" s="32" t="s">
        <v>66</v>
      </c>
      <c r="AR25" s="33" t="s">
        <v>67</v>
      </c>
    </row>
    <row r="26" spans="1:44" s="34" customFormat="1" ht="277.2" x14ac:dyDescent="0.25">
      <c r="A26" s="48">
        <v>982</v>
      </c>
      <c r="B26" s="21" t="s">
        <v>171</v>
      </c>
      <c r="C26" s="22" t="s">
        <v>172</v>
      </c>
      <c r="D26" s="23" t="s">
        <v>173</v>
      </c>
      <c r="E26" s="22" t="s">
        <v>46</v>
      </c>
      <c r="F26" s="22" t="s">
        <v>155</v>
      </c>
      <c r="G26" s="22" t="s">
        <v>48</v>
      </c>
      <c r="H26" s="22" t="s">
        <v>49</v>
      </c>
      <c r="I26" s="22">
        <v>25</v>
      </c>
      <c r="J26" s="24">
        <v>1.1000000000000001</v>
      </c>
      <c r="K26" s="22">
        <v>33</v>
      </c>
      <c r="L26" s="22" t="s">
        <v>127</v>
      </c>
      <c r="M26" s="22"/>
      <c r="N26" s="24">
        <v>6.9</v>
      </c>
      <c r="O26" s="22" t="s">
        <v>51</v>
      </c>
      <c r="P26" s="22" t="s">
        <v>51</v>
      </c>
      <c r="Q26" s="22"/>
      <c r="R26" s="22" t="s">
        <v>53</v>
      </c>
      <c r="S26" s="22"/>
      <c r="T26" s="22" t="s">
        <v>54</v>
      </c>
      <c r="U26" s="22" t="s">
        <v>55</v>
      </c>
      <c r="V26" s="25"/>
      <c r="W26" s="22"/>
      <c r="X26" s="22" t="s">
        <v>89</v>
      </c>
      <c r="Y26" s="22">
        <v>4</v>
      </c>
      <c r="Z26" s="22" t="s">
        <v>58</v>
      </c>
      <c r="AA26" s="22">
        <v>1</v>
      </c>
      <c r="AB26" s="24">
        <v>13698</v>
      </c>
      <c r="AC26" s="26">
        <v>0</v>
      </c>
      <c r="AD26" s="27">
        <f t="shared" si="0"/>
        <v>0</v>
      </c>
      <c r="AE26" s="27">
        <f t="shared" si="1"/>
        <v>0</v>
      </c>
      <c r="AF26" s="27">
        <f t="shared" si="2"/>
        <v>0</v>
      </c>
      <c r="AG26" s="24" t="s">
        <v>59</v>
      </c>
      <c r="AH26" s="24" t="s">
        <v>174</v>
      </c>
      <c r="AI26" s="28" t="s">
        <v>175</v>
      </c>
      <c r="AJ26" s="29"/>
      <c r="AK26" s="29"/>
      <c r="AL26" s="20" t="s">
        <v>62</v>
      </c>
      <c r="AM26" s="30"/>
      <c r="AN26" s="18" t="s">
        <v>176</v>
      </c>
      <c r="AO26" s="51" t="s">
        <v>158</v>
      </c>
      <c r="AP26" s="31" t="s">
        <v>65</v>
      </c>
      <c r="AQ26" s="32" t="s">
        <v>66</v>
      </c>
      <c r="AR26" s="33" t="s">
        <v>67</v>
      </c>
    </row>
    <row r="27" spans="1:44" s="34" customFormat="1" x14ac:dyDescent="0.25">
      <c r="A27" s="35"/>
      <c r="B27" s="35"/>
      <c r="C27" s="35"/>
      <c r="D27" s="36"/>
      <c r="E27" s="35"/>
      <c r="F27" s="35"/>
      <c r="G27" s="37"/>
      <c r="H27" s="37"/>
      <c r="I27" s="37"/>
      <c r="J27" s="37"/>
      <c r="K27" s="37"/>
      <c r="L27" s="37"/>
      <c r="M27" s="37"/>
      <c r="N27" s="38"/>
      <c r="O27" s="37"/>
      <c r="P27" s="37"/>
      <c r="Q27" s="37"/>
      <c r="R27" s="37"/>
      <c r="S27" s="37"/>
      <c r="T27" s="37"/>
      <c r="U27" s="37"/>
      <c r="V27" s="39" t="s">
        <v>177</v>
      </c>
      <c r="W27" s="37"/>
      <c r="X27" s="37"/>
      <c r="Y27" s="37"/>
      <c r="Z27" s="37"/>
      <c r="AA27" s="40">
        <f>SUM(AA5:AA26)</f>
        <v>22</v>
      </c>
      <c r="AB27" s="40"/>
      <c r="AC27" s="40"/>
      <c r="AD27" s="40">
        <f>SUM(AD5:AD26)</f>
        <v>0</v>
      </c>
      <c r="AE27" s="40">
        <f>SUM(AE5:AE26)</f>
        <v>0</v>
      </c>
      <c r="AF27" s="40">
        <f>SUM(AF5:AF26)</f>
        <v>0</v>
      </c>
      <c r="AG27" s="37"/>
      <c r="AH27" s="37"/>
      <c r="AI27" s="41"/>
      <c r="AJ27" s="37"/>
      <c r="AK27" s="37"/>
      <c r="AL27" s="35"/>
      <c r="AN27" s="7"/>
      <c r="AO27" s="8"/>
      <c r="AP27" s="42"/>
      <c r="AR27" s="43"/>
    </row>
    <row r="28" spans="1:44" s="34" customFormat="1" x14ac:dyDescent="0.25">
      <c r="A28" s="35"/>
      <c r="B28" s="35"/>
      <c r="C28" s="35"/>
      <c r="D28" s="36"/>
      <c r="E28" s="35"/>
      <c r="F28" s="35"/>
      <c r="G28" s="37"/>
      <c r="H28" s="37"/>
      <c r="I28" s="37"/>
      <c r="J28" s="37"/>
      <c r="K28" s="37"/>
      <c r="L28" s="37"/>
      <c r="M28" s="37"/>
      <c r="N28" s="38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8"/>
      <c r="AC28" s="38"/>
      <c r="AD28" s="38"/>
      <c r="AE28" s="38"/>
      <c r="AF28" s="38"/>
      <c r="AG28" s="37"/>
      <c r="AH28" s="37"/>
      <c r="AI28" s="41"/>
      <c r="AJ28" s="37"/>
      <c r="AK28" s="37"/>
      <c r="AL28" s="35"/>
      <c r="AN28" s="7"/>
      <c r="AO28" s="8"/>
      <c r="AP28" s="42"/>
      <c r="AR28" s="43"/>
    </row>
    <row r="29" spans="1:44" s="34" customFormat="1" x14ac:dyDescent="0.25">
      <c r="A29" s="35"/>
      <c r="B29" s="35"/>
      <c r="C29" s="35"/>
      <c r="D29" s="36"/>
      <c r="E29" s="35"/>
      <c r="F29" s="35"/>
      <c r="G29" s="37"/>
      <c r="H29" s="37"/>
      <c r="I29" s="37"/>
      <c r="J29" s="37"/>
      <c r="K29" s="37"/>
      <c r="L29" s="37"/>
      <c r="M29" s="37"/>
      <c r="N29" s="38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38"/>
      <c r="AD29" s="38"/>
      <c r="AE29" s="38"/>
      <c r="AF29" s="38"/>
      <c r="AG29" s="37"/>
      <c r="AH29" s="37"/>
      <c r="AI29" s="41"/>
      <c r="AJ29" s="37"/>
      <c r="AK29" s="37"/>
      <c r="AL29" s="35"/>
      <c r="AN29" s="7"/>
      <c r="AO29" s="8"/>
      <c r="AP29" s="42"/>
      <c r="AR29" s="43"/>
    </row>
    <row r="30" spans="1:44" s="34" customFormat="1" x14ac:dyDescent="0.25">
      <c r="A30" s="35"/>
      <c r="B30" s="35"/>
      <c r="C30" s="35"/>
      <c r="D30" s="36"/>
      <c r="E30" s="35"/>
      <c r="F30" s="35"/>
      <c r="G30" s="37"/>
      <c r="H30" s="37"/>
      <c r="I30" s="37"/>
      <c r="J30" s="37"/>
      <c r="K30" s="37"/>
      <c r="L30" s="37"/>
      <c r="M30" s="37"/>
      <c r="N30" s="38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8"/>
      <c r="AC30" s="38"/>
      <c r="AD30" s="38"/>
      <c r="AE30" s="38"/>
      <c r="AF30" s="38"/>
      <c r="AG30" s="37"/>
      <c r="AH30" s="37"/>
      <c r="AI30" s="41"/>
      <c r="AJ30" s="37"/>
      <c r="AK30" s="37"/>
      <c r="AL30" s="35"/>
      <c r="AN30" s="7"/>
      <c r="AO30" s="8"/>
      <c r="AP30" s="42"/>
      <c r="AR30" s="43"/>
    </row>
    <row r="31" spans="1:44" s="34" customFormat="1" x14ac:dyDescent="0.25">
      <c r="A31" s="35"/>
      <c r="B31" s="35"/>
      <c r="C31" s="35"/>
      <c r="D31" s="36"/>
      <c r="E31" s="35"/>
      <c r="F31" s="35"/>
      <c r="G31" s="37"/>
      <c r="H31" s="37"/>
      <c r="I31" s="37"/>
      <c r="J31" s="37"/>
      <c r="K31" s="37"/>
      <c r="L31" s="37"/>
      <c r="M31" s="37"/>
      <c r="N31" s="38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8"/>
      <c r="AC31" s="38"/>
      <c r="AD31" s="38"/>
      <c r="AE31" s="38"/>
      <c r="AF31" s="38"/>
      <c r="AG31" s="37"/>
      <c r="AH31" s="37"/>
      <c r="AI31" s="41"/>
      <c r="AJ31" s="37"/>
      <c r="AK31" s="37"/>
      <c r="AL31" s="35"/>
      <c r="AN31" s="7"/>
      <c r="AO31" s="8"/>
      <c r="AP31" s="42"/>
      <c r="AR31" s="43"/>
    </row>
    <row r="32" spans="1:44" s="34" customFormat="1" x14ac:dyDescent="0.25">
      <c r="A32" s="35"/>
      <c r="B32" s="35"/>
      <c r="C32" s="35"/>
      <c r="D32" s="36"/>
      <c r="E32" s="35"/>
      <c r="F32" s="35"/>
      <c r="G32" s="37"/>
      <c r="H32" s="37"/>
      <c r="I32" s="37"/>
      <c r="J32" s="37"/>
      <c r="K32" s="37"/>
      <c r="L32" s="37"/>
      <c r="M32" s="37"/>
      <c r="N32" s="38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8"/>
      <c r="AC32" s="38"/>
      <c r="AD32" s="38"/>
      <c r="AE32" s="38"/>
      <c r="AF32" s="38"/>
      <c r="AG32" s="37"/>
      <c r="AH32" s="37"/>
      <c r="AI32" s="41"/>
      <c r="AJ32" s="37"/>
      <c r="AK32" s="37"/>
      <c r="AL32" s="35"/>
      <c r="AN32" s="7"/>
      <c r="AO32" s="8"/>
      <c r="AP32" s="42"/>
      <c r="AR32" s="43"/>
    </row>
    <row r="33" spans="1:44" s="34" customFormat="1" x14ac:dyDescent="0.25">
      <c r="A33" s="35"/>
      <c r="B33" s="35"/>
      <c r="C33" s="35"/>
      <c r="D33" s="36"/>
      <c r="E33" s="35"/>
      <c r="F33" s="35"/>
      <c r="G33" s="37"/>
      <c r="H33" s="37"/>
      <c r="I33" s="37"/>
      <c r="J33" s="37"/>
      <c r="K33" s="37"/>
      <c r="L33" s="37"/>
      <c r="M33" s="37"/>
      <c r="N33" s="38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8"/>
      <c r="AC33" s="38"/>
      <c r="AD33" s="38"/>
      <c r="AE33" s="38"/>
      <c r="AF33" s="38"/>
      <c r="AG33" s="37"/>
      <c r="AH33" s="37"/>
      <c r="AI33" s="41"/>
      <c r="AJ33" s="37"/>
      <c r="AK33" s="37"/>
      <c r="AL33" s="35"/>
      <c r="AN33" s="7"/>
      <c r="AO33" s="8"/>
      <c r="AP33" s="42"/>
      <c r="AR33" s="43"/>
    </row>
    <row r="34" spans="1:44" s="34" customFormat="1" x14ac:dyDescent="0.25">
      <c r="A34" s="35"/>
      <c r="B34" s="35"/>
      <c r="C34" s="35"/>
      <c r="D34" s="36"/>
      <c r="E34" s="35"/>
      <c r="F34" s="35"/>
      <c r="G34" s="37"/>
      <c r="H34" s="37"/>
      <c r="I34" s="37"/>
      <c r="J34" s="37"/>
      <c r="K34" s="37"/>
      <c r="L34" s="37"/>
      <c r="M34" s="37"/>
      <c r="N34" s="38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8"/>
      <c r="AC34" s="38"/>
      <c r="AD34" s="38"/>
      <c r="AE34" s="38"/>
      <c r="AF34" s="38"/>
      <c r="AG34" s="37"/>
      <c r="AH34" s="37"/>
      <c r="AI34" s="41"/>
      <c r="AJ34" s="37"/>
      <c r="AK34" s="37"/>
      <c r="AL34" s="35"/>
      <c r="AN34" s="7"/>
      <c r="AO34" s="8"/>
      <c r="AP34" s="42"/>
      <c r="AR34" s="43"/>
    </row>
    <row r="35" spans="1:44" s="34" customFormat="1" x14ac:dyDescent="0.25">
      <c r="A35" s="35"/>
      <c r="B35" s="35"/>
      <c r="C35" s="35"/>
      <c r="D35" s="36"/>
      <c r="E35" s="35"/>
      <c r="F35" s="35"/>
      <c r="G35" s="37"/>
      <c r="H35" s="37"/>
      <c r="I35" s="37"/>
      <c r="J35" s="37"/>
      <c r="K35" s="37"/>
      <c r="L35" s="37"/>
      <c r="M35" s="37"/>
      <c r="N35" s="38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8"/>
      <c r="AC35" s="38"/>
      <c r="AD35" s="38"/>
      <c r="AE35" s="38"/>
      <c r="AF35" s="38"/>
      <c r="AG35" s="37"/>
      <c r="AH35" s="37"/>
      <c r="AI35" s="41"/>
      <c r="AJ35" s="37"/>
      <c r="AK35" s="37"/>
      <c r="AL35" s="35"/>
      <c r="AN35" s="7"/>
      <c r="AO35" s="8"/>
      <c r="AP35" s="42"/>
      <c r="AR35" s="43"/>
    </row>
    <row r="36" spans="1:44" s="34" customFormat="1" ht="22.8" x14ac:dyDescent="0.25">
      <c r="A36" s="35"/>
      <c r="B36" s="35"/>
      <c r="C36" s="35"/>
      <c r="D36" s="36"/>
      <c r="E36" s="35"/>
      <c r="F36" s="35"/>
      <c r="G36" s="37"/>
      <c r="H36" s="37"/>
      <c r="I36" s="37"/>
      <c r="J36" s="37"/>
      <c r="K36" s="37"/>
      <c r="L36" s="37"/>
      <c r="M36" s="37"/>
      <c r="N36" s="38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8"/>
      <c r="AC36" s="38"/>
      <c r="AD36" s="38"/>
      <c r="AE36" s="38"/>
      <c r="AF36" s="38"/>
      <c r="AG36" s="37"/>
      <c r="AH36" s="37"/>
      <c r="AI36" s="41"/>
      <c r="AJ36" s="37"/>
      <c r="AK36" s="37"/>
      <c r="AL36" s="35"/>
      <c r="AN36" s="44" t="s">
        <v>178</v>
      </c>
      <c r="AO36" s="45"/>
      <c r="AP36" s="42"/>
      <c r="AR36" s="43"/>
    </row>
    <row r="37" spans="1:44" s="34" customFormat="1" x14ac:dyDescent="0.25">
      <c r="A37" s="35"/>
      <c r="B37" s="35"/>
      <c r="C37" s="35"/>
      <c r="D37" s="36"/>
      <c r="E37" s="35"/>
      <c r="F37" s="35"/>
      <c r="G37" s="37"/>
      <c r="H37" s="37"/>
      <c r="I37" s="37"/>
      <c r="J37" s="37"/>
      <c r="K37" s="37"/>
      <c r="L37" s="37"/>
      <c r="M37" s="37"/>
      <c r="N37" s="38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8"/>
      <c r="AC37" s="38"/>
      <c r="AD37" s="38"/>
      <c r="AE37" s="38"/>
      <c r="AF37" s="38"/>
      <c r="AG37" s="37"/>
      <c r="AH37" s="37"/>
      <c r="AI37" s="41"/>
      <c r="AJ37" s="37"/>
      <c r="AK37" s="37"/>
      <c r="AL37" s="35"/>
      <c r="AN37" s="7"/>
      <c r="AO37" s="8"/>
      <c r="AP37" s="42"/>
      <c r="AR37" s="43"/>
    </row>
    <row r="38" spans="1:44" s="34" customFormat="1" x14ac:dyDescent="0.25">
      <c r="A38" s="35"/>
      <c r="B38" s="35"/>
      <c r="C38" s="35"/>
      <c r="D38" s="36"/>
      <c r="E38" s="35"/>
      <c r="F38" s="35"/>
      <c r="G38" s="37"/>
      <c r="H38" s="37"/>
      <c r="I38" s="37"/>
      <c r="J38" s="37"/>
      <c r="K38" s="37"/>
      <c r="L38" s="37"/>
      <c r="M38" s="37"/>
      <c r="N38" s="38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8"/>
      <c r="AC38" s="38"/>
      <c r="AD38" s="38"/>
      <c r="AE38" s="38"/>
      <c r="AF38" s="38"/>
      <c r="AG38" s="37"/>
      <c r="AH38" s="37"/>
      <c r="AI38" s="41"/>
      <c r="AJ38" s="37"/>
      <c r="AK38" s="37"/>
      <c r="AL38" s="35"/>
      <c r="AN38" s="7"/>
      <c r="AO38" s="8"/>
      <c r="AP38" s="42"/>
      <c r="AR38" s="43"/>
    </row>
    <row r="39" spans="1:44" s="34" customFormat="1" x14ac:dyDescent="0.25">
      <c r="A39" s="35"/>
      <c r="B39" s="35"/>
      <c r="C39" s="35"/>
      <c r="D39" s="36"/>
      <c r="E39" s="35"/>
      <c r="F39" s="35"/>
      <c r="G39" s="37"/>
      <c r="H39" s="37"/>
      <c r="I39" s="37"/>
      <c r="J39" s="37"/>
      <c r="K39" s="37"/>
      <c r="L39" s="37"/>
      <c r="M39" s="37"/>
      <c r="N39" s="38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8"/>
      <c r="AC39" s="38"/>
      <c r="AD39" s="38"/>
      <c r="AE39" s="38"/>
      <c r="AF39" s="38"/>
      <c r="AG39" s="37"/>
      <c r="AH39" s="37"/>
      <c r="AI39" s="41"/>
      <c r="AJ39" s="37"/>
      <c r="AK39" s="37"/>
      <c r="AL39" s="35"/>
      <c r="AN39" s="7"/>
      <c r="AO39" s="8"/>
      <c r="AP39" s="42"/>
      <c r="AR39" s="43"/>
    </row>
    <row r="40" spans="1:44" s="34" customFormat="1" x14ac:dyDescent="0.25">
      <c r="A40" s="35"/>
      <c r="B40" s="35"/>
      <c r="C40" s="35"/>
      <c r="D40" s="36"/>
      <c r="E40" s="35"/>
      <c r="F40" s="35"/>
      <c r="G40" s="37"/>
      <c r="H40" s="37"/>
      <c r="I40" s="37"/>
      <c r="J40" s="37"/>
      <c r="K40" s="37"/>
      <c r="L40" s="37"/>
      <c r="M40" s="37"/>
      <c r="N40" s="38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8"/>
      <c r="AC40" s="38"/>
      <c r="AD40" s="38"/>
      <c r="AE40" s="38"/>
      <c r="AF40" s="38"/>
      <c r="AG40" s="37"/>
      <c r="AH40" s="37"/>
      <c r="AI40" s="41"/>
      <c r="AJ40" s="37"/>
      <c r="AK40" s="37"/>
      <c r="AL40" s="35"/>
      <c r="AN40" s="7"/>
      <c r="AO40" s="8"/>
      <c r="AP40" s="42"/>
      <c r="AR40" s="43"/>
    </row>
    <row r="41" spans="1:44" s="34" customFormat="1" x14ac:dyDescent="0.25">
      <c r="A41" s="35"/>
      <c r="B41" s="35"/>
      <c r="C41" s="35"/>
      <c r="D41" s="36"/>
      <c r="E41" s="35"/>
      <c r="F41" s="35"/>
      <c r="G41" s="37"/>
      <c r="H41" s="37"/>
      <c r="I41" s="37"/>
      <c r="J41" s="37"/>
      <c r="K41" s="37"/>
      <c r="L41" s="37"/>
      <c r="M41" s="37"/>
      <c r="N41" s="38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8"/>
      <c r="AC41" s="38"/>
      <c r="AD41" s="38"/>
      <c r="AE41" s="38"/>
      <c r="AF41" s="38"/>
      <c r="AG41" s="37"/>
      <c r="AH41" s="37"/>
      <c r="AI41" s="41"/>
      <c r="AJ41" s="37"/>
      <c r="AK41" s="37"/>
      <c r="AL41" s="35"/>
      <c r="AN41" s="7"/>
      <c r="AO41" s="8"/>
      <c r="AP41" s="42"/>
      <c r="AR41" s="43"/>
    </row>
    <row r="42" spans="1:44" s="34" customFormat="1" x14ac:dyDescent="0.25">
      <c r="A42" s="35"/>
      <c r="B42" s="35"/>
      <c r="C42" s="35"/>
      <c r="D42" s="36"/>
      <c r="E42" s="35"/>
      <c r="F42" s="35"/>
      <c r="G42" s="37"/>
      <c r="H42" s="37"/>
      <c r="I42" s="37"/>
      <c r="J42" s="37"/>
      <c r="K42" s="37"/>
      <c r="L42" s="37"/>
      <c r="M42" s="37"/>
      <c r="N42" s="38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8"/>
      <c r="AC42" s="38"/>
      <c r="AD42" s="38"/>
      <c r="AE42" s="38"/>
      <c r="AF42" s="38"/>
      <c r="AG42" s="37"/>
      <c r="AH42" s="37"/>
      <c r="AI42" s="41"/>
      <c r="AJ42" s="37"/>
      <c r="AK42" s="37"/>
      <c r="AL42" s="35"/>
      <c r="AN42" s="7"/>
      <c r="AO42" s="8"/>
      <c r="AP42" s="42"/>
      <c r="AR42" s="43"/>
    </row>
    <row r="43" spans="1:44" s="34" customFormat="1" x14ac:dyDescent="0.25">
      <c r="A43" s="35"/>
      <c r="B43" s="35"/>
      <c r="C43" s="35"/>
      <c r="D43" s="36"/>
      <c r="E43" s="35"/>
      <c r="F43" s="35"/>
      <c r="G43" s="37"/>
      <c r="H43" s="37"/>
      <c r="I43" s="37"/>
      <c r="J43" s="37"/>
      <c r="K43" s="37"/>
      <c r="L43" s="37"/>
      <c r="M43" s="37"/>
      <c r="N43" s="38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8"/>
      <c r="AC43" s="38"/>
      <c r="AD43" s="38"/>
      <c r="AE43" s="38"/>
      <c r="AF43" s="38"/>
      <c r="AG43" s="37"/>
      <c r="AH43" s="37"/>
      <c r="AI43" s="41"/>
      <c r="AJ43" s="37"/>
      <c r="AK43" s="37"/>
      <c r="AL43" s="35"/>
      <c r="AN43" s="7"/>
      <c r="AO43" s="8"/>
      <c r="AP43" s="42"/>
      <c r="AR43" s="43"/>
    </row>
    <row r="44" spans="1:44" s="34" customFormat="1" x14ac:dyDescent="0.25">
      <c r="A44" s="35"/>
      <c r="B44" s="35"/>
      <c r="C44" s="35"/>
      <c r="D44" s="36"/>
      <c r="E44" s="35"/>
      <c r="F44" s="35"/>
      <c r="G44" s="37"/>
      <c r="H44" s="37"/>
      <c r="I44" s="37"/>
      <c r="J44" s="37"/>
      <c r="K44" s="37"/>
      <c r="L44" s="37"/>
      <c r="M44" s="37"/>
      <c r="N44" s="38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8"/>
      <c r="AC44" s="38"/>
      <c r="AD44" s="38"/>
      <c r="AE44" s="38"/>
      <c r="AF44" s="38"/>
      <c r="AG44" s="37"/>
      <c r="AH44" s="37"/>
      <c r="AI44" s="41"/>
      <c r="AJ44" s="37"/>
      <c r="AK44" s="37"/>
      <c r="AL44" s="35"/>
      <c r="AN44" s="7"/>
      <c r="AO44" s="8"/>
      <c r="AP44" s="42"/>
      <c r="AR44" s="43"/>
    </row>
    <row r="45" spans="1:44" s="34" customFormat="1" x14ac:dyDescent="0.25">
      <c r="A45" s="35"/>
      <c r="B45" s="35"/>
      <c r="C45" s="35"/>
      <c r="D45" s="36"/>
      <c r="E45" s="35"/>
      <c r="F45" s="35"/>
      <c r="G45" s="37"/>
      <c r="H45" s="37"/>
      <c r="I45" s="37"/>
      <c r="J45" s="37"/>
      <c r="K45" s="37"/>
      <c r="L45" s="37"/>
      <c r="M45" s="37"/>
      <c r="N45" s="38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8"/>
      <c r="AC45" s="38"/>
      <c r="AD45" s="38"/>
      <c r="AE45" s="38"/>
      <c r="AF45" s="38"/>
      <c r="AG45" s="37"/>
      <c r="AH45" s="37"/>
      <c r="AI45" s="46"/>
      <c r="AJ45" s="37"/>
      <c r="AK45" s="37"/>
      <c r="AL45" s="35"/>
      <c r="AN45" s="7"/>
      <c r="AO45" s="8"/>
      <c r="AP45" s="42"/>
      <c r="AR45" s="43"/>
    </row>
    <row r="46" spans="1:44" s="34" customFormat="1" x14ac:dyDescent="0.25">
      <c r="A46" s="35"/>
      <c r="B46" s="35"/>
      <c r="C46" s="35"/>
      <c r="D46" s="36"/>
      <c r="E46" s="35"/>
      <c r="F46" s="35"/>
      <c r="G46" s="37"/>
      <c r="H46" s="37"/>
      <c r="I46" s="37"/>
      <c r="J46" s="37"/>
      <c r="K46" s="37"/>
      <c r="L46" s="37"/>
      <c r="M46" s="37"/>
      <c r="N46" s="38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8"/>
      <c r="AC46" s="38"/>
      <c r="AD46" s="38"/>
      <c r="AE46" s="38"/>
      <c r="AF46" s="38"/>
      <c r="AG46" s="37"/>
      <c r="AH46" s="37"/>
      <c r="AI46" s="46"/>
      <c r="AJ46" s="37"/>
      <c r="AK46" s="37"/>
      <c r="AL46" s="35"/>
      <c r="AN46" s="7"/>
      <c r="AO46" s="8"/>
      <c r="AP46" s="42"/>
      <c r="AR46" s="43"/>
    </row>
    <row r="47" spans="1:44" s="34" customFormat="1" x14ac:dyDescent="0.25">
      <c r="A47" s="35"/>
      <c r="B47" s="35"/>
      <c r="C47" s="35"/>
      <c r="D47" s="36"/>
      <c r="E47" s="35"/>
      <c r="F47" s="35"/>
      <c r="G47" s="37"/>
      <c r="H47" s="37"/>
      <c r="I47" s="37"/>
      <c r="J47" s="37"/>
      <c r="K47" s="37"/>
      <c r="L47" s="37"/>
      <c r="M47" s="37"/>
      <c r="N47" s="38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8"/>
      <c r="AC47" s="38"/>
      <c r="AD47" s="38"/>
      <c r="AE47" s="38"/>
      <c r="AF47" s="38"/>
      <c r="AG47" s="37"/>
      <c r="AH47" s="37"/>
      <c r="AI47" s="46"/>
      <c r="AJ47" s="37"/>
      <c r="AK47" s="37"/>
      <c r="AL47" s="35"/>
      <c r="AN47" s="7"/>
      <c r="AO47" s="8"/>
      <c r="AP47" s="42"/>
      <c r="AR47" s="43"/>
    </row>
    <row r="48" spans="1:44" s="34" customFormat="1" x14ac:dyDescent="0.25">
      <c r="A48" s="35"/>
      <c r="B48" s="35"/>
      <c r="C48" s="35"/>
      <c r="D48" s="36"/>
      <c r="E48" s="35"/>
      <c r="F48" s="35"/>
      <c r="G48" s="37"/>
      <c r="H48" s="37"/>
      <c r="I48" s="37"/>
      <c r="J48" s="37"/>
      <c r="K48" s="37"/>
      <c r="L48" s="37"/>
      <c r="M48" s="37"/>
      <c r="N48" s="38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8"/>
      <c r="AC48" s="38"/>
      <c r="AD48" s="38"/>
      <c r="AE48" s="38"/>
      <c r="AF48" s="38"/>
      <c r="AG48" s="37"/>
      <c r="AH48" s="37"/>
      <c r="AI48" s="46"/>
      <c r="AJ48" s="37"/>
      <c r="AK48" s="37"/>
      <c r="AL48" s="35"/>
      <c r="AN48" s="7"/>
      <c r="AO48" s="8"/>
      <c r="AP48" s="42"/>
      <c r="AR48" s="43"/>
    </row>
    <row r="49" spans="1:44" s="34" customFormat="1" x14ac:dyDescent="0.25">
      <c r="A49" s="35"/>
      <c r="B49" s="35"/>
      <c r="C49" s="35"/>
      <c r="D49" s="36"/>
      <c r="E49" s="35"/>
      <c r="F49" s="35"/>
      <c r="G49" s="37"/>
      <c r="H49" s="37"/>
      <c r="I49" s="37"/>
      <c r="J49" s="37"/>
      <c r="K49" s="37"/>
      <c r="L49" s="37"/>
      <c r="M49" s="37"/>
      <c r="N49" s="38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8"/>
      <c r="AC49" s="38"/>
      <c r="AD49" s="38"/>
      <c r="AE49" s="38"/>
      <c r="AF49" s="38"/>
      <c r="AG49" s="37"/>
      <c r="AH49" s="37"/>
      <c r="AI49" s="46"/>
      <c r="AJ49" s="37"/>
      <c r="AK49" s="37"/>
      <c r="AL49" s="35"/>
      <c r="AN49" s="7"/>
      <c r="AO49" s="8"/>
      <c r="AP49" s="42"/>
      <c r="AR49" s="43"/>
    </row>
    <row r="50" spans="1:44" s="34" customFormat="1" x14ac:dyDescent="0.25">
      <c r="A50" s="35"/>
      <c r="B50" s="35"/>
      <c r="C50" s="35"/>
      <c r="D50" s="36"/>
      <c r="E50" s="35"/>
      <c r="F50" s="35"/>
      <c r="G50" s="37"/>
      <c r="H50" s="37"/>
      <c r="I50" s="37"/>
      <c r="J50" s="37"/>
      <c r="K50" s="37"/>
      <c r="L50" s="37"/>
      <c r="M50" s="37"/>
      <c r="N50" s="38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8"/>
      <c r="AC50" s="38"/>
      <c r="AD50" s="38"/>
      <c r="AE50" s="38"/>
      <c r="AF50" s="38"/>
      <c r="AG50" s="37"/>
      <c r="AH50" s="37"/>
      <c r="AI50" s="46"/>
      <c r="AJ50" s="37"/>
      <c r="AK50" s="37"/>
      <c r="AL50" s="35"/>
      <c r="AN50" s="7"/>
      <c r="AO50" s="8"/>
      <c r="AP50" s="42"/>
      <c r="AR50" s="43"/>
    </row>
    <row r="51" spans="1:44" s="34" customFormat="1" x14ac:dyDescent="0.25">
      <c r="A51" s="35"/>
      <c r="B51" s="35"/>
      <c r="C51" s="35"/>
      <c r="D51" s="36"/>
      <c r="E51" s="35"/>
      <c r="F51" s="35"/>
      <c r="G51" s="37"/>
      <c r="H51" s="37"/>
      <c r="I51" s="37"/>
      <c r="J51" s="37"/>
      <c r="K51" s="37"/>
      <c r="L51" s="37"/>
      <c r="M51" s="37"/>
      <c r="N51" s="38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8"/>
      <c r="AC51" s="38"/>
      <c r="AD51" s="38"/>
      <c r="AE51" s="38"/>
      <c r="AF51" s="38"/>
      <c r="AG51" s="37"/>
      <c r="AH51" s="37"/>
      <c r="AI51" s="46"/>
      <c r="AJ51" s="37"/>
      <c r="AK51" s="37"/>
      <c r="AL51" s="35"/>
      <c r="AN51" s="7"/>
      <c r="AO51" s="8"/>
      <c r="AP51" s="42"/>
      <c r="AR51" s="43"/>
    </row>
    <row r="52" spans="1:44" s="34" customFormat="1" x14ac:dyDescent="0.25">
      <c r="A52" s="35"/>
      <c r="B52" s="35"/>
      <c r="C52" s="35"/>
      <c r="D52" s="36"/>
      <c r="E52" s="35"/>
      <c r="F52" s="35"/>
      <c r="G52" s="37"/>
      <c r="H52" s="37"/>
      <c r="I52" s="37"/>
      <c r="J52" s="37"/>
      <c r="K52" s="37"/>
      <c r="L52" s="37"/>
      <c r="M52" s="37"/>
      <c r="N52" s="38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8"/>
      <c r="AC52" s="38"/>
      <c r="AD52" s="38"/>
      <c r="AE52" s="38"/>
      <c r="AF52" s="38"/>
      <c r="AG52" s="37"/>
      <c r="AH52" s="37"/>
      <c r="AI52" s="46"/>
      <c r="AJ52" s="37"/>
      <c r="AK52" s="37"/>
      <c r="AL52" s="35"/>
      <c r="AN52" s="7"/>
      <c r="AO52" s="8"/>
      <c r="AP52" s="42"/>
      <c r="AR52" s="43"/>
    </row>
    <row r="53" spans="1:44" s="34" customFormat="1" x14ac:dyDescent="0.25">
      <c r="A53" s="35"/>
      <c r="B53" s="35"/>
      <c r="C53" s="35"/>
      <c r="D53" s="36"/>
      <c r="E53" s="35"/>
      <c r="F53" s="35"/>
      <c r="G53" s="37"/>
      <c r="H53" s="37"/>
      <c r="I53" s="37"/>
      <c r="J53" s="37"/>
      <c r="K53" s="37"/>
      <c r="L53" s="37"/>
      <c r="M53" s="37"/>
      <c r="N53" s="38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8"/>
      <c r="AC53" s="38"/>
      <c r="AD53" s="38"/>
      <c r="AE53" s="38"/>
      <c r="AF53" s="38"/>
      <c r="AG53" s="37"/>
      <c r="AH53" s="37"/>
      <c r="AI53" s="46"/>
      <c r="AJ53" s="37"/>
      <c r="AK53" s="37"/>
      <c r="AL53" s="35"/>
      <c r="AN53" s="7"/>
      <c r="AO53" s="8"/>
      <c r="AP53" s="42"/>
      <c r="AR53" s="43"/>
    </row>
    <row r="54" spans="1:44" s="34" customFormat="1" x14ac:dyDescent="0.25">
      <c r="A54" s="35"/>
      <c r="B54" s="35"/>
      <c r="C54" s="35"/>
      <c r="D54" s="36"/>
      <c r="E54" s="35"/>
      <c r="F54" s="35"/>
      <c r="G54" s="37"/>
      <c r="H54" s="37"/>
      <c r="I54" s="37"/>
      <c r="J54" s="37"/>
      <c r="K54" s="37"/>
      <c r="L54" s="37"/>
      <c r="M54" s="37"/>
      <c r="N54" s="38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8"/>
      <c r="AC54" s="38"/>
      <c r="AD54" s="38"/>
      <c r="AE54" s="38"/>
      <c r="AF54" s="38"/>
      <c r="AG54" s="37"/>
      <c r="AH54" s="37"/>
      <c r="AI54" s="46"/>
      <c r="AJ54" s="37"/>
      <c r="AK54" s="37"/>
      <c r="AL54" s="35"/>
      <c r="AN54" s="7"/>
      <c r="AO54" s="8"/>
      <c r="AP54" s="42"/>
      <c r="AR54" s="43"/>
    </row>
    <row r="55" spans="1:44" s="34" customFormat="1" x14ac:dyDescent="0.25">
      <c r="A55" s="35"/>
      <c r="B55" s="35"/>
      <c r="C55" s="35"/>
      <c r="D55" s="36"/>
      <c r="E55" s="35"/>
      <c r="F55" s="35"/>
      <c r="G55" s="37"/>
      <c r="H55" s="37"/>
      <c r="I55" s="37"/>
      <c r="J55" s="37"/>
      <c r="K55" s="37"/>
      <c r="L55" s="37"/>
      <c r="M55" s="37"/>
      <c r="N55" s="38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8"/>
      <c r="AC55" s="38"/>
      <c r="AD55" s="38"/>
      <c r="AE55" s="38"/>
      <c r="AF55" s="38"/>
      <c r="AG55" s="37"/>
      <c r="AH55" s="37"/>
      <c r="AI55" s="46"/>
      <c r="AJ55" s="37"/>
      <c r="AK55" s="37"/>
      <c r="AL55" s="35"/>
      <c r="AN55" s="7"/>
      <c r="AO55" s="8"/>
      <c r="AP55" s="42"/>
      <c r="AR55" s="43"/>
    </row>
    <row r="56" spans="1:44" s="34" customFormat="1" x14ac:dyDescent="0.25">
      <c r="A56" s="35"/>
      <c r="B56" s="35"/>
      <c r="C56" s="35"/>
      <c r="D56" s="36"/>
      <c r="E56" s="35"/>
      <c r="F56" s="35"/>
      <c r="G56" s="37"/>
      <c r="H56" s="37"/>
      <c r="I56" s="37"/>
      <c r="J56" s="37"/>
      <c r="K56" s="37"/>
      <c r="L56" s="37"/>
      <c r="M56" s="37"/>
      <c r="N56" s="38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8"/>
      <c r="AC56" s="38"/>
      <c r="AD56" s="38"/>
      <c r="AE56" s="38"/>
      <c r="AF56" s="38"/>
      <c r="AG56" s="37"/>
      <c r="AH56" s="37"/>
      <c r="AI56" s="46"/>
      <c r="AJ56" s="37"/>
      <c r="AK56" s="37"/>
      <c r="AL56" s="35"/>
      <c r="AN56" s="7"/>
      <c r="AO56" s="8"/>
      <c r="AP56" s="42"/>
      <c r="AR56" s="43"/>
    </row>
    <row r="57" spans="1:44" s="34" customFormat="1" x14ac:dyDescent="0.25">
      <c r="A57" s="35"/>
      <c r="B57" s="35"/>
      <c r="C57" s="35"/>
      <c r="D57" s="36"/>
      <c r="E57" s="35"/>
      <c r="F57" s="35"/>
      <c r="G57" s="37"/>
      <c r="H57" s="37"/>
      <c r="I57" s="37"/>
      <c r="J57" s="37"/>
      <c r="K57" s="37"/>
      <c r="L57" s="37"/>
      <c r="M57" s="37"/>
      <c r="N57" s="38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8"/>
      <c r="AC57" s="38"/>
      <c r="AD57" s="38"/>
      <c r="AE57" s="38"/>
      <c r="AF57" s="38"/>
      <c r="AG57" s="37"/>
      <c r="AH57" s="37"/>
      <c r="AI57" s="46"/>
      <c r="AJ57" s="37"/>
      <c r="AK57" s="37"/>
      <c r="AL57" s="35"/>
      <c r="AN57" s="7"/>
      <c r="AO57" s="8"/>
      <c r="AP57" s="42"/>
      <c r="AR57" s="43"/>
    </row>
    <row r="58" spans="1:44" s="34" customFormat="1" x14ac:dyDescent="0.25">
      <c r="A58" s="35"/>
      <c r="B58" s="35"/>
      <c r="C58" s="35"/>
      <c r="D58" s="36"/>
      <c r="E58" s="35"/>
      <c r="F58" s="35"/>
      <c r="G58" s="37"/>
      <c r="H58" s="37"/>
      <c r="I58" s="37"/>
      <c r="J58" s="37"/>
      <c r="K58" s="37"/>
      <c r="L58" s="37"/>
      <c r="M58" s="37"/>
      <c r="N58" s="38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8"/>
      <c r="AC58" s="38"/>
      <c r="AD58" s="38"/>
      <c r="AE58" s="38"/>
      <c r="AF58" s="38"/>
      <c r="AG58" s="37"/>
      <c r="AH58" s="37"/>
      <c r="AI58" s="46"/>
      <c r="AJ58" s="37"/>
      <c r="AK58" s="37"/>
      <c r="AL58" s="35"/>
      <c r="AN58" s="7"/>
      <c r="AO58" s="8"/>
      <c r="AP58" s="42"/>
      <c r="AR58" s="43"/>
    </row>
    <row r="59" spans="1:44" s="34" customFormat="1" x14ac:dyDescent="0.25">
      <c r="A59" s="35"/>
      <c r="B59" s="35"/>
      <c r="C59" s="35"/>
      <c r="D59" s="36"/>
      <c r="E59" s="35"/>
      <c r="F59" s="35"/>
      <c r="G59" s="37"/>
      <c r="H59" s="37"/>
      <c r="I59" s="37"/>
      <c r="J59" s="37"/>
      <c r="K59" s="37"/>
      <c r="L59" s="37"/>
      <c r="M59" s="37"/>
      <c r="N59" s="38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8"/>
      <c r="AC59" s="38"/>
      <c r="AD59" s="38"/>
      <c r="AE59" s="38"/>
      <c r="AF59" s="38"/>
      <c r="AG59" s="37"/>
      <c r="AH59" s="37"/>
      <c r="AI59" s="46"/>
      <c r="AJ59" s="37"/>
      <c r="AK59" s="37"/>
      <c r="AL59" s="35"/>
      <c r="AN59" s="7"/>
      <c r="AO59" s="8"/>
      <c r="AP59" s="42"/>
      <c r="AR59" s="43"/>
    </row>
    <row r="60" spans="1:44" s="34" customFormat="1" x14ac:dyDescent="0.25">
      <c r="A60" s="35"/>
      <c r="B60" s="35"/>
      <c r="C60" s="35"/>
      <c r="D60" s="36"/>
      <c r="E60" s="35"/>
      <c r="F60" s="35"/>
      <c r="G60" s="37"/>
      <c r="H60" s="37"/>
      <c r="I60" s="37"/>
      <c r="J60" s="37"/>
      <c r="K60" s="37"/>
      <c r="L60" s="37"/>
      <c r="M60" s="37"/>
      <c r="N60" s="38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8"/>
      <c r="AC60" s="38"/>
      <c r="AD60" s="38"/>
      <c r="AE60" s="38"/>
      <c r="AF60" s="38"/>
      <c r="AG60" s="37"/>
      <c r="AH60" s="37"/>
      <c r="AI60" s="46"/>
      <c r="AJ60" s="37"/>
      <c r="AK60" s="37"/>
      <c r="AL60" s="35"/>
      <c r="AN60" s="7"/>
      <c r="AO60" s="8"/>
      <c r="AP60" s="42"/>
      <c r="AR60" s="43"/>
    </row>
    <row r="61" spans="1:44" s="34" customFormat="1" x14ac:dyDescent="0.25">
      <c r="A61" s="35"/>
      <c r="B61" s="35"/>
      <c r="C61" s="35"/>
      <c r="D61" s="36"/>
      <c r="E61" s="35"/>
      <c r="F61" s="35"/>
      <c r="G61" s="37"/>
      <c r="H61" s="37"/>
      <c r="I61" s="37"/>
      <c r="J61" s="37"/>
      <c r="K61" s="37"/>
      <c r="L61" s="37"/>
      <c r="M61" s="37"/>
      <c r="N61" s="38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8"/>
      <c r="AC61" s="38"/>
      <c r="AD61" s="38"/>
      <c r="AE61" s="38"/>
      <c r="AF61" s="38"/>
      <c r="AG61" s="37"/>
      <c r="AH61" s="37"/>
      <c r="AI61" s="46"/>
      <c r="AJ61" s="37"/>
      <c r="AK61" s="37"/>
      <c r="AL61" s="35"/>
      <c r="AN61" s="7"/>
      <c r="AO61" s="8"/>
      <c r="AP61" s="42"/>
      <c r="AR61" s="43"/>
    </row>
    <row r="62" spans="1:44" s="34" customFormat="1" x14ac:dyDescent="0.25">
      <c r="A62" s="35"/>
      <c r="B62" s="35"/>
      <c r="C62" s="35"/>
      <c r="D62" s="36"/>
      <c r="E62" s="35"/>
      <c r="F62" s="35"/>
      <c r="G62" s="37"/>
      <c r="H62" s="37"/>
      <c r="I62" s="37"/>
      <c r="J62" s="37"/>
      <c r="K62" s="37"/>
      <c r="L62" s="37"/>
      <c r="M62" s="37"/>
      <c r="N62" s="38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8"/>
      <c r="AC62" s="38"/>
      <c r="AD62" s="38"/>
      <c r="AE62" s="38"/>
      <c r="AF62" s="38"/>
      <c r="AG62" s="37"/>
      <c r="AH62" s="37"/>
      <c r="AI62" s="46"/>
      <c r="AJ62" s="37"/>
      <c r="AK62" s="37"/>
      <c r="AL62" s="35"/>
      <c r="AN62" s="7"/>
      <c r="AO62" s="8"/>
      <c r="AP62" s="42"/>
      <c r="AR62" s="43"/>
    </row>
    <row r="63" spans="1:44" s="34" customFormat="1" x14ac:dyDescent="0.25">
      <c r="A63" s="35"/>
      <c r="B63" s="35"/>
      <c r="C63" s="35"/>
      <c r="D63" s="36"/>
      <c r="E63" s="35"/>
      <c r="F63" s="35"/>
      <c r="G63" s="37"/>
      <c r="H63" s="37"/>
      <c r="I63" s="37"/>
      <c r="J63" s="37"/>
      <c r="K63" s="37"/>
      <c r="L63" s="37"/>
      <c r="M63" s="37"/>
      <c r="N63" s="38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8"/>
      <c r="AC63" s="38"/>
      <c r="AD63" s="38"/>
      <c r="AE63" s="38"/>
      <c r="AF63" s="38"/>
      <c r="AG63" s="37"/>
      <c r="AH63" s="37"/>
      <c r="AI63" s="46"/>
      <c r="AJ63" s="37"/>
      <c r="AK63" s="37"/>
      <c r="AL63" s="35"/>
      <c r="AN63" s="7"/>
      <c r="AO63" s="8"/>
      <c r="AP63" s="42"/>
      <c r="AR63" s="43"/>
    </row>
    <row r="64" spans="1:44" s="34" customFormat="1" x14ac:dyDescent="0.25">
      <c r="A64" s="35"/>
      <c r="B64" s="35"/>
      <c r="C64" s="35"/>
      <c r="D64" s="36"/>
      <c r="E64" s="35"/>
      <c r="F64" s="35"/>
      <c r="G64" s="37"/>
      <c r="H64" s="37"/>
      <c r="I64" s="37"/>
      <c r="J64" s="37"/>
      <c r="K64" s="37"/>
      <c r="L64" s="37"/>
      <c r="M64" s="37"/>
      <c r="N64" s="38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8"/>
      <c r="AC64" s="38"/>
      <c r="AD64" s="38"/>
      <c r="AE64" s="38"/>
      <c r="AF64" s="38"/>
      <c r="AG64" s="37"/>
      <c r="AH64" s="37"/>
      <c r="AI64" s="46"/>
      <c r="AJ64" s="37"/>
      <c r="AK64" s="37"/>
      <c r="AL64" s="35"/>
      <c r="AN64" s="7"/>
      <c r="AO64" s="8"/>
      <c r="AP64" s="42"/>
      <c r="AR64" s="43"/>
    </row>
    <row r="65" spans="1:44" s="34" customFormat="1" x14ac:dyDescent="0.25">
      <c r="A65" s="35"/>
      <c r="B65" s="35"/>
      <c r="C65" s="35"/>
      <c r="D65" s="36"/>
      <c r="E65" s="35"/>
      <c r="F65" s="35"/>
      <c r="G65" s="37"/>
      <c r="H65" s="37"/>
      <c r="I65" s="37"/>
      <c r="J65" s="37"/>
      <c r="K65" s="37"/>
      <c r="L65" s="37"/>
      <c r="M65" s="37"/>
      <c r="N65" s="38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8"/>
      <c r="AC65" s="38"/>
      <c r="AD65" s="38"/>
      <c r="AE65" s="38"/>
      <c r="AF65" s="38"/>
      <c r="AG65" s="37"/>
      <c r="AH65" s="37"/>
      <c r="AI65" s="46"/>
      <c r="AJ65" s="37"/>
      <c r="AK65" s="37"/>
      <c r="AL65" s="35"/>
      <c r="AN65" s="7"/>
      <c r="AO65" s="8"/>
      <c r="AP65" s="42"/>
      <c r="AR65" s="43"/>
    </row>
    <row r="66" spans="1:44" s="34" customFormat="1" x14ac:dyDescent="0.25">
      <c r="A66" s="35"/>
      <c r="B66" s="35"/>
      <c r="C66" s="35"/>
      <c r="D66" s="36"/>
      <c r="E66" s="35"/>
      <c r="F66" s="35"/>
      <c r="G66" s="37"/>
      <c r="H66" s="37"/>
      <c r="I66" s="37"/>
      <c r="J66" s="37"/>
      <c r="K66" s="37"/>
      <c r="L66" s="37"/>
      <c r="M66" s="37"/>
      <c r="N66" s="38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8"/>
      <c r="AC66" s="38"/>
      <c r="AD66" s="38"/>
      <c r="AE66" s="38"/>
      <c r="AF66" s="38"/>
      <c r="AG66" s="37"/>
      <c r="AH66" s="37"/>
      <c r="AI66" s="46"/>
      <c r="AJ66" s="37"/>
      <c r="AK66" s="37"/>
      <c r="AL66" s="35"/>
      <c r="AN66" s="7"/>
      <c r="AO66" s="8"/>
      <c r="AP66" s="42"/>
      <c r="AR66" s="43"/>
    </row>
    <row r="67" spans="1:44" s="34" customFormat="1" x14ac:dyDescent="0.25">
      <c r="A67" s="35"/>
      <c r="B67" s="35"/>
      <c r="C67" s="35"/>
      <c r="D67" s="36"/>
      <c r="E67" s="35"/>
      <c r="F67" s="35"/>
      <c r="G67" s="37"/>
      <c r="H67" s="37"/>
      <c r="I67" s="37"/>
      <c r="J67" s="37"/>
      <c r="K67" s="37"/>
      <c r="L67" s="37"/>
      <c r="M67" s="37"/>
      <c r="N67" s="38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8"/>
      <c r="AC67" s="38"/>
      <c r="AD67" s="38"/>
      <c r="AE67" s="38"/>
      <c r="AF67" s="38"/>
      <c r="AG67" s="37"/>
      <c r="AH67" s="37"/>
      <c r="AI67" s="46"/>
      <c r="AJ67" s="37"/>
      <c r="AK67" s="37"/>
      <c r="AL67" s="35"/>
      <c r="AN67" s="7"/>
      <c r="AO67" s="8"/>
      <c r="AP67" s="42"/>
      <c r="AR67" s="43"/>
    </row>
    <row r="68" spans="1:44" s="34" customFormat="1" x14ac:dyDescent="0.25">
      <c r="A68" s="35"/>
      <c r="B68" s="35"/>
      <c r="C68" s="35"/>
      <c r="D68" s="36"/>
      <c r="E68" s="35"/>
      <c r="F68" s="35"/>
      <c r="G68" s="37"/>
      <c r="H68" s="37"/>
      <c r="I68" s="37"/>
      <c r="J68" s="37"/>
      <c r="K68" s="37"/>
      <c r="L68" s="37"/>
      <c r="M68" s="37"/>
      <c r="N68" s="38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8"/>
      <c r="AC68" s="38"/>
      <c r="AD68" s="38"/>
      <c r="AE68" s="38"/>
      <c r="AF68" s="38"/>
      <c r="AG68" s="37"/>
      <c r="AH68" s="37"/>
      <c r="AI68" s="46"/>
      <c r="AJ68" s="37"/>
      <c r="AK68" s="37"/>
      <c r="AL68" s="35"/>
      <c r="AN68" s="7"/>
      <c r="AO68" s="8"/>
      <c r="AP68" s="42"/>
      <c r="AR68" s="43"/>
    </row>
    <row r="69" spans="1:44" s="34" customFormat="1" x14ac:dyDescent="0.25">
      <c r="A69" s="35"/>
      <c r="B69" s="35"/>
      <c r="C69" s="35"/>
      <c r="D69" s="36"/>
      <c r="E69" s="35"/>
      <c r="F69" s="35"/>
      <c r="G69" s="37"/>
      <c r="H69" s="37"/>
      <c r="I69" s="37"/>
      <c r="J69" s="37"/>
      <c r="K69" s="37"/>
      <c r="L69" s="37"/>
      <c r="M69" s="37"/>
      <c r="N69" s="38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8"/>
      <c r="AC69" s="38"/>
      <c r="AD69" s="38"/>
      <c r="AE69" s="38"/>
      <c r="AF69" s="38"/>
      <c r="AG69" s="37"/>
      <c r="AH69" s="37"/>
      <c r="AI69" s="46"/>
      <c r="AJ69" s="37"/>
      <c r="AK69" s="37"/>
      <c r="AL69" s="35"/>
      <c r="AN69" s="7"/>
      <c r="AO69" s="8"/>
      <c r="AP69" s="42"/>
      <c r="AR69" s="43"/>
    </row>
    <row r="70" spans="1:44" s="34" customFormat="1" x14ac:dyDescent="0.25">
      <c r="A70" s="35"/>
      <c r="B70" s="35"/>
      <c r="C70" s="35"/>
      <c r="D70" s="36"/>
      <c r="E70" s="35"/>
      <c r="F70" s="35"/>
      <c r="G70" s="37"/>
      <c r="H70" s="37"/>
      <c r="I70" s="37"/>
      <c r="J70" s="37"/>
      <c r="K70" s="37"/>
      <c r="L70" s="37"/>
      <c r="M70" s="37"/>
      <c r="N70" s="38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8"/>
      <c r="AC70" s="38"/>
      <c r="AD70" s="38"/>
      <c r="AE70" s="38"/>
      <c r="AF70" s="38"/>
      <c r="AG70" s="37"/>
      <c r="AH70" s="37"/>
      <c r="AI70" s="46"/>
      <c r="AJ70" s="37"/>
      <c r="AK70" s="37"/>
      <c r="AL70" s="35"/>
      <c r="AN70" s="7"/>
      <c r="AO70" s="8"/>
      <c r="AP70" s="42"/>
      <c r="AR70" s="43"/>
    </row>
    <row r="71" spans="1:44" s="34" customFormat="1" x14ac:dyDescent="0.25">
      <c r="A71" s="35"/>
      <c r="B71" s="35"/>
      <c r="C71" s="35"/>
      <c r="D71" s="36"/>
      <c r="E71" s="35"/>
      <c r="F71" s="35"/>
      <c r="G71" s="37"/>
      <c r="H71" s="37"/>
      <c r="I71" s="37"/>
      <c r="J71" s="37"/>
      <c r="K71" s="37"/>
      <c r="L71" s="37"/>
      <c r="M71" s="37"/>
      <c r="N71" s="38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8"/>
      <c r="AC71" s="38"/>
      <c r="AD71" s="38"/>
      <c r="AE71" s="38"/>
      <c r="AF71" s="38"/>
      <c r="AG71" s="37"/>
      <c r="AH71" s="37"/>
      <c r="AI71" s="46"/>
      <c r="AJ71" s="37"/>
      <c r="AK71" s="37"/>
      <c r="AL71" s="35"/>
      <c r="AN71" s="7"/>
      <c r="AO71" s="8"/>
      <c r="AP71" s="42"/>
      <c r="AR71" s="43"/>
    </row>
    <row r="72" spans="1:44" s="34" customFormat="1" x14ac:dyDescent="0.25">
      <c r="A72" s="35"/>
      <c r="B72" s="35"/>
      <c r="C72" s="35"/>
      <c r="D72" s="36"/>
      <c r="E72" s="35"/>
      <c r="F72" s="35"/>
      <c r="G72" s="37"/>
      <c r="H72" s="37"/>
      <c r="I72" s="37"/>
      <c r="J72" s="37"/>
      <c r="K72" s="37"/>
      <c r="L72" s="37"/>
      <c r="M72" s="37"/>
      <c r="N72" s="38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8"/>
      <c r="AC72" s="38"/>
      <c r="AD72" s="38"/>
      <c r="AE72" s="38"/>
      <c r="AF72" s="38"/>
      <c r="AG72" s="37"/>
      <c r="AH72" s="37"/>
      <c r="AI72" s="46"/>
      <c r="AJ72" s="37"/>
      <c r="AK72" s="37"/>
      <c r="AL72" s="35"/>
      <c r="AN72" s="7"/>
      <c r="AO72" s="8"/>
      <c r="AP72" s="42"/>
      <c r="AR72" s="43"/>
    </row>
    <row r="73" spans="1:44" s="34" customFormat="1" x14ac:dyDescent="0.25">
      <c r="A73" s="35"/>
      <c r="B73" s="35"/>
      <c r="C73" s="35"/>
      <c r="D73" s="36"/>
      <c r="E73" s="35"/>
      <c r="F73" s="35"/>
      <c r="G73" s="37"/>
      <c r="H73" s="37"/>
      <c r="I73" s="37"/>
      <c r="J73" s="37"/>
      <c r="K73" s="37"/>
      <c r="L73" s="37"/>
      <c r="M73" s="37"/>
      <c r="N73" s="38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8"/>
      <c r="AC73" s="38"/>
      <c r="AD73" s="38"/>
      <c r="AE73" s="38"/>
      <c r="AF73" s="38"/>
      <c r="AG73" s="37"/>
      <c r="AH73" s="37"/>
      <c r="AI73" s="46"/>
      <c r="AJ73" s="37"/>
      <c r="AK73" s="37"/>
      <c r="AL73" s="35"/>
      <c r="AN73" s="7"/>
      <c r="AO73" s="8"/>
      <c r="AP73" s="42"/>
      <c r="AR73" s="43"/>
    </row>
    <row r="74" spans="1:44" s="34" customFormat="1" x14ac:dyDescent="0.25">
      <c r="A74" s="35"/>
      <c r="B74" s="35"/>
      <c r="C74" s="35"/>
      <c r="D74" s="36"/>
      <c r="E74" s="35"/>
      <c r="F74" s="35"/>
      <c r="G74" s="37"/>
      <c r="H74" s="37"/>
      <c r="I74" s="37"/>
      <c r="J74" s="37"/>
      <c r="K74" s="37"/>
      <c r="L74" s="37"/>
      <c r="M74" s="37"/>
      <c r="N74" s="38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8"/>
      <c r="AC74" s="38"/>
      <c r="AD74" s="38"/>
      <c r="AE74" s="38"/>
      <c r="AF74" s="38"/>
      <c r="AG74" s="37"/>
      <c r="AH74" s="37"/>
      <c r="AI74" s="46"/>
      <c r="AJ74" s="37"/>
      <c r="AK74" s="37"/>
      <c r="AL74" s="35"/>
      <c r="AN74" s="7"/>
      <c r="AO74" s="8"/>
      <c r="AP74" s="42"/>
      <c r="AR74" s="43"/>
    </row>
    <row r="75" spans="1:44" s="34" customFormat="1" x14ac:dyDescent="0.25">
      <c r="A75" s="35"/>
      <c r="B75" s="35"/>
      <c r="C75" s="35"/>
      <c r="D75" s="36"/>
      <c r="E75" s="35"/>
      <c r="F75" s="35"/>
      <c r="G75" s="37"/>
      <c r="H75" s="37"/>
      <c r="I75" s="37"/>
      <c r="J75" s="37"/>
      <c r="K75" s="37"/>
      <c r="L75" s="37"/>
      <c r="M75" s="37"/>
      <c r="N75" s="38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8"/>
      <c r="AC75" s="38"/>
      <c r="AD75" s="38"/>
      <c r="AE75" s="38"/>
      <c r="AF75" s="38"/>
      <c r="AG75" s="37"/>
      <c r="AH75" s="37"/>
      <c r="AI75" s="46"/>
      <c r="AJ75" s="37"/>
      <c r="AK75" s="37"/>
      <c r="AL75" s="35"/>
      <c r="AN75" s="7"/>
      <c r="AO75" s="8"/>
      <c r="AP75" s="42"/>
      <c r="AR75" s="43"/>
    </row>
    <row r="76" spans="1:44" s="34" customFormat="1" x14ac:dyDescent="0.25">
      <c r="A76" s="35"/>
      <c r="B76" s="35"/>
      <c r="C76" s="35"/>
      <c r="D76" s="36"/>
      <c r="E76" s="35"/>
      <c r="F76" s="35"/>
      <c r="G76" s="37"/>
      <c r="H76" s="37"/>
      <c r="I76" s="37"/>
      <c r="J76" s="37"/>
      <c r="K76" s="37"/>
      <c r="L76" s="37"/>
      <c r="M76" s="37"/>
      <c r="N76" s="38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8"/>
      <c r="AC76" s="38"/>
      <c r="AD76" s="38"/>
      <c r="AE76" s="38"/>
      <c r="AF76" s="38"/>
      <c r="AG76" s="37"/>
      <c r="AH76" s="37"/>
      <c r="AI76" s="46"/>
      <c r="AJ76" s="37"/>
      <c r="AK76" s="37"/>
      <c r="AL76" s="35"/>
      <c r="AN76" s="7"/>
      <c r="AO76" s="8"/>
      <c r="AP76" s="42"/>
      <c r="AR76" s="43"/>
    </row>
    <row r="77" spans="1:44" s="34" customFormat="1" x14ac:dyDescent="0.25">
      <c r="A77" s="35"/>
      <c r="B77" s="35"/>
      <c r="C77" s="35"/>
      <c r="D77" s="36"/>
      <c r="E77" s="35"/>
      <c r="F77" s="35"/>
      <c r="G77" s="37"/>
      <c r="H77" s="37"/>
      <c r="I77" s="37"/>
      <c r="J77" s="37"/>
      <c r="K77" s="37"/>
      <c r="L77" s="37"/>
      <c r="M77" s="37"/>
      <c r="N77" s="38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8"/>
      <c r="AC77" s="38"/>
      <c r="AD77" s="38"/>
      <c r="AE77" s="38"/>
      <c r="AF77" s="38"/>
      <c r="AG77" s="37"/>
      <c r="AH77" s="37"/>
      <c r="AI77" s="46"/>
      <c r="AJ77" s="37"/>
      <c r="AK77" s="37"/>
      <c r="AL77" s="35"/>
      <c r="AN77" s="7"/>
      <c r="AO77" s="8"/>
      <c r="AP77" s="42"/>
      <c r="AR77" s="43"/>
    </row>
    <row r="78" spans="1:44" s="34" customFormat="1" x14ac:dyDescent="0.25">
      <c r="A78" s="35"/>
      <c r="B78" s="35"/>
      <c r="C78" s="35"/>
      <c r="D78" s="36"/>
      <c r="E78" s="35"/>
      <c r="F78" s="35"/>
      <c r="G78" s="37"/>
      <c r="H78" s="37"/>
      <c r="I78" s="37"/>
      <c r="J78" s="37"/>
      <c r="K78" s="37"/>
      <c r="L78" s="37"/>
      <c r="M78" s="37"/>
      <c r="N78" s="38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8"/>
      <c r="AC78" s="38"/>
      <c r="AD78" s="38"/>
      <c r="AE78" s="38"/>
      <c r="AF78" s="38"/>
      <c r="AG78" s="37"/>
      <c r="AH78" s="37"/>
      <c r="AI78" s="46"/>
      <c r="AJ78" s="37"/>
      <c r="AK78" s="37"/>
      <c r="AL78" s="35"/>
      <c r="AN78" s="7"/>
      <c r="AO78" s="8"/>
      <c r="AP78" s="42"/>
      <c r="AR78" s="43"/>
    </row>
    <row r="79" spans="1:44" s="34" customFormat="1" x14ac:dyDescent="0.25">
      <c r="A79" s="35"/>
      <c r="B79" s="35"/>
      <c r="C79" s="35"/>
      <c r="D79" s="36"/>
      <c r="E79" s="35"/>
      <c r="F79" s="35"/>
      <c r="G79" s="37"/>
      <c r="H79" s="37"/>
      <c r="I79" s="37"/>
      <c r="J79" s="37"/>
      <c r="K79" s="37"/>
      <c r="L79" s="37"/>
      <c r="M79" s="37"/>
      <c r="N79" s="38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8"/>
      <c r="AC79" s="38"/>
      <c r="AD79" s="38"/>
      <c r="AE79" s="38"/>
      <c r="AF79" s="38"/>
      <c r="AG79" s="37"/>
      <c r="AH79" s="37"/>
      <c r="AI79" s="46"/>
      <c r="AJ79" s="37"/>
      <c r="AK79" s="37"/>
      <c r="AL79" s="35"/>
      <c r="AN79" s="7"/>
      <c r="AO79" s="8"/>
      <c r="AP79" s="42"/>
      <c r="AR79" s="43"/>
    </row>
    <row r="80" spans="1:44" s="34" customFormat="1" x14ac:dyDescent="0.25">
      <c r="A80" s="35"/>
      <c r="B80" s="35"/>
      <c r="C80" s="35"/>
      <c r="D80" s="36"/>
      <c r="E80" s="35"/>
      <c r="F80" s="35"/>
      <c r="G80" s="37"/>
      <c r="H80" s="37"/>
      <c r="I80" s="37"/>
      <c r="J80" s="37"/>
      <c r="K80" s="37"/>
      <c r="L80" s="37"/>
      <c r="M80" s="37"/>
      <c r="N80" s="38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8"/>
      <c r="AC80" s="38"/>
      <c r="AD80" s="38"/>
      <c r="AE80" s="38"/>
      <c r="AF80" s="38"/>
      <c r="AG80" s="37"/>
      <c r="AH80" s="37"/>
      <c r="AI80" s="46"/>
      <c r="AJ80" s="37"/>
      <c r="AK80" s="37"/>
      <c r="AL80" s="35"/>
      <c r="AN80" s="7"/>
      <c r="AO80" s="8"/>
      <c r="AP80" s="42"/>
      <c r="AR80" s="43"/>
    </row>
  </sheetData>
  <pageMargins left="0.23622047244094491" right="0.11" top="0.72" bottom="0.39370078740157483" header="0.46" footer="0.19685039370078741"/>
  <pageSetup paperSize="9" scale="12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Март_НВ 106</vt:lpstr>
      <vt:lpstr>'Март_НВ 106'!Заголовки_для_печати</vt:lpstr>
      <vt:lpstr>'Март_НВ 106'!Область_печати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Гладкая Алла Юрьевна</dc:creator>
  <cp:lastModifiedBy>Антон Васильев</cp:lastModifiedBy>
  <dcterms:created xsi:type="dcterms:W3CDTF">2017-03-29T12:02:00Z</dcterms:created>
  <dcterms:modified xsi:type="dcterms:W3CDTF">2018-07-11T15:58:30Z</dcterms:modified>
</cp:coreProperties>
</file>