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063098\Documents\DCL\"/>
    </mc:Choice>
  </mc:AlternateContent>
  <bookViews>
    <workbookView xWindow="-315" yWindow="-195" windowWidth="11880" windowHeight="6120" firstSheet="2" activeTab="2"/>
  </bookViews>
  <sheets>
    <sheet name="Sheet2" sheetId="9" state="hidden" r:id="rId1"/>
    <sheet name="Sheet1" sheetId="10" state="hidden" r:id="rId2"/>
    <sheet name="On Call&amp;Shift_Form" sheetId="13" r:id="rId3"/>
    <sheet name="OT&amp;Shift form" sheetId="1" state="hidden" r:id="rId4"/>
    <sheet name="Sheet3" sheetId="11" state="hidden" r:id="rId5"/>
    <sheet name="OT Form" sheetId="18" r:id="rId6"/>
    <sheet name="ref" sheetId="14" r:id="rId7"/>
  </sheets>
  <definedNames>
    <definedName name="_xlnm._FilterDatabase" localSheetId="2" hidden="1">'On Call&amp;Shift_Form'!$A$23:$Q$28</definedName>
    <definedName name="_xlnm._FilterDatabase" localSheetId="5" hidden="1">'OT Form'!$B$6:$L$24</definedName>
    <definedName name="_xlnm._FilterDatabase" localSheetId="3" hidden="1">'OT&amp;Shift form'!$A$6:$P$29</definedName>
    <definedName name="allow_standard">ref!$A$3:$E$6</definedName>
  </definedNames>
  <calcPr calcId="171027"/>
</workbook>
</file>

<file path=xl/calcChain.xml><?xml version="1.0" encoding="utf-8"?>
<calcChain xmlns="http://schemas.openxmlformats.org/spreadsheetml/2006/main">
  <c r="I12" i="13" l="1"/>
  <c r="I11" i="13"/>
  <c r="I10" i="13"/>
  <c r="I9" i="13"/>
  <c r="I6" i="13" l="1"/>
  <c r="I7" i="13"/>
  <c r="I8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6" i="13" l="1"/>
  <c r="I25" i="13"/>
  <c r="I27" i="13"/>
  <c r="I28" i="13"/>
  <c r="Q28" i="13"/>
  <c r="I29" i="13" l="1"/>
  <c r="L29" i="13"/>
  <c r="M29" i="13"/>
  <c r="N29" i="13"/>
  <c r="O29" i="13"/>
  <c r="P29" i="13"/>
  <c r="K25" i="18" l="1"/>
  <c r="J25" i="18"/>
  <c r="I25" i="18"/>
  <c r="H25" i="18"/>
  <c r="G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8" i="18"/>
  <c r="L7" i="18"/>
  <c r="L6" i="18"/>
  <c r="O33" i="1"/>
  <c r="N33" i="1"/>
  <c r="L33" i="1"/>
  <c r="K33" i="1"/>
  <c r="J33" i="1"/>
  <c r="I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</calcChain>
</file>

<file path=xl/comments1.xml><?xml version="1.0" encoding="utf-8"?>
<comments xmlns="http://schemas.openxmlformats.org/spreadsheetml/2006/main">
  <authors>
    <author>Gao, Xin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Late Shift Allowance 
7-9 hours, end at 2300PM – 0100AM
-RMB150/shift @SAP office                          
-RMB180/shift @customer site
Night Shift Allowance 
7-9 hours, Start at 2300PM – 0100AM
-RMB180/shift @SAP office                          
-RMB220/shift @customer site
</t>
        </r>
      </text>
    </comment>
  </commentList>
</comments>
</file>

<file path=xl/sharedStrings.xml><?xml version="1.0" encoding="utf-8"?>
<sst xmlns="http://schemas.openxmlformats.org/spreadsheetml/2006/main" count="702" uniqueCount="192">
  <si>
    <t>Employee I-No.</t>
  </si>
  <si>
    <t>Employee Name</t>
  </si>
  <si>
    <t>Approved By:</t>
  </si>
  <si>
    <t>Weekday OT (Hrs)</t>
  </si>
  <si>
    <t>Weekend OT      (Hrs)</t>
  </si>
  <si>
    <t>Replacement Holiday (RH) OT (Hrs)</t>
  </si>
  <si>
    <t>Public Holiday (PH) OT (Hrs)</t>
  </si>
  <si>
    <t>3.0 times</t>
  </si>
  <si>
    <t>2.0 times</t>
  </si>
  <si>
    <t>1.5 time</t>
  </si>
  <si>
    <t>(Manager Name)</t>
  </si>
  <si>
    <t>(Manager ID #)</t>
  </si>
  <si>
    <t>Thursday</t>
  </si>
  <si>
    <t>No</t>
  </si>
  <si>
    <t>OT</t>
  </si>
  <si>
    <t>Monday</t>
  </si>
  <si>
    <t>Tuesday</t>
  </si>
  <si>
    <t>Wednesday</t>
  </si>
  <si>
    <t>Friday</t>
  </si>
  <si>
    <t>Saturday</t>
  </si>
  <si>
    <t>Sunday</t>
  </si>
  <si>
    <t>Day After</t>
  </si>
  <si>
    <t>Day Before</t>
  </si>
  <si>
    <t>(Day, Holiday Yes/No, Holiday Yes/No)</t>
  </si>
  <si>
    <t>Off In Lieu</t>
  </si>
  <si>
    <t>Mon</t>
  </si>
  <si>
    <t>Tue</t>
  </si>
  <si>
    <t>Wed</t>
  </si>
  <si>
    <t>Thu</t>
  </si>
  <si>
    <t>Fri</t>
  </si>
  <si>
    <t>Sat</t>
  </si>
  <si>
    <t>Sun</t>
  </si>
  <si>
    <t>FridayNoNo</t>
  </si>
  <si>
    <t>No Off In Lieu (Shifted Working Hours Fri 08:00 - 17:00 -&gt; Fri 23:00 - 08:00 (+1) + OT)</t>
  </si>
  <si>
    <t>8 Hr OT (2x)</t>
  </si>
  <si>
    <t>08:00-17:00</t>
  </si>
  <si>
    <t>23:00-08:00 (+1)</t>
  </si>
  <si>
    <t>Weekend</t>
  </si>
  <si>
    <t>FridayNoYes</t>
  </si>
  <si>
    <t>No Off In Lieu (Shifted Working Hours Fri 08:00 - 17:00 -&gt; Fri 23:00 - 08:00 (+1) +OT)</t>
  </si>
  <si>
    <t>8 Hr OT (3x)</t>
  </si>
  <si>
    <t>Holiday</t>
  </si>
  <si>
    <t>Likely Weekend Replacement for Sat</t>
  </si>
  <si>
    <t>FridayYesNo</t>
  </si>
  <si>
    <t>1 Day Off In Lieu</t>
  </si>
  <si>
    <t>1 Hr OT (3x) + 8 Hr OT (2x)</t>
  </si>
  <si>
    <t>Off-In-Lieu</t>
  </si>
  <si>
    <t>FridayYesYes</t>
  </si>
  <si>
    <t>9 Hr OT (3x)</t>
  </si>
  <si>
    <t>MondayNoNo</t>
  </si>
  <si>
    <t>MondayNoYes</t>
  </si>
  <si>
    <t>No Off In Lieu (Shifted Working Hours (Mon 08:00 - 17:00 -&gt; Mon 23:00 - 08:00 (+1) + OT)</t>
  </si>
  <si>
    <t>MondayYesNo</t>
  </si>
  <si>
    <t>1 Hr OT (3x)</t>
  </si>
  <si>
    <t>No Work (Work Day Shifted to 00:00-08:00)</t>
  </si>
  <si>
    <t>MondayYesYes</t>
  </si>
  <si>
    <t>SaturdayNoNo</t>
  </si>
  <si>
    <t xml:space="preserve"> 9 Hr OT (2x)</t>
  </si>
  <si>
    <t>SaturdayNoYes</t>
  </si>
  <si>
    <t>1 Hr OT (2x) + 8 Hr OT (3x)</t>
  </si>
  <si>
    <t>Likely Weekend Replacement for Sun</t>
  </si>
  <si>
    <t>SaturdayYesNo</t>
  </si>
  <si>
    <t>SaturdayYesYes</t>
  </si>
  <si>
    <t xml:space="preserve"> 9 Hr OT (3x)</t>
  </si>
  <si>
    <t>SundayNoNo</t>
  </si>
  <si>
    <t>1 Hr OT (2x)</t>
  </si>
  <si>
    <t>SundayNoYes</t>
  </si>
  <si>
    <t>SundayYesNo</t>
  </si>
  <si>
    <t>1 Hr OT (3x) + (8 Hr OT (2x) if Monday is replacement weekend for Sunday)</t>
  </si>
  <si>
    <t>Likely Holiday Replacement for Sun</t>
  </si>
  <si>
    <t>SundayYesYes</t>
  </si>
  <si>
    <t>ThursdayNoNo</t>
  </si>
  <si>
    <t>ThursdayNoYes</t>
  </si>
  <si>
    <t>No Off In Lieu (Shifted Working Hours Thu 08:00 - 17:00 -&gt; Thu 23:00 - 08:00 (+1) + OT)</t>
  </si>
  <si>
    <t>ThursdayYesNo</t>
  </si>
  <si>
    <t>ThursdayYesYes</t>
  </si>
  <si>
    <t>TuesdayNoNo</t>
  </si>
  <si>
    <t>TuesdayNoYes</t>
  </si>
  <si>
    <t>No Off In Lieu (Shifted Working Hours Tue 08:00 - 17:00 -&gt; Tue 23:00 - 08:00 (+1) + OT)</t>
  </si>
  <si>
    <t>TuesdayYesNo</t>
  </si>
  <si>
    <t>TuesdayYesYes</t>
  </si>
  <si>
    <t>WednesdayNoNo</t>
  </si>
  <si>
    <t>WednesdayNoYes</t>
  </si>
  <si>
    <t>No Off In Lieu (Shifted Working Hours Wed 08:00 - 17:00 -&gt; Wed 23:00 - 08:00 (+1) + OT)</t>
  </si>
  <si>
    <t>WednesdayYesNo</t>
  </si>
  <si>
    <t>WednesdayYesYes</t>
  </si>
  <si>
    <t>Total</t>
  </si>
  <si>
    <t>Remarks (if any)</t>
  </si>
  <si>
    <t>Start time
00:00 
(of Shift)</t>
  </si>
  <si>
    <t>Start Date 
(of Shift)</t>
  </si>
  <si>
    <t>End Date
 (of Shift)</t>
  </si>
  <si>
    <t>End time 
00:00
(of Shift)</t>
  </si>
  <si>
    <t>Date
(DD-MM-YYYY)</t>
  </si>
  <si>
    <t>Night Shift</t>
  </si>
  <si>
    <t>Shift Allowance</t>
  </si>
  <si>
    <t>Amount Payable (CNY)</t>
  </si>
  <si>
    <t>Late Shift</t>
  </si>
  <si>
    <t>(Date)</t>
  </si>
  <si>
    <t>Month (in MM YYYY format) :</t>
  </si>
  <si>
    <t>China Shift Allowance Request Form</t>
  </si>
  <si>
    <r>
      <t xml:space="preserve">Overtime Validity check </t>
    </r>
    <r>
      <rPr>
        <b/>
        <sz val="8"/>
        <color theme="0" tint="-0.499984740745262"/>
        <rFont val="Arial"/>
        <family val="2"/>
      </rPr>
      <t>(Note: This call will appear Yellow when the total OT hrs does not match the duration of Start time to End time)</t>
    </r>
  </si>
  <si>
    <t>Overtime Type</t>
  </si>
  <si>
    <t>Shift Type 
(Late Shift/ Night Shift)
[Please select from drop down list)</t>
  </si>
  <si>
    <t xml:space="preserve">Line of Business : </t>
  </si>
  <si>
    <t>AGS</t>
  </si>
  <si>
    <t>GCO</t>
  </si>
  <si>
    <t>GDC</t>
  </si>
  <si>
    <t>Labs</t>
  </si>
  <si>
    <t>Late or Night</t>
    <phoneticPr fontId="9" type="noConversion"/>
  </si>
  <si>
    <t>Customer Site?</t>
    <phoneticPr fontId="9" type="noConversion"/>
  </si>
  <si>
    <r>
      <t xml:space="preserve">Late Shift Allowance 
</t>
    </r>
    <r>
      <rPr>
        <sz val="9"/>
        <rFont val="Calibri"/>
        <family val="2"/>
      </rPr>
      <t>7-9 hours, end at 2300PM – 0100AM</t>
    </r>
    <r>
      <rPr>
        <b/>
        <sz val="9"/>
        <rFont val="Calibri"/>
        <family val="2"/>
      </rPr>
      <t xml:space="preserve">
-RMB150/shift @SAP office                          
-RMB180/shift @customer site
</t>
    </r>
    <phoneticPr fontId="9" type="noConversion"/>
  </si>
  <si>
    <r>
      <t xml:space="preserve">Night Shift Allowance 
</t>
    </r>
    <r>
      <rPr>
        <sz val="9"/>
        <rFont val="Calibri"/>
        <family val="2"/>
      </rPr>
      <t>7-9 hours, Start at 2300PM – 0100AM</t>
    </r>
    <r>
      <rPr>
        <b/>
        <sz val="9"/>
        <rFont val="Calibri"/>
        <family val="2"/>
      </rPr>
      <t xml:space="preserve">
-RMB180/shift @SAP office                          
-RMB220/shift @customer site
</t>
    </r>
    <phoneticPr fontId="9" type="noConversion"/>
  </si>
  <si>
    <t>(DD-MM-YYYY)</t>
    <phoneticPr fontId="16" type="noConversion"/>
  </si>
  <si>
    <t>Amount Payable (CNY)</t>
    <phoneticPr fontId="16" type="noConversion"/>
  </si>
  <si>
    <t>Allowance</t>
    <phoneticPr fontId="16" type="noConversion"/>
  </si>
  <si>
    <t>Yes</t>
    <phoneticPr fontId="16" type="noConversion"/>
  </si>
  <si>
    <t>No</t>
    <phoneticPr fontId="16" type="noConversion"/>
  </si>
  <si>
    <t>Confirmed by employees:</t>
    <phoneticPr fontId="16" type="noConversion"/>
  </si>
  <si>
    <t>(Name and ID)</t>
    <phoneticPr fontId="16" type="noConversion"/>
  </si>
  <si>
    <t>Type</t>
    <phoneticPr fontId="16" type="noConversion"/>
  </si>
  <si>
    <t>Customer Site</t>
    <phoneticPr fontId="16" type="noConversion"/>
  </si>
  <si>
    <t>Unit</t>
    <phoneticPr fontId="16" type="noConversion"/>
  </si>
  <si>
    <t>Shift</t>
    <phoneticPr fontId="16" type="noConversion"/>
  </si>
  <si>
    <t>Hour</t>
    <phoneticPr fontId="16" type="noConversion"/>
  </si>
  <si>
    <t>On-Call Weekend</t>
    <phoneticPr fontId="16" type="noConversion"/>
  </si>
  <si>
    <t>On-Call Holidays</t>
    <phoneticPr fontId="16" type="noConversion"/>
  </si>
  <si>
    <t>Time</t>
    <phoneticPr fontId="16" type="noConversion"/>
  </si>
  <si>
    <t>Night</t>
    <phoneticPr fontId="16" type="noConversion"/>
  </si>
  <si>
    <t>ANY</t>
    <phoneticPr fontId="16" type="noConversion"/>
  </si>
  <si>
    <t>ANY</t>
    <phoneticPr fontId="16" type="noConversion"/>
  </si>
  <si>
    <t>Definition</t>
    <phoneticPr fontId="16" type="noConversion"/>
  </si>
  <si>
    <t>Shift</t>
    <phoneticPr fontId="16" type="noConversion"/>
  </si>
  <si>
    <t>On-Call</t>
    <phoneticPr fontId="16" type="noConversion"/>
  </si>
  <si>
    <t>Fully work load</t>
    <phoneticPr fontId="16" type="noConversion"/>
  </si>
  <si>
    <t>Activated</t>
    <phoneticPr fontId="16" type="noConversion"/>
  </si>
  <si>
    <t>Fully work load activated from On-Call status</t>
    <phoneticPr fontId="16" type="noConversion"/>
  </si>
  <si>
    <t>Night</t>
    <phoneticPr fontId="16" type="noConversion"/>
  </si>
  <si>
    <t>Shift/ On-call Type 
[Please select from drop down list)</t>
    <phoneticPr fontId="16" type="noConversion"/>
  </si>
  <si>
    <t>Date</t>
    <phoneticPr fontId="16" type="noConversion"/>
  </si>
  <si>
    <t>Overtime Payment for Activated Hours</t>
    <phoneticPr fontId="16" type="noConversion"/>
  </si>
  <si>
    <t>Shift/On-call Alowance</t>
    <phoneticPr fontId="16" type="noConversion"/>
  </si>
  <si>
    <t>Whole Night On-call</t>
    <phoneticPr fontId="16" type="noConversion"/>
  </si>
  <si>
    <t>Type</t>
    <phoneticPr fontId="9" type="noConversion"/>
  </si>
  <si>
    <t>On-Call Weekend</t>
  </si>
  <si>
    <t>Shift Hours</t>
    <phoneticPr fontId="16" type="noConversion"/>
  </si>
  <si>
    <r>
      <t xml:space="preserve">Activated </t>
    </r>
    <r>
      <rPr>
        <sz val="10"/>
        <rFont val="Arial"/>
        <family val="2"/>
      </rPr>
      <t>hours</t>
    </r>
    <phoneticPr fontId="16" type="noConversion"/>
  </si>
  <si>
    <t xml:space="preserve">Based </t>
    <phoneticPr fontId="16" type="noConversion"/>
  </si>
  <si>
    <t>China Shift/ On-Call Allowance Request Form</t>
    <phoneticPr fontId="16" type="noConversion"/>
  </si>
  <si>
    <t>I understood the above arrangements are for business purpose and agreed to the payment as listed.</t>
    <phoneticPr fontId="16" type="noConversion"/>
  </si>
  <si>
    <r>
      <t xml:space="preserve">Start time
00:00 
(of </t>
    </r>
    <r>
      <rPr>
        <b/>
        <sz val="11"/>
        <color rgb="FFFF0000"/>
        <rFont val="Calibri"/>
        <family val="2"/>
      </rPr>
      <t>On-call)</t>
    </r>
    <phoneticPr fontId="16" type="noConversion"/>
  </si>
  <si>
    <r>
      <t xml:space="preserve">End time 
00:00
(of </t>
    </r>
    <r>
      <rPr>
        <b/>
        <sz val="11"/>
        <color rgb="FFFF0000"/>
        <rFont val="Calibri"/>
        <family val="2"/>
      </rPr>
      <t>On-call</t>
    </r>
    <r>
      <rPr>
        <b/>
        <sz val="11"/>
        <rFont val="Calibri"/>
        <family val="2"/>
      </rPr>
      <t>)</t>
    </r>
    <phoneticPr fontId="16" type="noConversion"/>
  </si>
  <si>
    <t>Standby with no work load unless activated</t>
    <phoneticPr fontId="16" type="noConversion"/>
  </si>
  <si>
    <t>Shift/ Oncall Subsidy</t>
    <phoneticPr fontId="16" type="noConversion"/>
  </si>
  <si>
    <t>OT payment</t>
    <phoneticPr fontId="16" type="noConversion"/>
  </si>
  <si>
    <t>Multiplier</t>
    <phoneticPr fontId="16" type="noConversion"/>
  </si>
  <si>
    <t xml:space="preserve">  *On-call during Replacement Holidays is same treated as Weekend</t>
    <phoneticPr fontId="16" type="noConversion"/>
  </si>
  <si>
    <t>Late</t>
    <phoneticPr fontId="16" type="noConversion"/>
  </si>
  <si>
    <t>On-Call Workdays Late</t>
  </si>
  <si>
    <t>On-Call Workdays Late</t>
    <phoneticPr fontId="16" type="noConversion"/>
  </si>
  <si>
    <t>On-Call Workdays Night</t>
    <phoneticPr fontId="16" type="noConversion"/>
  </si>
  <si>
    <t>*Late Shift/On-Call: 7-9 hours and end at 2300PM – 0100AM</t>
  </si>
  <si>
    <t>Confirmed by Manager:</t>
  </si>
  <si>
    <t>I herby confirmed all above data are true and complete</t>
  </si>
  <si>
    <r>
      <t xml:space="preserve">Weekday OT (Hrs)
</t>
    </r>
    <r>
      <rPr>
        <b/>
        <sz val="9"/>
        <color rgb="FFFF0000"/>
        <rFont val="Calibri"/>
        <family val="2"/>
      </rPr>
      <t>&gt;0.5 Hr</t>
    </r>
  </si>
  <si>
    <r>
      <t xml:space="preserve">Weekend OT      (Hrs)
</t>
    </r>
    <r>
      <rPr>
        <b/>
        <sz val="9"/>
        <color rgb="FFFF0000"/>
        <rFont val="Calibri"/>
        <family val="2"/>
      </rPr>
      <t>&gt;0.5 Hr</t>
    </r>
  </si>
  <si>
    <r>
      <t xml:space="preserve">Public Holiday (PH) OT (Hrs)
</t>
    </r>
    <r>
      <rPr>
        <b/>
        <sz val="9"/>
        <color rgb="FFFF0000"/>
        <rFont val="Calibri"/>
        <family val="2"/>
      </rPr>
      <t>&gt;0.5 Hr</t>
    </r>
  </si>
  <si>
    <r>
      <t xml:space="preserve">Replacement Holiday (RH) OT (Hrs)
</t>
    </r>
    <r>
      <rPr>
        <b/>
        <sz val="9"/>
        <color rgb="FFFF0000"/>
        <rFont val="Calibri"/>
        <family val="2"/>
      </rPr>
      <t>&gt;0.5 Hr</t>
    </r>
  </si>
  <si>
    <r>
      <t xml:space="preserve">On call Hours </t>
    </r>
    <r>
      <rPr>
        <b/>
        <sz val="11"/>
        <color rgb="FFFF0000"/>
        <rFont val="Calibri"/>
        <family val="2"/>
      </rPr>
      <t>&gt;0.5Hr</t>
    </r>
  </si>
  <si>
    <t>Overtime</t>
  </si>
  <si>
    <t>ANY</t>
  </si>
  <si>
    <t>Hour</t>
  </si>
  <si>
    <t>N/A</t>
  </si>
  <si>
    <t>OT Hours</t>
  </si>
  <si>
    <t>per Labor Law</t>
  </si>
  <si>
    <t>Weekend X2.0***</t>
  </si>
  <si>
    <t>Holidays X 3.0***</t>
  </si>
  <si>
    <t>**Night Shift/On-Call:7-9 hours and start at 2300PM - 0100AM</t>
  </si>
  <si>
    <t>Late*</t>
  </si>
  <si>
    <t>Night**</t>
  </si>
  <si>
    <t>China Shift &amp; On-call Policy</t>
  </si>
  <si>
    <t>***OT@weekend/Holiday due to shift of Friday to be claimed as type "Overtime" in separate line</t>
  </si>
  <si>
    <r>
      <t xml:space="preserve">Essential Opeation (Hrs)
</t>
    </r>
    <r>
      <rPr>
        <b/>
        <sz val="11"/>
        <color rgb="FFFF0000"/>
        <rFont val="Calibri"/>
        <family val="2"/>
      </rPr>
      <t>&gt;0.5 Hr</t>
    </r>
  </si>
  <si>
    <t>1.0 time</t>
  </si>
  <si>
    <t>Manager</t>
  </si>
  <si>
    <t>2017</t>
  </si>
  <si>
    <t>China OverTime Request Form</t>
  </si>
  <si>
    <t>On-Call Workdays Night</t>
  </si>
  <si>
    <t>L3 On Duty</t>
  </si>
  <si>
    <t>Dong, Anndy</t>
  </si>
  <si>
    <t>On-Call Holidays</t>
  </si>
  <si>
    <t>2018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</si>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</sst>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[$-F400]h:mm:ss\ AM/PM"/>
    <numFmt numFmtId="166" formatCode="dd\-mm\-yyyy"/>
    <numFmt numFmtId="167" formatCode="_ * #,##0.0_ ;_ * \-#,##0.0_ ;_ * &quot;-&quot;??_ ;_ @_ 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9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name val="Calibri"/>
      <family val="2"/>
    </font>
    <font>
      <b/>
      <sz val="11"/>
      <name val="Arial"/>
      <family val="2"/>
    </font>
    <font>
      <sz val="9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color theme="0" tint="-0.499984740745262"/>
      <name val="Arial"/>
      <family val="2"/>
    </font>
    <font>
      <b/>
      <sz val="9"/>
      <color indexed="81"/>
      <name val="Tahoma"/>
      <family val="2"/>
    </font>
    <font>
      <i/>
      <u/>
      <sz val="11"/>
      <name val="Arial"/>
      <family val="2"/>
    </font>
    <font>
      <b/>
      <sz val="11"/>
      <color rgb="FFFF0000"/>
      <name val="Calibri"/>
      <family val="2"/>
    </font>
    <font>
      <i/>
      <sz val="11"/>
      <name val="Arial"/>
      <family val="2"/>
    </font>
    <font>
      <u/>
      <sz val="10"/>
      <color theme="10"/>
      <name val="Arial"/>
      <family val="2"/>
    </font>
    <font>
      <b/>
      <sz val="9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theme="0"/>
      </patternFill>
    </fill>
    <fill>
      <patternFill patternType="solid">
        <fgColor theme="9" tint="0.7999511703848384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165" fontId="0" fillId="0" borderId="0"/>
    <xf numFmtId="165" fontId="3" fillId="0" borderId="0"/>
    <xf numFmtId="165" fontId="2" fillId="0" borderId="0"/>
    <xf numFmtId="164" fontId="15" fillId="0" borderId="0" applyFont="0" applyFill="0" applyBorder="0" applyAlignment="0" applyProtection="0">
      <alignment vertical="center"/>
    </xf>
    <xf numFmtId="165" fontId="23" fillId="0" borderId="0" applyNumberFormat="0" applyFill="0" applyBorder="0" applyAlignment="0" applyProtection="0"/>
    <xf numFmtId="165" fontId="1" fillId="0" borderId="0"/>
    <xf numFmtId="165" fontId="1" fillId="0" borderId="0"/>
  </cellStyleXfs>
  <cellXfs count="228">
    <xf numFmtId="165" fontId="0" fillId="0" borderId="0" xfId="0"/>
    <xf numFmtId="165" fontId="6" fillId="0" borderId="1" xfId="0" applyFont="1" applyBorder="1" applyAlignment="1">
      <alignment horizontal="center" vertical="center" wrapText="1"/>
    </xf>
    <xf numFmtId="165" fontId="8" fillId="0" borderId="1" xfId="0" applyFont="1" applyBorder="1" applyAlignment="1">
      <alignment horizontal="center"/>
    </xf>
    <xf numFmtId="165" fontId="0" fillId="0" borderId="0" xfId="0" applyNumberFormat="1"/>
    <xf numFmtId="165" fontId="0" fillId="0" borderId="0" xfId="0" applyAlignment="1">
      <alignment horizontal="left"/>
    </xf>
    <xf numFmtId="165" fontId="10" fillId="0" borderId="1" xfId="0" applyFont="1" applyBorder="1"/>
    <xf numFmtId="165" fontId="10" fillId="0" borderId="1" xfId="0" applyFont="1" applyBorder="1" applyAlignment="1">
      <alignment horizontal="right"/>
    </xf>
    <xf numFmtId="165" fontId="10" fillId="0" borderId="0" xfId="0" applyFont="1"/>
    <xf numFmtId="165" fontId="0" fillId="0" borderId="9" xfId="0" applyFont="1" applyBorder="1" applyAlignment="1">
      <alignment horizontal="left"/>
    </xf>
    <xf numFmtId="165" fontId="0" fillId="0" borderId="9" xfId="0" applyFont="1" applyBorder="1"/>
    <xf numFmtId="165" fontId="13" fillId="0" borderId="0" xfId="0" applyFont="1"/>
    <xf numFmtId="165" fontId="0" fillId="0" borderId="1" xfId="0" applyBorder="1"/>
    <xf numFmtId="165" fontId="2" fillId="3" borderId="0" xfId="2" applyFill="1"/>
    <xf numFmtId="165" fontId="2" fillId="0" borderId="0" xfId="2"/>
    <xf numFmtId="165" fontId="2" fillId="0" borderId="0" xfId="2" quotePrefix="1"/>
    <xf numFmtId="165" fontId="7" fillId="0" borderId="1" xfId="0" applyFont="1" applyBorder="1" applyAlignment="1">
      <alignment horizontal="center" vertical="center" wrapText="1"/>
    </xf>
    <xf numFmtId="165" fontId="7" fillId="0" borderId="1" xfId="0" applyFont="1" applyFill="1" applyBorder="1" applyAlignment="1">
      <alignment horizontal="left" vertical="center"/>
    </xf>
    <xf numFmtId="165" fontId="7" fillId="0" borderId="1" xfId="0" applyFont="1" applyFill="1" applyBorder="1" applyAlignment="1">
      <alignment horizontal="left"/>
    </xf>
    <xf numFmtId="165" fontId="7" fillId="0" borderId="1" xfId="0" applyFont="1" applyFill="1" applyBorder="1" applyAlignment="1">
      <alignment horizontal="center"/>
    </xf>
    <xf numFmtId="165" fontId="7" fillId="0" borderId="1" xfId="0" applyFont="1" applyFill="1" applyBorder="1" applyAlignment="1" applyProtection="1">
      <alignment horizontal="left" vertical="center"/>
      <protection hidden="1"/>
    </xf>
    <xf numFmtId="165" fontId="8" fillId="0" borderId="1" xfId="0" applyFont="1" applyBorder="1" applyAlignment="1">
      <alignment horizontal="center" wrapText="1"/>
    </xf>
    <xf numFmtId="165" fontId="0" fillId="0" borderId="0" xfId="0" applyFont="1"/>
    <xf numFmtId="165" fontId="0" fillId="0" borderId="11" xfId="0" applyFont="1" applyBorder="1" applyAlignment="1">
      <alignment horizontal="left"/>
    </xf>
    <xf numFmtId="165" fontId="0" fillId="0" borderId="11" xfId="0" applyFont="1" applyBorder="1"/>
    <xf numFmtId="165" fontId="0" fillId="0" borderId="9" xfId="0" applyBorder="1" applyAlignment="1">
      <alignment horizontal="left"/>
    </xf>
    <xf numFmtId="165" fontId="0" fillId="0" borderId="9" xfId="0" applyBorder="1"/>
    <xf numFmtId="165" fontId="0" fillId="0" borderId="11" xfId="0" applyBorder="1" applyAlignment="1">
      <alignment horizontal="left"/>
    </xf>
    <xf numFmtId="165" fontId="0" fillId="0" borderId="11" xfId="0" applyBorder="1"/>
    <xf numFmtId="165" fontId="12" fillId="0" borderId="9" xfId="0" applyNumberFormat="1" applyFont="1" applyFill="1" applyBorder="1" applyAlignment="1">
      <alignment horizontal="center" vertical="center" wrapText="1"/>
    </xf>
    <xf numFmtId="165" fontId="6" fillId="0" borderId="4" xfId="0" applyFont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left" vertical="center"/>
    </xf>
    <xf numFmtId="20" fontId="7" fillId="0" borderId="1" xfId="0" applyNumberFormat="1" applyFont="1" applyFill="1" applyBorder="1" applyAlignment="1">
      <alignment horizontal="left"/>
    </xf>
    <xf numFmtId="165" fontId="12" fillId="0" borderId="10" xfId="0" applyNumberFormat="1" applyFont="1" applyFill="1" applyBorder="1" applyAlignment="1">
      <alignment horizontal="left" vertical="center"/>
    </xf>
    <xf numFmtId="165" fontId="12" fillId="0" borderId="9" xfId="0" applyNumberFormat="1" applyFont="1" applyFill="1" applyBorder="1" applyAlignment="1">
      <alignment horizontal="center" vertical="center"/>
    </xf>
    <xf numFmtId="165" fontId="12" fillId="4" borderId="9" xfId="0" applyNumberFormat="1" applyFont="1" applyFill="1" applyBorder="1" applyAlignment="1">
      <alignment horizontal="center" vertical="center"/>
    </xf>
    <xf numFmtId="165" fontId="7" fillId="0" borderId="2" xfId="0" applyFont="1" applyFill="1" applyBorder="1" applyAlignment="1">
      <alignment horizontal="center"/>
    </xf>
    <xf numFmtId="165" fontId="0" fillId="0" borderId="2" xfId="0" applyBorder="1"/>
    <xf numFmtId="165" fontId="6" fillId="0" borderId="15" xfId="0" applyFont="1" applyBorder="1" applyAlignment="1">
      <alignment horizontal="left" vertical="center" wrapText="1"/>
    </xf>
    <xf numFmtId="165" fontId="8" fillId="0" borderId="13" xfId="0" applyFont="1" applyBorder="1" applyAlignment="1">
      <alignment horizontal="center" wrapText="1"/>
    </xf>
    <xf numFmtId="165" fontId="7" fillId="0" borderId="13" xfId="0" applyFont="1" applyFill="1" applyBorder="1" applyAlignment="1">
      <alignment horizontal="center"/>
    </xf>
    <xf numFmtId="165" fontId="0" fillId="0" borderId="13" xfId="0" applyBorder="1"/>
    <xf numFmtId="165" fontId="12" fillId="0" borderId="9" xfId="0" applyNumberFormat="1" applyFont="1" applyFill="1" applyBorder="1" applyAlignment="1">
      <alignment horizontal="left" vertical="center"/>
    </xf>
    <xf numFmtId="165" fontId="12" fillId="4" borderId="9" xfId="0" applyNumberFormat="1" applyFont="1" applyFill="1" applyBorder="1" applyAlignment="1">
      <alignment horizontal="center" vertical="center" wrapText="1"/>
    </xf>
    <xf numFmtId="165" fontId="12" fillId="4" borderId="9" xfId="0" applyNumberFormat="1" applyFont="1" applyFill="1" applyBorder="1" applyAlignment="1">
      <alignment horizontal="center" vertical="center"/>
    </xf>
    <xf numFmtId="164" fontId="10" fillId="0" borderId="0" xfId="3" applyFont="1" applyAlignment="1"/>
    <xf numFmtId="165" fontId="7" fillId="0" borderId="1" xfId="0" applyFont="1" applyFill="1" applyBorder="1" applyAlignment="1" applyProtection="1">
      <alignment horizontal="left" vertical="center"/>
    </xf>
    <xf numFmtId="165" fontId="0" fillId="0" borderId="1" xfId="0" applyFont="1" applyBorder="1"/>
    <xf numFmtId="166" fontId="7" fillId="0" borderId="1" xfId="0" applyNumberFormat="1" applyFont="1" applyFill="1" applyBorder="1" applyAlignment="1">
      <alignment horizontal="left" vertical="center"/>
    </xf>
    <xf numFmtId="165" fontId="7" fillId="0" borderId="8" xfId="0" applyFont="1" applyBorder="1" applyAlignment="1">
      <alignment horizontal="center" vertical="center" wrapText="1"/>
    </xf>
    <xf numFmtId="165" fontId="0" fillId="0" borderId="0" xfId="0" applyFont="1" applyBorder="1"/>
    <xf numFmtId="165" fontId="0" fillId="0" borderId="0" xfId="0" applyBorder="1"/>
    <xf numFmtId="165" fontId="4" fillId="2" borderId="5" xfId="0" applyNumberFormat="1" applyFont="1" applyFill="1" applyBorder="1" applyAlignment="1" applyProtection="1">
      <alignment horizontal="centerContinuous" vertical="center" wrapText="1"/>
      <protection locked="0"/>
    </xf>
    <xf numFmtId="165" fontId="4" fillId="2" borderId="0" xfId="0" applyNumberFormat="1" applyFont="1" applyFill="1" applyBorder="1" applyAlignment="1" applyProtection="1">
      <alignment horizontal="centerContinuous" vertical="center" wrapText="1"/>
      <protection locked="0"/>
    </xf>
    <xf numFmtId="165" fontId="0" fillId="0" borderId="0" xfId="0" applyProtection="1">
      <protection locked="0"/>
    </xf>
    <xf numFmtId="165" fontId="12" fillId="0" borderId="10" xfId="0" applyNumberFormat="1" applyFont="1" applyFill="1" applyBorder="1" applyAlignment="1" applyProtection="1">
      <alignment horizontal="left" vertical="center"/>
      <protection locked="0"/>
    </xf>
    <xf numFmtId="165" fontId="12" fillId="0" borderId="9" xfId="0" applyNumberFormat="1" applyFont="1" applyFill="1" applyBorder="1" applyAlignment="1" applyProtection="1">
      <alignment horizontal="center" vertical="center"/>
      <protection locked="0"/>
    </xf>
    <xf numFmtId="165" fontId="12" fillId="4" borderId="9" xfId="0" applyNumberFormat="1" applyFont="1" applyFill="1" applyBorder="1" applyAlignment="1" applyProtection="1">
      <alignment horizontal="center" vertical="center"/>
      <protection locked="0"/>
    </xf>
    <xf numFmtId="165" fontId="12" fillId="0" borderId="9" xfId="0" applyNumberFormat="1" applyFont="1" applyFill="1" applyBorder="1" applyAlignment="1" applyProtection="1">
      <alignment horizontal="center" vertical="center" wrapText="1"/>
      <protection locked="0"/>
    </xf>
    <xf numFmtId="165" fontId="12" fillId="0" borderId="9" xfId="0" applyNumberFormat="1" applyFont="1" applyFill="1" applyBorder="1" applyAlignment="1" applyProtection="1">
      <alignment horizontal="left" vertical="center"/>
      <protection locked="0"/>
    </xf>
    <xf numFmtId="165" fontId="12" fillId="4" borderId="9" xfId="0" applyNumberFormat="1" applyFont="1" applyFill="1" applyBorder="1" applyAlignment="1" applyProtection="1">
      <alignment horizontal="center" vertical="center" wrapText="1"/>
      <protection locked="0"/>
    </xf>
    <xf numFmtId="165" fontId="5" fillId="5" borderId="2" xfId="0" applyFont="1" applyFill="1" applyBorder="1" applyAlignment="1" applyProtection="1">
      <alignment horizontal="centerContinuous" vertical="center"/>
      <protection locked="0"/>
    </xf>
    <xf numFmtId="165" fontId="5" fillId="5" borderId="3" xfId="0" applyFont="1" applyFill="1" applyBorder="1" applyAlignment="1" applyProtection="1">
      <alignment horizontal="centerContinuous" vertical="center"/>
      <protection locked="0"/>
    </xf>
    <xf numFmtId="165" fontId="5" fillId="5" borderId="4" xfId="0" applyFont="1" applyFill="1" applyBorder="1" applyAlignment="1" applyProtection="1">
      <alignment horizontal="centerContinuous" vertical="center"/>
      <protection locked="0"/>
    </xf>
    <xf numFmtId="165" fontId="7" fillId="0" borderId="2" xfId="0" applyFont="1" applyBorder="1" applyAlignment="1" applyProtection="1">
      <alignment horizontal="centerContinuous" vertical="center" wrapText="1"/>
      <protection locked="0"/>
    </xf>
    <xf numFmtId="165" fontId="7" fillId="0" borderId="4" xfId="0" applyFont="1" applyBorder="1" applyAlignment="1" applyProtection="1">
      <alignment horizontal="centerContinuous" vertical="center" wrapText="1"/>
      <protection locked="0"/>
    </xf>
    <xf numFmtId="165" fontId="7" fillId="0" borderId="2" xfId="0" applyFont="1" applyBorder="1" applyAlignment="1" applyProtection="1">
      <alignment horizontal="center" vertical="center" wrapText="1"/>
      <protection locked="0"/>
    </xf>
    <xf numFmtId="165" fontId="7" fillId="0" borderId="6" xfId="0" applyFont="1" applyBorder="1" applyAlignment="1" applyProtection="1">
      <alignment horizontal="center" vertical="center" wrapText="1"/>
      <protection locked="0"/>
    </xf>
    <xf numFmtId="165" fontId="6" fillId="0" borderId="4" xfId="0" applyFont="1" applyBorder="1" applyAlignment="1" applyProtection="1">
      <alignment horizontal="center" vertical="center" wrapText="1"/>
      <protection locked="0"/>
    </xf>
    <xf numFmtId="165" fontId="6" fillId="0" borderId="1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7" fillId="0" borderId="8" xfId="0" applyFont="1" applyBorder="1" applyAlignment="1" applyProtection="1">
      <alignment horizontal="center" vertical="center" wrapText="1"/>
      <protection locked="0"/>
    </xf>
    <xf numFmtId="165" fontId="8" fillId="0" borderId="1" xfId="0" applyFont="1" applyBorder="1" applyAlignment="1" applyProtection="1">
      <alignment horizontal="center"/>
      <protection locked="0"/>
    </xf>
    <xf numFmtId="165" fontId="7" fillId="0" borderId="1" xfId="0" applyFont="1" applyFill="1" applyBorder="1" applyAlignment="1" applyProtection="1">
      <alignment horizontal="left" vertical="center"/>
      <protection locked="0"/>
    </xf>
    <xf numFmtId="165" fontId="7" fillId="0" borderId="1" xfId="0" applyFont="1" applyFill="1" applyBorder="1" applyAlignment="1" applyProtection="1">
      <alignment horizontal="left" vertical="center"/>
      <protection locked="0" hidden="1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10" fillId="0" borderId="0" xfId="0" applyFont="1" applyProtection="1">
      <protection locked="0"/>
    </xf>
    <xf numFmtId="165" fontId="0" fillId="0" borderId="1" xfId="0" applyFont="1" applyBorder="1" applyProtection="1">
      <protection locked="0"/>
    </xf>
    <xf numFmtId="165" fontId="0" fillId="0" borderId="0" xfId="0" applyFont="1" applyProtection="1">
      <protection locked="0"/>
    </xf>
    <xf numFmtId="165" fontId="10" fillId="0" borderId="1" xfId="0" applyFont="1" applyBorder="1" applyAlignment="1" applyProtection="1">
      <alignment horizontal="right"/>
      <protection locked="0"/>
    </xf>
    <xf numFmtId="165" fontId="0" fillId="0" borderId="0" xfId="0" applyAlignment="1" applyProtection="1">
      <alignment horizontal="left"/>
      <protection locked="0"/>
    </xf>
    <xf numFmtId="165" fontId="0" fillId="0" borderId="1" xfId="0" applyBorder="1" applyProtection="1">
      <protection locked="0"/>
    </xf>
    <xf numFmtId="165" fontId="13" fillId="0" borderId="0" xfId="0" applyFont="1" applyProtection="1">
      <protection locked="0"/>
    </xf>
    <xf numFmtId="165" fontId="0" fillId="0" borderId="9" xfId="0" applyFont="1" applyBorder="1" applyAlignment="1" applyProtection="1">
      <alignment horizontal="left"/>
      <protection locked="0"/>
    </xf>
    <xf numFmtId="165" fontId="0" fillId="0" borderId="9" xfId="0" applyFont="1" applyBorder="1" applyProtection="1">
      <protection locked="0"/>
    </xf>
    <xf numFmtId="165" fontId="0" fillId="0" borderId="0" xfId="0" applyFont="1" applyBorder="1" applyProtection="1">
      <protection locked="0"/>
    </xf>
    <xf numFmtId="165" fontId="0" fillId="0" borderId="11" xfId="0" applyFont="1" applyBorder="1" applyAlignment="1" applyProtection="1">
      <alignment horizontal="left"/>
      <protection locked="0"/>
    </xf>
    <xf numFmtId="165" fontId="0" fillId="0" borderId="11" xfId="0" applyFont="1" applyBorder="1" applyProtection="1">
      <protection locked="0"/>
    </xf>
    <xf numFmtId="165" fontId="0" fillId="0" borderId="9" xfId="0" applyBorder="1" applyAlignment="1" applyProtection="1">
      <alignment horizontal="left"/>
      <protection locked="0"/>
    </xf>
    <xf numFmtId="165" fontId="0" fillId="0" borderId="9" xfId="0" applyBorder="1" applyProtection="1">
      <protection locked="0"/>
    </xf>
    <xf numFmtId="165" fontId="0" fillId="0" borderId="0" xfId="0" applyBorder="1" applyProtection="1">
      <protection locked="0"/>
    </xf>
    <xf numFmtId="165" fontId="0" fillId="0" borderId="11" xfId="0" applyBorder="1" applyAlignment="1" applyProtection="1">
      <alignment horizontal="left"/>
      <protection locked="0"/>
    </xf>
    <xf numFmtId="165" fontId="0" fillId="0" borderId="11" xfId="0" applyBorder="1" applyProtection="1">
      <protection locked="0"/>
    </xf>
    <xf numFmtId="165" fontId="0" fillId="0" borderId="0" xfId="0" applyAlignment="1">
      <alignment horizontal="center"/>
    </xf>
    <xf numFmtId="165" fontId="0" fillId="0" borderId="1" xfId="0" applyBorder="1" applyAlignment="1">
      <alignment horizontal="centerContinuous" vertical="center"/>
    </xf>
    <xf numFmtId="165" fontId="0" fillId="0" borderId="1" xfId="0" applyBorder="1" applyAlignment="1">
      <alignment horizontal="center"/>
    </xf>
    <xf numFmtId="165" fontId="10" fillId="0" borderId="1" xfId="0" applyFont="1" applyBorder="1" applyAlignment="1">
      <alignment horizontal="center" vertical="center" wrapText="1"/>
    </xf>
    <xf numFmtId="165" fontId="20" fillId="0" borderId="0" xfId="0" applyFont="1" applyFill="1" applyBorder="1" applyAlignment="1">
      <alignment horizontal="center" vertical="center" wrapText="1"/>
    </xf>
    <xf numFmtId="165" fontId="13" fillId="0" borderId="0" xfId="0" applyFont="1" applyFill="1" applyBorder="1" applyAlignment="1">
      <alignment horizontal="center" vertical="center" wrapText="1"/>
    </xf>
    <xf numFmtId="165" fontId="7" fillId="0" borderId="8" xfId="0" applyFont="1" applyBorder="1" applyAlignment="1" applyProtection="1">
      <alignment horizontal="center" vertical="center" wrapText="1"/>
      <protection locked="0"/>
    </xf>
    <xf numFmtId="165" fontId="7" fillId="0" borderId="1" xfId="0" applyFont="1" applyFill="1" applyBorder="1" applyAlignment="1" applyProtection="1">
      <alignment horizontal="center" vertical="center"/>
      <protection locked="0" hidden="1"/>
    </xf>
    <xf numFmtId="165" fontId="7" fillId="6" borderId="12" xfId="0" applyFont="1" applyFill="1" applyBorder="1" applyAlignment="1" applyProtection="1">
      <alignment horizontal="centerContinuous" vertical="center"/>
      <protection locked="0"/>
    </xf>
    <xf numFmtId="165" fontId="0" fillId="6" borderId="16" xfId="0" applyFill="1" applyBorder="1" applyAlignment="1" applyProtection="1">
      <alignment horizontal="centerContinuous" vertical="center"/>
      <protection locked="0"/>
    </xf>
    <xf numFmtId="165" fontId="5" fillId="6" borderId="2" xfId="0" applyFont="1" applyFill="1" applyBorder="1" applyAlignment="1" applyProtection="1">
      <alignment horizontal="centerContinuous" vertical="center"/>
      <protection locked="0"/>
    </xf>
    <xf numFmtId="164" fontId="12" fillId="0" borderId="9" xfId="3" quotePrefix="1" applyFont="1" applyFill="1" applyBorder="1" applyAlignment="1" applyProtection="1">
      <alignment horizontal="center" vertical="center"/>
      <protection locked="0"/>
    </xf>
    <xf numFmtId="166" fontId="7" fillId="0" borderId="2" xfId="0" applyNumberFormat="1" applyFont="1" applyFill="1" applyBorder="1" applyAlignment="1" applyProtection="1">
      <alignment horizontal="left" vertical="center"/>
      <protection locked="0"/>
    </xf>
    <xf numFmtId="165" fontId="5" fillId="6" borderId="12" xfId="0" applyFont="1" applyFill="1" applyBorder="1" applyAlignment="1" applyProtection="1">
      <alignment horizontal="centerContinuous" vertical="center"/>
      <protection locked="0"/>
    </xf>
    <xf numFmtId="165" fontId="5" fillId="6" borderId="11" xfId="0" applyFont="1" applyFill="1" applyBorder="1" applyAlignment="1" applyProtection="1">
      <alignment horizontal="centerContinuous" vertical="center"/>
      <protection locked="0"/>
    </xf>
    <xf numFmtId="165" fontId="0" fillId="0" borderId="8" xfId="0" applyBorder="1" applyProtection="1">
      <protection locked="0"/>
    </xf>
    <xf numFmtId="165" fontId="0" fillId="0" borderId="18" xfId="0" applyBorder="1" applyProtection="1">
      <protection locked="0"/>
    </xf>
    <xf numFmtId="165" fontId="7" fillId="0" borderId="19" xfId="0" applyFont="1" applyBorder="1" applyAlignment="1" applyProtection="1">
      <alignment horizontal="center" vertical="center" wrapText="1"/>
      <protection locked="0"/>
    </xf>
    <xf numFmtId="165" fontId="7" fillId="0" borderId="20" xfId="0" applyFont="1" applyBorder="1" applyAlignment="1" applyProtection="1">
      <alignment horizontal="center" vertical="center" wrapText="1"/>
      <protection locked="0"/>
    </xf>
    <xf numFmtId="165" fontId="7" fillId="0" borderId="21" xfId="0" applyFont="1" applyBorder="1" applyAlignment="1" applyProtection="1">
      <alignment horizontal="center" vertical="center" wrapText="1"/>
      <protection locked="0"/>
    </xf>
    <xf numFmtId="165" fontId="7" fillId="0" borderId="15" xfId="0" applyFont="1" applyBorder="1" applyAlignment="1" applyProtection="1">
      <alignment horizontal="center" vertical="center" wrapText="1"/>
      <protection locked="0"/>
    </xf>
    <xf numFmtId="165" fontId="7" fillId="0" borderId="22" xfId="0" applyFont="1" applyBorder="1" applyAlignment="1" applyProtection="1">
      <alignment horizontal="center" vertical="center" wrapText="1"/>
      <protection locked="0"/>
    </xf>
    <xf numFmtId="20" fontId="7" fillId="7" borderId="13" xfId="0" applyNumberFormat="1" applyFont="1" applyFill="1" applyBorder="1" applyAlignment="1" applyProtection="1">
      <alignment horizontal="left" vertical="center"/>
      <protection locked="0"/>
    </xf>
    <xf numFmtId="20" fontId="7" fillId="7" borderId="1" xfId="0" applyNumberFormat="1" applyFont="1" applyFill="1" applyBorder="1" applyAlignment="1" applyProtection="1">
      <alignment horizontal="left"/>
      <protection locked="0"/>
    </xf>
    <xf numFmtId="164" fontId="7" fillId="7" borderId="23" xfId="3" applyFont="1" applyFill="1" applyBorder="1" applyAlignment="1" applyProtection="1">
      <alignment horizontal="left"/>
      <protection locked="0"/>
    </xf>
    <xf numFmtId="20" fontId="7" fillId="7" borderId="24" xfId="0" applyNumberFormat="1" applyFont="1" applyFill="1" applyBorder="1" applyAlignment="1" applyProtection="1">
      <alignment horizontal="left" vertical="center"/>
      <protection locked="0"/>
    </xf>
    <xf numFmtId="20" fontId="7" fillId="7" borderId="25" xfId="0" applyNumberFormat="1" applyFont="1" applyFill="1" applyBorder="1" applyAlignment="1" applyProtection="1">
      <alignment horizontal="left"/>
      <protection locked="0"/>
    </xf>
    <xf numFmtId="164" fontId="7" fillId="7" borderId="26" xfId="3" applyFont="1" applyFill="1" applyBorder="1" applyAlignment="1" applyProtection="1">
      <alignment horizontal="left"/>
      <protection locked="0"/>
    </xf>
    <xf numFmtId="2" fontId="0" fillId="0" borderId="1" xfId="0" applyNumberFormat="1" applyBorder="1" applyAlignment="1">
      <alignment horizontal="center"/>
    </xf>
    <xf numFmtId="165" fontId="22" fillId="0" borderId="0" xfId="0" applyFont="1" applyFill="1" applyBorder="1" applyAlignment="1">
      <alignment horizontal="left" vertical="center"/>
    </xf>
    <xf numFmtId="165" fontId="0" fillId="0" borderId="0" xfId="0" applyBorder="1" applyAlignment="1"/>
    <xf numFmtId="165" fontId="0" fillId="0" borderId="0" xfId="0" applyBorder="1" applyAlignment="1">
      <alignment horizontal="center"/>
    </xf>
    <xf numFmtId="164" fontId="7" fillId="1" borderId="1" xfId="3" applyFont="1" applyFill="1" applyBorder="1" applyAlignment="1" applyProtection="1">
      <alignment horizontal="left"/>
      <protection locked="0"/>
    </xf>
    <xf numFmtId="165" fontId="0" fillId="0" borderId="2" xfId="0" applyBorder="1" applyAlignment="1">
      <alignment horizontal="center"/>
    </xf>
    <xf numFmtId="165" fontId="0" fillId="0" borderId="4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67" fontId="0" fillId="0" borderId="7" xfId="3" applyNumberFormat="1" applyFont="1" applyBorder="1" applyAlignment="1">
      <alignment horizontal="center" vertical="center"/>
    </xf>
    <xf numFmtId="167" fontId="0" fillId="0" borderId="8" xfId="3" applyNumberFormat="1" applyFont="1" applyBorder="1" applyAlignment="1">
      <alignment horizontal="center" vertical="center"/>
    </xf>
    <xf numFmtId="165" fontId="23" fillId="0" borderId="0" xfId="4"/>
    <xf numFmtId="165" fontId="1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5" fontId="7" fillId="0" borderId="16" xfId="0" applyFont="1" applyBorder="1" applyAlignment="1" applyProtection="1">
      <alignment horizontal="center" vertical="center" wrapText="1"/>
      <protection locked="0"/>
    </xf>
    <xf numFmtId="165" fontId="7" fillId="0" borderId="6" xfId="0" applyFont="1" applyBorder="1" applyAlignment="1" applyProtection="1">
      <alignment horizontal="center" vertical="center" wrapText="1"/>
      <protection locked="0"/>
    </xf>
    <xf numFmtId="165" fontId="7" fillId="0" borderId="8" xfId="0" applyFont="1" applyBorder="1" applyAlignment="1" applyProtection="1">
      <alignment horizontal="center" vertical="center" wrapText="1"/>
      <protection locked="0"/>
    </xf>
    <xf numFmtId="20" fontId="7" fillId="7" borderId="27" xfId="0" applyNumberFormat="1" applyFont="1" applyFill="1" applyBorder="1" applyAlignment="1" applyProtection="1">
      <alignment horizontal="left" vertical="center"/>
      <protection locked="0"/>
    </xf>
    <xf numFmtId="20" fontId="7" fillId="7" borderId="6" xfId="0" applyNumberFormat="1" applyFont="1" applyFill="1" applyBorder="1" applyAlignment="1" applyProtection="1">
      <alignment horizontal="left"/>
      <protection locked="0"/>
    </xf>
    <xf numFmtId="164" fontId="7" fillId="7" borderId="28" xfId="3" applyFont="1" applyFill="1" applyBorder="1" applyAlignment="1" applyProtection="1">
      <alignment horizontal="left"/>
      <protection locked="0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0" fillId="0" borderId="1" xfId="0" applyFont="1" applyBorder="1" applyProtection="1">
      <protection locked="0"/>
    </xf>
    <xf numFmtId="164" fontId="7" fillId="1" borderId="1" xfId="3" applyFont="1" applyFill="1" applyBorder="1" applyAlignment="1" applyProtection="1">
      <alignment horizontal="left"/>
      <protection locked="0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0" fillId="0" borderId="1" xfId="0" applyFont="1" applyBorder="1" applyProtection="1">
      <protection locked="0"/>
    </xf>
    <xf numFmtId="164" fontId="7" fillId="1" borderId="1" xfId="3" applyFont="1" applyFill="1" applyBorder="1" applyAlignment="1" applyProtection="1">
      <alignment horizontal="left"/>
      <protection locked="0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0" fillId="0" borderId="1" xfId="0" applyFont="1" applyBorder="1" applyProtection="1">
      <protection locked="0"/>
    </xf>
    <xf numFmtId="164" fontId="7" fillId="1" borderId="1" xfId="3" applyFont="1" applyFill="1" applyBorder="1" applyAlignment="1" applyProtection="1">
      <alignment horizontal="left"/>
      <protection locked="0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0" fillId="0" borderId="1" xfId="0" applyFont="1" applyBorder="1" applyProtection="1">
      <protection locked="0"/>
    </xf>
    <xf numFmtId="164" fontId="7" fillId="1" borderId="1" xfId="3" applyFont="1" applyFill="1" applyBorder="1" applyAlignment="1" applyProtection="1">
      <alignment horizontal="left"/>
      <protection locked="0"/>
    </xf>
    <xf numFmtId="165" fontId="7" fillId="0" borderId="1" xfId="0" applyFont="1" applyFill="1" applyBorder="1" applyAlignment="1" applyProtection="1">
      <alignment horizontal="left" vertical="center"/>
      <protection locked="0" hidden="1"/>
    </xf>
    <xf numFmtId="20" fontId="7" fillId="0" borderId="1" xfId="0" applyNumberFormat="1" applyFont="1" applyFill="1" applyBorder="1" applyAlignment="1" applyProtection="1">
      <alignment horizontal="left"/>
      <protection locked="0"/>
    </xf>
    <xf numFmtId="164" fontId="10" fillId="0" borderId="0" xfId="3" applyFont="1" applyAlignment="1" applyProtection="1">
      <protection locked="0"/>
    </xf>
    <xf numFmtId="165" fontId="10" fillId="0" borderId="1" xfId="0" applyFont="1" applyBorder="1" applyProtection="1">
      <protection locked="0"/>
    </xf>
    <xf numFmtId="165" fontId="0" fillId="0" borderId="1" xfId="0" applyFont="1" applyBorder="1" applyProtection="1">
      <protection locked="0"/>
    </xf>
    <xf numFmtId="165" fontId="7" fillId="0" borderId="1" xfId="0" applyFont="1" applyFill="1" applyBorder="1" applyAlignment="1" applyProtection="1">
      <alignment horizontal="center" vertical="center"/>
      <protection locked="0" hidden="1"/>
    </xf>
    <xf numFmtId="20" fontId="7" fillId="7" borderId="13" xfId="0" applyNumberFormat="1" applyFont="1" applyFill="1" applyBorder="1" applyAlignment="1" applyProtection="1">
      <alignment horizontal="left" vertical="center"/>
      <protection locked="0"/>
    </xf>
    <xf numFmtId="20" fontId="7" fillId="7" borderId="1" xfId="0" applyNumberFormat="1" applyFont="1" applyFill="1" applyBorder="1" applyAlignment="1" applyProtection="1">
      <alignment horizontal="left"/>
      <protection locked="0"/>
    </xf>
    <xf numFmtId="164" fontId="7" fillId="7" borderId="23" xfId="3" applyFont="1" applyFill="1" applyBorder="1" applyAlignment="1" applyProtection="1">
      <alignment horizontal="left"/>
      <protection locked="0"/>
    </xf>
    <xf numFmtId="164" fontId="7" fillId="1" borderId="1" xfId="3" applyFont="1" applyFill="1" applyBorder="1" applyAlignment="1" applyProtection="1">
      <alignment horizontal="left"/>
      <protection locked="0"/>
    </xf>
    <xf numFmtId="166" fontId="7" fillId="6" borderId="2" xfId="0" applyNumberFormat="1" applyFont="1" applyFill="1" applyBorder="1" applyAlignment="1" applyProtection="1">
      <alignment horizontal="left" vertical="center"/>
      <protection locked="0"/>
    </xf>
    <xf numFmtId="20" fontId="7" fillId="8" borderId="13" xfId="0" applyNumberFormat="1" applyFont="1" applyFill="1" applyBorder="1" applyAlignment="1" applyProtection="1">
      <alignment horizontal="left" vertical="center"/>
      <protection locked="0"/>
    </xf>
    <xf numFmtId="20" fontId="7" fillId="8" borderId="1" xfId="0" applyNumberFormat="1" applyFont="1" applyFill="1" applyBorder="1" applyAlignment="1" applyProtection="1">
      <alignment horizontal="left"/>
      <protection locked="0"/>
    </xf>
    <xf numFmtId="164" fontId="7" fillId="8" borderId="23" xfId="3" applyFont="1" applyFill="1" applyBorder="1" applyAlignment="1" applyProtection="1">
      <alignment horizontal="left"/>
      <protection locked="0"/>
    </xf>
    <xf numFmtId="2" fontId="4" fillId="2" borderId="0" xfId="0" applyNumberFormat="1" applyFont="1" applyFill="1" applyBorder="1" applyAlignment="1" applyProtection="1">
      <alignment horizontal="centerContinuous" vertical="center" wrapText="1"/>
      <protection locked="0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/>
    </xf>
    <xf numFmtId="2" fontId="11" fillId="6" borderId="14" xfId="0" applyNumberFormat="1" applyFont="1" applyFill="1" applyBorder="1" applyAlignment="1" applyProtection="1">
      <alignment horizontal="centerContinuous" vertical="center"/>
      <protection locked="0"/>
    </xf>
    <xf numFmtId="2" fontId="7" fillId="0" borderId="3" xfId="0" applyNumberFormat="1" applyFont="1" applyBorder="1" applyAlignment="1" applyProtection="1">
      <alignment horizontal="center" vertical="center" wrapText="1"/>
    </xf>
    <xf numFmtId="2" fontId="8" fillId="0" borderId="4" xfId="0" applyNumberFormat="1" applyFont="1" applyBorder="1" applyAlignment="1" applyProtection="1">
      <alignment horizontal="center" wrapText="1"/>
    </xf>
    <xf numFmtId="2" fontId="7" fillId="0" borderId="4" xfId="0" applyNumberFormat="1" applyFont="1" applyFill="1" applyBorder="1" applyAlignment="1" applyProtection="1">
      <alignment horizontal="center"/>
    </xf>
    <xf numFmtId="2" fontId="0" fillId="0" borderId="13" xfId="0" applyNumberFormat="1" applyBorder="1" applyProtection="1"/>
    <xf numFmtId="2" fontId="0" fillId="0" borderId="0" xfId="0" applyNumberFormat="1" applyProtection="1">
      <protection locked="0"/>
    </xf>
    <xf numFmtId="49" fontId="4" fillId="2" borderId="5" xfId="0" applyNumberFormat="1" applyFont="1" applyFill="1" applyBorder="1" applyAlignment="1" applyProtection="1">
      <alignment horizontal="centerContinuous" vertical="center" wrapText="1"/>
      <protection locked="0"/>
    </xf>
    <xf numFmtId="49" fontId="12" fillId="0" borderId="10" xfId="0" applyNumberFormat="1" applyFont="1" applyFill="1" applyBorder="1" applyAlignment="1" applyProtection="1">
      <alignment horizontal="left" vertical="center"/>
      <protection locked="0"/>
    </xf>
    <xf numFmtId="49" fontId="10" fillId="0" borderId="1" xfId="0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49" fontId="13" fillId="0" borderId="0" xfId="0" applyNumberFormat="1" applyFont="1" applyProtection="1">
      <protection locked="0"/>
    </xf>
    <xf numFmtId="49" fontId="7" fillId="0" borderId="6" xfId="0" applyNumberFormat="1" applyFont="1" applyBorder="1" applyAlignment="1" applyProtection="1">
      <alignment horizontal="center" vertical="center" wrapText="1"/>
      <protection locked="0"/>
    </xf>
    <xf numFmtId="49" fontId="7" fillId="0" borderId="7" xfId="0" applyNumberFormat="1" applyFont="1" applyBorder="1" applyAlignment="1" applyProtection="1">
      <alignment horizontal="center" vertical="center" wrapText="1"/>
      <protection locked="0"/>
    </xf>
    <xf numFmtId="49" fontId="7" fillId="0" borderId="8" xfId="0" applyNumberFormat="1" applyFont="1" applyBorder="1" applyAlignment="1" applyProtection="1">
      <alignment horizontal="center" vertical="center" wrapText="1"/>
      <protection locked="0"/>
    </xf>
    <xf numFmtId="165" fontId="7" fillId="0" borderId="6" xfId="0" applyFont="1" applyBorder="1" applyAlignment="1" applyProtection="1">
      <alignment horizontal="center" vertical="center"/>
      <protection locked="0"/>
    </xf>
    <xf numFmtId="165" fontId="7" fillId="0" borderId="7" xfId="0" applyFont="1" applyBorder="1" applyAlignment="1" applyProtection="1">
      <alignment horizontal="center" vertical="center"/>
      <protection locked="0"/>
    </xf>
    <xf numFmtId="165" fontId="7" fillId="0" borderId="8" xfId="0" applyFont="1" applyBorder="1" applyAlignment="1" applyProtection="1">
      <alignment horizontal="center" vertical="center"/>
      <protection locked="0"/>
    </xf>
    <xf numFmtId="165" fontId="11" fillId="0" borderId="6" xfId="0" applyFont="1" applyBorder="1" applyAlignment="1" applyProtection="1">
      <alignment horizontal="center" vertical="center" wrapText="1"/>
      <protection locked="0"/>
    </xf>
    <xf numFmtId="165" fontId="11" fillId="0" borderId="7" xfId="0" applyFont="1" applyBorder="1" applyAlignment="1" applyProtection="1">
      <alignment horizontal="center" vertical="center" wrapText="1"/>
      <protection locked="0"/>
    </xf>
    <xf numFmtId="165" fontId="11" fillId="0" borderId="8" xfId="0" applyFont="1" applyBorder="1" applyAlignment="1" applyProtection="1">
      <alignment horizontal="center" vertical="center" wrapText="1"/>
      <protection locked="0"/>
    </xf>
    <xf numFmtId="165" fontId="11" fillId="0" borderId="6" xfId="0" applyFont="1" applyBorder="1" applyAlignment="1">
      <alignment horizontal="center" vertical="center" wrapText="1"/>
    </xf>
    <xf numFmtId="165" fontId="11" fillId="0" borderId="7" xfId="0" applyFont="1" applyBorder="1" applyAlignment="1">
      <alignment horizontal="center" vertical="center" wrapText="1"/>
    </xf>
    <xf numFmtId="165" fontId="11" fillId="0" borderId="8" xfId="0" applyFont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center" vertical="center" wrapText="1"/>
    </xf>
    <xf numFmtId="165" fontId="11" fillId="0" borderId="14" xfId="0" applyFont="1" applyBorder="1" applyAlignment="1">
      <alignment horizontal="center"/>
    </xf>
    <xf numFmtId="165" fontId="11" fillId="0" borderId="4" xfId="0" applyFont="1" applyBorder="1" applyAlignment="1">
      <alignment horizontal="center"/>
    </xf>
    <xf numFmtId="165" fontId="17" fillId="0" borderId="12" xfId="0" applyFont="1" applyBorder="1" applyAlignment="1">
      <alignment horizontal="center" vertical="center" wrapText="1"/>
    </xf>
    <xf numFmtId="165" fontId="17" fillId="0" borderId="5" xfId="0" applyFont="1" applyBorder="1" applyAlignment="1">
      <alignment horizontal="center" vertical="center" wrapText="1"/>
    </xf>
    <xf numFmtId="165" fontId="17" fillId="0" borderId="10" xfId="0" applyFont="1" applyBorder="1" applyAlignment="1">
      <alignment horizontal="center" vertical="center" wrapText="1"/>
    </xf>
    <xf numFmtId="165" fontId="7" fillId="0" borderId="6" xfId="0" applyFont="1" applyBorder="1" applyAlignment="1">
      <alignment horizontal="center" vertical="center" wrapText="1"/>
    </xf>
    <xf numFmtId="165" fontId="7" fillId="0" borderId="7" xfId="0" applyFont="1" applyBorder="1" applyAlignment="1">
      <alignment horizontal="center" vertical="center" wrapText="1"/>
    </xf>
    <xf numFmtId="165" fontId="7" fillId="0" borderId="8" xfId="0" applyFont="1" applyBorder="1" applyAlignment="1">
      <alignment horizontal="center" vertical="center" wrapText="1"/>
    </xf>
    <xf numFmtId="165" fontId="7" fillId="0" borderId="6" xfId="0" applyFont="1" applyBorder="1" applyAlignment="1">
      <alignment horizontal="center" vertical="center"/>
    </xf>
    <xf numFmtId="165" fontId="7" fillId="0" borderId="7" xfId="0" applyFont="1" applyBorder="1" applyAlignment="1">
      <alignment horizontal="center" vertical="center"/>
    </xf>
    <xf numFmtId="165" fontId="7" fillId="0" borderId="8" xfId="0" applyFont="1" applyBorder="1" applyAlignment="1">
      <alignment horizontal="center" vertical="center"/>
    </xf>
    <xf numFmtId="165" fontId="7" fillId="0" borderId="2" xfId="0" applyFont="1" applyBorder="1" applyAlignment="1">
      <alignment horizontal="center" vertical="center" wrapText="1"/>
    </xf>
    <xf numFmtId="165" fontId="7" fillId="0" borderId="4" xfId="0" applyFont="1" applyBorder="1" applyAlignment="1">
      <alignment horizontal="center" vertical="center" wrapText="1"/>
    </xf>
    <xf numFmtId="165" fontId="5" fillId="0" borderId="2" xfId="0" applyFont="1" applyBorder="1" applyAlignment="1">
      <alignment horizontal="center"/>
    </xf>
    <xf numFmtId="165" fontId="5" fillId="0" borderId="3" xfId="0" applyFont="1" applyBorder="1" applyAlignment="1">
      <alignment horizontal="center"/>
    </xf>
    <xf numFmtId="165" fontId="5" fillId="0" borderId="4" xfId="0" applyFont="1" applyBorder="1" applyAlignment="1">
      <alignment horizontal="center"/>
    </xf>
    <xf numFmtId="165" fontId="7" fillId="0" borderId="12" xfId="0" applyFont="1" applyBorder="1" applyAlignment="1">
      <alignment horizontal="center" vertical="center" wrapText="1"/>
    </xf>
    <xf numFmtId="165" fontId="0" fillId="0" borderId="16" xfId="0" applyBorder="1" applyAlignment="1">
      <alignment horizontal="center" vertical="center" wrapText="1"/>
    </xf>
    <xf numFmtId="165" fontId="0" fillId="0" borderId="5" xfId="0" applyBorder="1" applyAlignment="1">
      <alignment horizontal="center" vertical="center" wrapText="1"/>
    </xf>
    <xf numFmtId="165" fontId="0" fillId="0" borderId="17" xfId="0" applyBorder="1" applyAlignment="1">
      <alignment horizontal="center" vertical="center" wrapText="1"/>
    </xf>
    <xf numFmtId="165" fontId="7" fillId="0" borderId="6" xfId="0" applyFont="1" applyBorder="1" applyAlignment="1" applyProtection="1">
      <alignment horizontal="center" vertical="center" wrapText="1"/>
      <protection locked="0"/>
    </xf>
    <xf numFmtId="165" fontId="7" fillId="0" borderId="7" xfId="0" applyFont="1" applyBorder="1" applyAlignment="1" applyProtection="1">
      <alignment horizontal="center" vertical="center" wrapText="1"/>
      <protection locked="0"/>
    </xf>
    <xf numFmtId="165" fontId="7" fillId="0" borderId="8" xfId="0" applyFont="1" applyBorder="1" applyAlignment="1" applyProtection="1">
      <alignment horizontal="center" vertical="center" wrapText="1"/>
      <protection locked="0"/>
    </xf>
    <xf numFmtId="165" fontId="0" fillId="0" borderId="1" xfId="0" applyBorder="1" applyAlignment="1">
      <alignment horizontal="center" vertical="center"/>
    </xf>
    <xf numFmtId="165" fontId="0" fillId="0" borderId="1" xfId="0" applyBorder="1" applyAlignment="1"/>
    <xf numFmtId="165" fontId="0" fillId="0" borderId="1" xfId="0" applyBorder="1" applyAlignment="1">
      <alignment horizontal="center" vertical="center" wrapText="1"/>
    </xf>
  </cellXfs>
  <cellStyles count="7">
    <cellStyle name="Comma" xfId="3" builtinId="3"/>
    <cellStyle name="Hyperlink" xfId="4" builtinId="8"/>
    <cellStyle name="Normal" xfId="0" builtinId="0"/>
    <cellStyle name="Normal 2" xfId="1"/>
    <cellStyle name="Normal 2 2" xfId="5"/>
    <cellStyle name="Normal 3" xfId="2"/>
    <cellStyle name="Normal 3 2" xfId="6"/>
  </cellStyles>
  <dxfs count="26"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8FFD1"/>
        </patternFill>
      </fill>
    </dxf>
    <dxf>
      <fill>
        <patternFill>
          <bgColor rgb="FFF9FFD9"/>
        </patternFill>
      </fill>
    </dxf>
    <dxf>
      <fill>
        <patternFill>
          <bgColor rgb="FFFEFFD5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 patternType="solid">
          <bgColor theme="9" tint="0.79998168889431442"/>
        </patternFill>
      </fill>
    </dxf>
    <dxf>
      <fill>
        <patternFill patternType="gray125"/>
      </fill>
    </dxf>
    <dxf>
      <fill>
        <patternFill patternType="solid">
          <bgColor theme="9" tint="0.79995117038483843"/>
        </patternFill>
      </fill>
    </dxf>
    <dxf>
      <fill>
        <patternFill patternType="gray125">
          <fgColor auto="1"/>
        </patternFill>
      </fill>
    </dxf>
    <dxf>
      <fill>
        <patternFill patternType="solid">
          <bgColor theme="9" tint="0.79995117038483843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9" defaultPivotStyle="PivotStyleLight16"/>
  <colors>
    <mruColors>
      <color rgb="FFC0C0C0"/>
      <color rgb="FFFFFFFF"/>
      <color rgb="FFF8FFD1"/>
      <color rgb="FFF9FFD9"/>
      <color rgb="FFFFFED6"/>
      <color rgb="FFFE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***OT@weekend/Holiday%20due%20to%20shift%20of%20Friday%20to%20be%20claimed%20as%20type%20%22Overtime%22%20in%20separate%20line" TargetMode="External"/><Relationship Id="rId1" Type="http://schemas.openxmlformats.org/officeDocument/2006/relationships/hyperlink" Target="..\China%20Shift%20&amp;%20On-call%20Polic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49"/>
  <sheetViews>
    <sheetView topLeftCell="A22" zoomScaleNormal="100" workbookViewId="0">
      <selection activeCell="F30" sqref="F30"/>
    </sheetView>
  </sheetViews>
  <sheetFormatPr defaultColWidth="9.140625" defaultRowHeight="15"/>
  <cols>
    <col min="1" max="1" width="3.42578125" style="13" customWidth="1"/>
    <col min="2" max="2" width="17.7109375" style="13" bestFit="1" customWidth="1"/>
    <col min="3" max="3" width="27.7109375" style="13" customWidth="1"/>
    <col min="4" max="4" width="11.5703125" style="13" customWidth="1"/>
    <col min="5" max="13" width="15.7109375" style="13" customWidth="1"/>
    <col min="14" max="16384" width="9.140625" style="13"/>
  </cols>
  <sheetData>
    <row r="2" spans="2:9">
      <c r="B2" s="13" t="s">
        <v>21</v>
      </c>
    </row>
    <row r="3" spans="2:9">
      <c r="B3" s="13" t="s">
        <v>18</v>
      </c>
      <c r="C3" s="13" t="s">
        <v>19</v>
      </c>
    </row>
    <row r="4" spans="2:9">
      <c r="B4" s="13" t="s">
        <v>15</v>
      </c>
      <c r="C4" s="13" t="s">
        <v>16</v>
      </c>
    </row>
    <row r="5" spans="2:9">
      <c r="B5" s="13" t="s">
        <v>19</v>
      </c>
      <c r="C5" s="13" t="s">
        <v>20</v>
      </c>
    </row>
    <row r="6" spans="2:9">
      <c r="B6" s="13" t="s">
        <v>20</v>
      </c>
      <c r="C6" s="13" t="s">
        <v>15</v>
      </c>
    </row>
    <row r="7" spans="2:9">
      <c r="B7" s="13" t="s">
        <v>12</v>
      </c>
      <c r="C7" s="13" t="s">
        <v>18</v>
      </c>
      <c r="I7" s="14"/>
    </row>
    <row r="8" spans="2:9">
      <c r="B8" s="13" t="s">
        <v>16</v>
      </c>
      <c r="C8" s="13" t="s">
        <v>17</v>
      </c>
      <c r="I8" s="14"/>
    </row>
    <row r="9" spans="2:9">
      <c r="B9" s="13" t="s">
        <v>17</v>
      </c>
      <c r="C9" s="13" t="s">
        <v>12</v>
      </c>
      <c r="H9" s="14"/>
      <c r="I9" s="14"/>
    </row>
    <row r="10" spans="2:9">
      <c r="H10" s="14"/>
      <c r="I10" s="14"/>
    </row>
    <row r="11" spans="2:9">
      <c r="B11" s="13" t="s">
        <v>22</v>
      </c>
      <c r="H11" s="14"/>
      <c r="I11" s="14"/>
    </row>
    <row r="12" spans="2:9">
      <c r="B12" s="13" t="s">
        <v>18</v>
      </c>
      <c r="C12" s="13" t="s">
        <v>12</v>
      </c>
      <c r="H12" s="14"/>
      <c r="I12" s="14"/>
    </row>
    <row r="13" spans="2:9">
      <c r="B13" s="13" t="s">
        <v>15</v>
      </c>
      <c r="C13" s="13" t="s">
        <v>20</v>
      </c>
      <c r="H13" s="14"/>
      <c r="I13" s="14"/>
    </row>
    <row r="14" spans="2:9">
      <c r="B14" s="13" t="s">
        <v>19</v>
      </c>
      <c r="C14" s="13" t="s">
        <v>18</v>
      </c>
      <c r="H14" s="14"/>
      <c r="I14" s="14"/>
    </row>
    <row r="15" spans="2:9">
      <c r="B15" s="13" t="s">
        <v>20</v>
      </c>
      <c r="C15" s="13" t="s">
        <v>19</v>
      </c>
      <c r="H15" s="14"/>
      <c r="I15" s="14"/>
    </row>
    <row r="16" spans="2:9">
      <c r="B16" s="13" t="s">
        <v>12</v>
      </c>
      <c r="C16" s="13" t="s">
        <v>17</v>
      </c>
      <c r="H16" s="14"/>
      <c r="I16" s="14"/>
    </row>
    <row r="17" spans="2:15">
      <c r="B17" s="13" t="s">
        <v>16</v>
      </c>
      <c r="C17" s="13" t="s">
        <v>15</v>
      </c>
      <c r="H17" s="14"/>
      <c r="I17" s="14"/>
    </row>
    <row r="18" spans="2:15">
      <c r="B18" s="13" t="s">
        <v>17</v>
      </c>
      <c r="C18" s="13" t="s">
        <v>16</v>
      </c>
      <c r="H18" s="14"/>
      <c r="I18" s="14"/>
    </row>
    <row r="19" spans="2:15">
      <c r="H19" s="14"/>
      <c r="I19" s="14"/>
    </row>
    <row r="20" spans="2:15">
      <c r="C20" s="13" t="s">
        <v>23</v>
      </c>
    </row>
    <row r="21" spans="2:15">
      <c r="B21" s="13" t="s">
        <v>24</v>
      </c>
      <c r="C21" s="13" t="s">
        <v>24</v>
      </c>
      <c r="D21" s="13" t="s">
        <v>14</v>
      </c>
      <c r="E21" s="13" t="s">
        <v>25</v>
      </c>
      <c r="F21" s="13" t="s">
        <v>26</v>
      </c>
      <c r="G21" s="13" t="s">
        <v>27</v>
      </c>
      <c r="H21" s="13" t="s">
        <v>28</v>
      </c>
      <c r="I21" s="13" t="s">
        <v>29</v>
      </c>
      <c r="J21" s="13" t="s">
        <v>30</v>
      </c>
      <c r="K21" s="13" t="s">
        <v>31</v>
      </c>
      <c r="L21" s="13" t="s">
        <v>25</v>
      </c>
      <c r="M21" s="13" t="s">
        <v>26</v>
      </c>
      <c r="N21" s="13" t="s">
        <v>27</v>
      </c>
      <c r="O21" s="13" t="s">
        <v>28</v>
      </c>
    </row>
    <row r="22" spans="2:15">
      <c r="B22" s="13" t="s">
        <v>32</v>
      </c>
      <c r="C22" s="13" t="s">
        <v>33</v>
      </c>
      <c r="D22" s="13" t="s">
        <v>34</v>
      </c>
      <c r="E22" s="12" t="s">
        <v>35</v>
      </c>
      <c r="F22" s="12" t="s">
        <v>35</v>
      </c>
      <c r="G22" s="12" t="s">
        <v>35</v>
      </c>
      <c r="H22" s="12" t="s">
        <v>35</v>
      </c>
      <c r="I22" s="12" t="s">
        <v>36</v>
      </c>
      <c r="J22" s="12" t="s">
        <v>37</v>
      </c>
      <c r="K22" s="12" t="s">
        <v>37</v>
      </c>
      <c r="L22" s="12" t="s">
        <v>35</v>
      </c>
      <c r="M22" s="12" t="s">
        <v>35</v>
      </c>
      <c r="N22" s="12" t="s">
        <v>35</v>
      </c>
      <c r="O22" s="12" t="s">
        <v>35</v>
      </c>
    </row>
    <row r="23" spans="2:15">
      <c r="B23" s="13" t="s">
        <v>38</v>
      </c>
      <c r="C23" s="13" t="s">
        <v>39</v>
      </c>
      <c r="D23" s="13" t="s">
        <v>40</v>
      </c>
      <c r="E23" s="12" t="s">
        <v>35</v>
      </c>
      <c r="F23" s="12" t="s">
        <v>35</v>
      </c>
      <c r="G23" s="12" t="s">
        <v>35</v>
      </c>
      <c r="H23" s="12" t="s">
        <v>35</v>
      </c>
      <c r="I23" s="12" t="s">
        <v>36</v>
      </c>
      <c r="J23" s="12" t="s">
        <v>41</v>
      </c>
      <c r="K23" s="12" t="s">
        <v>37</v>
      </c>
      <c r="L23" s="12" t="s">
        <v>42</v>
      </c>
      <c r="M23" s="12" t="s">
        <v>35</v>
      </c>
      <c r="N23" s="12" t="s">
        <v>35</v>
      </c>
      <c r="O23" s="12" t="s">
        <v>35</v>
      </c>
    </row>
    <row r="24" spans="2:15">
      <c r="B24" s="13" t="s">
        <v>43</v>
      </c>
      <c r="C24" s="13" t="s">
        <v>44</v>
      </c>
      <c r="D24" s="13" t="s">
        <v>45</v>
      </c>
      <c r="E24" s="12" t="s">
        <v>35</v>
      </c>
      <c r="F24" s="12" t="s">
        <v>35</v>
      </c>
      <c r="G24" s="12" t="s">
        <v>35</v>
      </c>
      <c r="H24" s="12" t="s">
        <v>35</v>
      </c>
      <c r="I24" s="12" t="s">
        <v>36</v>
      </c>
      <c r="J24" s="12" t="s">
        <v>37</v>
      </c>
      <c r="K24" s="12" t="s">
        <v>37</v>
      </c>
      <c r="L24" s="12" t="s">
        <v>46</v>
      </c>
      <c r="M24" s="12" t="s">
        <v>35</v>
      </c>
      <c r="N24" s="12" t="s">
        <v>35</v>
      </c>
      <c r="O24" s="12" t="s">
        <v>35</v>
      </c>
    </row>
    <row r="25" spans="2:15">
      <c r="B25" s="13" t="s">
        <v>47</v>
      </c>
      <c r="C25" s="13" t="s">
        <v>44</v>
      </c>
      <c r="D25" s="13" t="s">
        <v>48</v>
      </c>
      <c r="E25" s="12" t="s">
        <v>35</v>
      </c>
      <c r="F25" s="12" t="s">
        <v>35</v>
      </c>
      <c r="G25" s="12" t="s">
        <v>35</v>
      </c>
      <c r="H25" s="12" t="s">
        <v>35</v>
      </c>
      <c r="I25" s="12" t="s">
        <v>36</v>
      </c>
      <c r="J25" s="12" t="s">
        <v>41</v>
      </c>
      <c r="K25" s="12" t="s">
        <v>37</v>
      </c>
      <c r="L25" s="12" t="s">
        <v>42</v>
      </c>
      <c r="M25" s="12" t="s">
        <v>46</v>
      </c>
      <c r="N25" s="12" t="s">
        <v>35</v>
      </c>
      <c r="O25" s="12" t="s">
        <v>35</v>
      </c>
    </row>
    <row r="26" spans="2:15">
      <c r="B26" s="13" t="s">
        <v>49</v>
      </c>
      <c r="C26" s="13" t="s">
        <v>44</v>
      </c>
      <c r="D26" s="13" t="s">
        <v>13</v>
      </c>
      <c r="E26" s="13" t="s">
        <v>36</v>
      </c>
      <c r="F26" s="13" t="s">
        <v>46</v>
      </c>
      <c r="G26" s="13" t="s">
        <v>35</v>
      </c>
      <c r="H26" s="13" t="s">
        <v>35</v>
      </c>
      <c r="I26" s="13" t="s">
        <v>35</v>
      </c>
      <c r="J26" s="13" t="s">
        <v>37</v>
      </c>
      <c r="K26" s="13" t="s">
        <v>37</v>
      </c>
      <c r="L26" s="13" t="s">
        <v>35</v>
      </c>
      <c r="M26" s="13" t="s">
        <v>35</v>
      </c>
      <c r="N26" s="12" t="s">
        <v>35</v>
      </c>
      <c r="O26" s="12" t="s">
        <v>35</v>
      </c>
    </row>
    <row r="27" spans="2:15">
      <c r="B27" s="13" t="s">
        <v>50</v>
      </c>
      <c r="C27" s="13" t="s">
        <v>51</v>
      </c>
      <c r="D27" s="13" t="s">
        <v>40</v>
      </c>
      <c r="E27" s="13" t="s">
        <v>36</v>
      </c>
      <c r="F27" s="13" t="s">
        <v>41</v>
      </c>
      <c r="G27" s="13" t="s">
        <v>35</v>
      </c>
      <c r="H27" s="13" t="s">
        <v>35</v>
      </c>
      <c r="I27" s="13" t="s">
        <v>35</v>
      </c>
      <c r="J27" s="13" t="s">
        <v>37</v>
      </c>
      <c r="K27" s="13" t="s">
        <v>37</v>
      </c>
      <c r="L27" s="13" t="s">
        <v>35</v>
      </c>
      <c r="M27" s="13" t="s">
        <v>35</v>
      </c>
      <c r="N27" s="12" t="s">
        <v>35</v>
      </c>
      <c r="O27" s="12" t="s">
        <v>35</v>
      </c>
    </row>
    <row r="28" spans="2:15">
      <c r="B28" s="13" t="s">
        <v>52</v>
      </c>
      <c r="C28" s="13" t="s">
        <v>44</v>
      </c>
      <c r="D28" s="13" t="s">
        <v>53</v>
      </c>
      <c r="E28" s="13" t="s">
        <v>36</v>
      </c>
      <c r="F28" s="13" t="s">
        <v>54</v>
      </c>
      <c r="G28" s="13" t="s">
        <v>46</v>
      </c>
      <c r="H28" s="13" t="s">
        <v>35</v>
      </c>
      <c r="I28" s="13" t="s">
        <v>35</v>
      </c>
      <c r="J28" s="13" t="s">
        <v>37</v>
      </c>
      <c r="K28" s="13" t="s">
        <v>37</v>
      </c>
      <c r="L28" s="13" t="s">
        <v>35</v>
      </c>
      <c r="M28" s="13" t="s">
        <v>35</v>
      </c>
      <c r="N28" s="12" t="s">
        <v>35</v>
      </c>
      <c r="O28" s="12" t="s">
        <v>35</v>
      </c>
    </row>
    <row r="29" spans="2:15">
      <c r="B29" s="13" t="s">
        <v>55</v>
      </c>
      <c r="C29" s="13" t="s">
        <v>44</v>
      </c>
      <c r="D29" s="13" t="s">
        <v>48</v>
      </c>
      <c r="E29" s="13" t="s">
        <v>36</v>
      </c>
      <c r="F29" s="13" t="s">
        <v>41</v>
      </c>
      <c r="G29" s="13" t="s">
        <v>46</v>
      </c>
      <c r="H29" s="13" t="s">
        <v>35</v>
      </c>
      <c r="I29" s="13" t="s">
        <v>35</v>
      </c>
      <c r="J29" s="13" t="s">
        <v>37</v>
      </c>
      <c r="K29" s="13" t="s">
        <v>37</v>
      </c>
      <c r="L29" s="13" t="s">
        <v>35</v>
      </c>
      <c r="M29" s="13" t="s">
        <v>35</v>
      </c>
      <c r="N29" s="12" t="s">
        <v>35</v>
      </c>
      <c r="O29" s="12" t="s">
        <v>35</v>
      </c>
    </row>
    <row r="30" spans="2:15">
      <c r="B30" s="13" t="s">
        <v>56</v>
      </c>
      <c r="C30" s="13" t="s">
        <v>44</v>
      </c>
      <c r="D30" s="13" t="s">
        <v>57</v>
      </c>
      <c r="E30" s="12" t="s">
        <v>35</v>
      </c>
      <c r="F30" s="12" t="s">
        <v>35</v>
      </c>
      <c r="G30" s="12" t="s">
        <v>35</v>
      </c>
      <c r="H30" s="12" t="s">
        <v>35</v>
      </c>
      <c r="I30" s="12" t="s">
        <v>35</v>
      </c>
      <c r="J30" s="12" t="s">
        <v>36</v>
      </c>
      <c r="K30" s="12" t="s">
        <v>37</v>
      </c>
      <c r="L30" s="12" t="s">
        <v>46</v>
      </c>
      <c r="M30" s="12" t="s">
        <v>35</v>
      </c>
      <c r="N30" s="12" t="s">
        <v>35</v>
      </c>
      <c r="O30" s="12" t="s">
        <v>35</v>
      </c>
    </row>
    <row r="31" spans="2:15" s="12" customFormat="1">
      <c r="B31" s="13" t="s">
        <v>58</v>
      </c>
      <c r="C31" s="13" t="s">
        <v>44</v>
      </c>
      <c r="D31" s="13" t="s">
        <v>59</v>
      </c>
      <c r="E31" s="12" t="s">
        <v>35</v>
      </c>
      <c r="F31" s="12" t="s">
        <v>35</v>
      </c>
      <c r="G31" s="12" t="s">
        <v>35</v>
      </c>
      <c r="H31" s="12" t="s">
        <v>35</v>
      </c>
      <c r="I31" s="12" t="s">
        <v>35</v>
      </c>
      <c r="J31" s="12" t="s">
        <v>36</v>
      </c>
      <c r="K31" s="12" t="s">
        <v>41</v>
      </c>
      <c r="L31" s="12" t="s">
        <v>60</v>
      </c>
      <c r="M31" s="12" t="s">
        <v>46</v>
      </c>
      <c r="N31" s="12" t="s">
        <v>35</v>
      </c>
      <c r="O31" s="12" t="s">
        <v>35</v>
      </c>
    </row>
    <row r="32" spans="2:15" s="12" customFormat="1">
      <c r="B32" s="13" t="s">
        <v>61</v>
      </c>
      <c r="C32" s="13" t="s">
        <v>44</v>
      </c>
      <c r="D32" s="13" t="s">
        <v>45</v>
      </c>
      <c r="E32" s="12" t="s">
        <v>35</v>
      </c>
      <c r="F32" s="12" t="s">
        <v>35</v>
      </c>
      <c r="G32" s="12" t="s">
        <v>35</v>
      </c>
      <c r="H32" s="12" t="s">
        <v>35</v>
      </c>
      <c r="I32" s="12" t="s">
        <v>35</v>
      </c>
      <c r="J32" s="12" t="s">
        <v>36</v>
      </c>
      <c r="K32" s="12" t="s">
        <v>37</v>
      </c>
      <c r="L32" s="12" t="s">
        <v>42</v>
      </c>
      <c r="M32" s="12" t="s">
        <v>46</v>
      </c>
      <c r="N32" s="12" t="s">
        <v>35</v>
      </c>
      <c r="O32" s="12" t="s">
        <v>35</v>
      </c>
    </row>
    <row r="33" spans="2:15" s="12" customFormat="1">
      <c r="B33" s="13" t="s">
        <v>62</v>
      </c>
      <c r="C33" s="13" t="s">
        <v>44</v>
      </c>
      <c r="D33" s="13" t="s">
        <v>63</v>
      </c>
      <c r="E33" s="12" t="s">
        <v>35</v>
      </c>
      <c r="F33" s="12" t="s">
        <v>35</v>
      </c>
      <c r="G33" s="12" t="s">
        <v>35</v>
      </c>
      <c r="H33" s="12" t="s">
        <v>35</v>
      </c>
      <c r="I33" s="12" t="s">
        <v>35</v>
      </c>
      <c r="J33" s="12" t="s">
        <v>36</v>
      </c>
      <c r="K33" s="12" t="s">
        <v>41</v>
      </c>
      <c r="L33" s="12" t="s">
        <v>42</v>
      </c>
      <c r="M33" s="12" t="s">
        <v>60</v>
      </c>
      <c r="N33" s="12" t="s">
        <v>46</v>
      </c>
      <c r="O33" s="12" t="s">
        <v>35</v>
      </c>
    </row>
    <row r="34" spans="2:15" s="12" customFormat="1">
      <c r="B34" s="13" t="s">
        <v>64</v>
      </c>
      <c r="C34" s="13" t="s">
        <v>44</v>
      </c>
      <c r="D34" s="13" t="s">
        <v>65</v>
      </c>
      <c r="E34" s="12" t="s">
        <v>35</v>
      </c>
      <c r="F34" s="12" t="s">
        <v>35</v>
      </c>
      <c r="G34" s="12" t="s">
        <v>35</v>
      </c>
      <c r="H34" s="12" t="s">
        <v>35</v>
      </c>
      <c r="I34" s="12" t="s">
        <v>35</v>
      </c>
      <c r="J34" s="12" t="s">
        <v>37</v>
      </c>
      <c r="K34" s="12" t="s">
        <v>36</v>
      </c>
      <c r="L34" s="12" t="s">
        <v>54</v>
      </c>
      <c r="M34" s="12" t="s">
        <v>46</v>
      </c>
      <c r="N34" s="12" t="s">
        <v>35</v>
      </c>
      <c r="O34" s="12" t="s">
        <v>35</v>
      </c>
    </row>
    <row r="35" spans="2:15" s="12" customFormat="1">
      <c r="B35" s="13" t="s">
        <v>66</v>
      </c>
      <c r="C35" s="13" t="s">
        <v>44</v>
      </c>
      <c r="D35" s="13" t="s">
        <v>59</v>
      </c>
      <c r="E35" s="12" t="s">
        <v>35</v>
      </c>
      <c r="F35" s="12" t="s">
        <v>35</v>
      </c>
      <c r="G35" s="12" t="s">
        <v>35</v>
      </c>
      <c r="H35" s="12" t="s">
        <v>35</v>
      </c>
      <c r="I35" s="12" t="s">
        <v>35</v>
      </c>
      <c r="J35" s="12" t="s">
        <v>37</v>
      </c>
      <c r="K35" s="12" t="s">
        <v>36</v>
      </c>
      <c r="L35" s="12" t="s">
        <v>41</v>
      </c>
      <c r="M35" s="12" t="s">
        <v>46</v>
      </c>
      <c r="N35" s="12" t="s">
        <v>35</v>
      </c>
      <c r="O35" s="12" t="s">
        <v>35</v>
      </c>
    </row>
    <row r="36" spans="2:15" s="12" customFormat="1">
      <c r="B36" s="13" t="s">
        <v>67</v>
      </c>
      <c r="C36" s="13" t="s">
        <v>44</v>
      </c>
      <c r="D36" s="13" t="s">
        <v>68</v>
      </c>
      <c r="E36" s="12" t="s">
        <v>35</v>
      </c>
      <c r="F36" s="12" t="s">
        <v>35</v>
      </c>
      <c r="G36" s="12" t="s">
        <v>35</v>
      </c>
      <c r="H36" s="12" t="s">
        <v>35</v>
      </c>
      <c r="I36" s="12" t="s">
        <v>35</v>
      </c>
      <c r="J36" s="12" t="s">
        <v>37</v>
      </c>
      <c r="K36" s="12" t="s">
        <v>36</v>
      </c>
      <c r="L36" s="12" t="s">
        <v>69</v>
      </c>
      <c r="M36" s="12" t="s">
        <v>46</v>
      </c>
      <c r="N36" s="12" t="s">
        <v>35</v>
      </c>
      <c r="O36" s="12" t="s">
        <v>35</v>
      </c>
    </row>
    <row r="37" spans="2:15" s="12" customFormat="1">
      <c r="B37" s="13" t="s">
        <v>70</v>
      </c>
      <c r="C37" s="13" t="s">
        <v>44</v>
      </c>
      <c r="D37" s="13" t="s">
        <v>48</v>
      </c>
      <c r="E37" s="12" t="s">
        <v>35</v>
      </c>
      <c r="F37" s="12" t="s">
        <v>35</v>
      </c>
      <c r="G37" s="12" t="s">
        <v>35</v>
      </c>
      <c r="H37" s="12" t="s">
        <v>35</v>
      </c>
      <c r="I37" s="12" t="s">
        <v>35</v>
      </c>
      <c r="J37" s="12" t="s">
        <v>37</v>
      </c>
      <c r="K37" s="12" t="s">
        <v>36</v>
      </c>
      <c r="L37" s="12" t="s">
        <v>41</v>
      </c>
      <c r="M37" s="12" t="s">
        <v>69</v>
      </c>
      <c r="N37" s="12" t="s">
        <v>46</v>
      </c>
      <c r="O37" s="12" t="s">
        <v>35</v>
      </c>
    </row>
    <row r="38" spans="2:15">
      <c r="B38" s="12" t="s">
        <v>71</v>
      </c>
      <c r="C38" s="12" t="s">
        <v>44</v>
      </c>
      <c r="D38" s="12" t="s">
        <v>13</v>
      </c>
      <c r="E38" s="12" t="s">
        <v>35</v>
      </c>
      <c r="F38" s="12" t="s">
        <v>35</v>
      </c>
      <c r="G38" s="12" t="s">
        <v>35</v>
      </c>
      <c r="H38" s="12" t="s">
        <v>36</v>
      </c>
      <c r="I38" s="12" t="s">
        <v>46</v>
      </c>
      <c r="J38" s="12" t="s">
        <v>37</v>
      </c>
      <c r="K38" s="12" t="s">
        <v>37</v>
      </c>
      <c r="L38" s="12" t="s">
        <v>35</v>
      </c>
      <c r="M38" s="12" t="s">
        <v>35</v>
      </c>
      <c r="N38" s="12" t="s">
        <v>35</v>
      </c>
      <c r="O38" s="12" t="s">
        <v>35</v>
      </c>
    </row>
    <row r="39" spans="2:15">
      <c r="B39" s="12" t="s">
        <v>72</v>
      </c>
      <c r="C39" s="12" t="s">
        <v>73</v>
      </c>
      <c r="D39" s="12" t="s">
        <v>40</v>
      </c>
      <c r="E39" s="12" t="s">
        <v>35</v>
      </c>
      <c r="F39" s="12" t="s">
        <v>35</v>
      </c>
      <c r="G39" s="12" t="s">
        <v>35</v>
      </c>
      <c r="H39" s="12" t="s">
        <v>36</v>
      </c>
      <c r="I39" s="12" t="s">
        <v>41</v>
      </c>
      <c r="J39" s="12" t="s">
        <v>37</v>
      </c>
      <c r="K39" s="12" t="s">
        <v>37</v>
      </c>
      <c r="L39" s="12" t="s">
        <v>35</v>
      </c>
      <c r="M39" s="12" t="s">
        <v>35</v>
      </c>
      <c r="N39" s="12" t="s">
        <v>35</v>
      </c>
      <c r="O39" s="12" t="s">
        <v>35</v>
      </c>
    </row>
    <row r="40" spans="2:15">
      <c r="B40" s="12" t="s">
        <v>74</v>
      </c>
      <c r="C40" s="12" t="s">
        <v>44</v>
      </c>
      <c r="D40" s="12" t="s">
        <v>53</v>
      </c>
      <c r="E40" s="12" t="s">
        <v>35</v>
      </c>
      <c r="F40" s="12" t="s">
        <v>35</v>
      </c>
      <c r="G40" s="12" t="s">
        <v>35</v>
      </c>
      <c r="H40" s="12" t="s">
        <v>36</v>
      </c>
      <c r="I40" s="12" t="s">
        <v>54</v>
      </c>
      <c r="J40" s="12" t="s">
        <v>37</v>
      </c>
      <c r="K40" s="12" t="s">
        <v>37</v>
      </c>
      <c r="L40" s="12" t="s">
        <v>46</v>
      </c>
      <c r="M40" s="12" t="s">
        <v>35</v>
      </c>
      <c r="N40" s="12" t="s">
        <v>35</v>
      </c>
      <c r="O40" s="12" t="s">
        <v>35</v>
      </c>
    </row>
    <row r="41" spans="2:15">
      <c r="B41" s="12" t="s">
        <v>75</v>
      </c>
      <c r="C41" s="12" t="s">
        <v>44</v>
      </c>
      <c r="D41" s="12" t="s">
        <v>48</v>
      </c>
      <c r="E41" s="12" t="s">
        <v>35</v>
      </c>
      <c r="F41" s="12" t="s">
        <v>35</v>
      </c>
      <c r="G41" s="12" t="s">
        <v>35</v>
      </c>
      <c r="H41" s="12" t="s">
        <v>36</v>
      </c>
      <c r="I41" s="12" t="s">
        <v>41</v>
      </c>
      <c r="J41" s="12" t="s">
        <v>37</v>
      </c>
      <c r="K41" s="12" t="s">
        <v>37</v>
      </c>
      <c r="L41" s="12" t="s">
        <v>46</v>
      </c>
      <c r="M41" s="12" t="s">
        <v>35</v>
      </c>
      <c r="N41" s="12" t="s">
        <v>35</v>
      </c>
      <c r="O41" s="12" t="s">
        <v>35</v>
      </c>
    </row>
    <row r="42" spans="2:15">
      <c r="B42" s="13" t="s">
        <v>76</v>
      </c>
      <c r="C42" s="13" t="s">
        <v>44</v>
      </c>
      <c r="D42" s="13" t="s">
        <v>13</v>
      </c>
      <c r="E42" s="13" t="s">
        <v>35</v>
      </c>
      <c r="F42" s="13" t="s">
        <v>36</v>
      </c>
      <c r="G42" s="13" t="s">
        <v>46</v>
      </c>
      <c r="H42" s="13" t="s">
        <v>35</v>
      </c>
      <c r="I42" s="13" t="s">
        <v>35</v>
      </c>
      <c r="J42" s="13" t="s">
        <v>37</v>
      </c>
      <c r="K42" s="13" t="s">
        <v>37</v>
      </c>
      <c r="L42" s="13" t="s">
        <v>35</v>
      </c>
      <c r="M42" s="13" t="s">
        <v>35</v>
      </c>
      <c r="N42" s="12" t="s">
        <v>35</v>
      </c>
      <c r="O42" s="12" t="s">
        <v>35</v>
      </c>
    </row>
    <row r="43" spans="2:15">
      <c r="B43" s="13" t="s">
        <v>77</v>
      </c>
      <c r="C43" s="13" t="s">
        <v>78</v>
      </c>
      <c r="D43" s="13" t="s">
        <v>40</v>
      </c>
      <c r="E43" s="13" t="s">
        <v>35</v>
      </c>
      <c r="F43" s="13" t="s">
        <v>36</v>
      </c>
      <c r="G43" s="13" t="s">
        <v>41</v>
      </c>
      <c r="H43" s="13" t="s">
        <v>35</v>
      </c>
      <c r="I43" s="13" t="s">
        <v>35</v>
      </c>
      <c r="J43" s="13" t="s">
        <v>37</v>
      </c>
      <c r="K43" s="13" t="s">
        <v>37</v>
      </c>
      <c r="L43" s="13" t="s">
        <v>35</v>
      </c>
      <c r="M43" s="13" t="s">
        <v>35</v>
      </c>
      <c r="N43" s="12" t="s">
        <v>35</v>
      </c>
      <c r="O43" s="12" t="s">
        <v>35</v>
      </c>
    </row>
    <row r="44" spans="2:15">
      <c r="B44" s="13" t="s">
        <v>79</v>
      </c>
      <c r="C44" s="13" t="s">
        <v>44</v>
      </c>
      <c r="D44" s="13" t="s">
        <v>53</v>
      </c>
      <c r="E44" s="13" t="s">
        <v>35</v>
      </c>
      <c r="F44" s="13" t="s">
        <v>36</v>
      </c>
      <c r="G44" s="13" t="s">
        <v>54</v>
      </c>
      <c r="H44" s="13" t="s">
        <v>46</v>
      </c>
      <c r="I44" s="13" t="s">
        <v>35</v>
      </c>
      <c r="J44" s="13" t="s">
        <v>37</v>
      </c>
      <c r="K44" s="13" t="s">
        <v>37</v>
      </c>
      <c r="L44" s="13" t="s">
        <v>35</v>
      </c>
      <c r="M44" s="13" t="s">
        <v>35</v>
      </c>
      <c r="N44" s="12" t="s">
        <v>35</v>
      </c>
      <c r="O44" s="12" t="s">
        <v>35</v>
      </c>
    </row>
    <row r="45" spans="2:15">
      <c r="B45" s="13" t="s">
        <v>80</v>
      </c>
      <c r="C45" s="13" t="s">
        <v>44</v>
      </c>
      <c r="D45" s="13" t="s">
        <v>48</v>
      </c>
      <c r="E45" s="13" t="s">
        <v>35</v>
      </c>
      <c r="F45" s="13" t="s">
        <v>36</v>
      </c>
      <c r="G45" s="13" t="s">
        <v>41</v>
      </c>
      <c r="H45" s="13" t="s">
        <v>46</v>
      </c>
      <c r="I45" s="13" t="s">
        <v>35</v>
      </c>
      <c r="J45" s="13" t="s">
        <v>37</v>
      </c>
      <c r="K45" s="13" t="s">
        <v>37</v>
      </c>
      <c r="L45" s="13" t="s">
        <v>35</v>
      </c>
      <c r="M45" s="13" t="s">
        <v>35</v>
      </c>
      <c r="N45" s="12" t="s">
        <v>35</v>
      </c>
      <c r="O45" s="12" t="s">
        <v>35</v>
      </c>
    </row>
    <row r="46" spans="2:15">
      <c r="B46" s="13" t="s">
        <v>81</v>
      </c>
      <c r="C46" s="13" t="s">
        <v>44</v>
      </c>
      <c r="D46" s="13" t="s">
        <v>13</v>
      </c>
      <c r="E46" s="13" t="s">
        <v>35</v>
      </c>
      <c r="F46" s="13" t="s">
        <v>35</v>
      </c>
      <c r="G46" s="13" t="s">
        <v>36</v>
      </c>
      <c r="H46" s="13" t="s">
        <v>46</v>
      </c>
      <c r="I46" s="13" t="s">
        <v>35</v>
      </c>
      <c r="J46" s="13" t="s">
        <v>37</v>
      </c>
      <c r="K46" s="13" t="s">
        <v>37</v>
      </c>
      <c r="L46" s="13" t="s">
        <v>35</v>
      </c>
      <c r="M46" s="13" t="s">
        <v>35</v>
      </c>
      <c r="N46" s="12" t="s">
        <v>35</v>
      </c>
      <c r="O46" s="12" t="s">
        <v>35</v>
      </c>
    </row>
    <row r="47" spans="2:15">
      <c r="B47" s="12" t="s">
        <v>82</v>
      </c>
      <c r="C47" s="12" t="s">
        <v>83</v>
      </c>
      <c r="D47" s="12" t="s">
        <v>40</v>
      </c>
      <c r="E47" s="12" t="s">
        <v>35</v>
      </c>
      <c r="F47" s="12" t="s">
        <v>35</v>
      </c>
      <c r="G47" s="12" t="s">
        <v>36</v>
      </c>
      <c r="H47" s="12" t="s">
        <v>41</v>
      </c>
      <c r="I47" s="12" t="s">
        <v>35</v>
      </c>
      <c r="J47" s="12" t="s">
        <v>37</v>
      </c>
      <c r="K47" s="12" t="s">
        <v>37</v>
      </c>
      <c r="L47" s="12" t="s">
        <v>35</v>
      </c>
      <c r="M47" s="12" t="s">
        <v>35</v>
      </c>
      <c r="N47" s="12" t="s">
        <v>35</v>
      </c>
      <c r="O47" s="12" t="s">
        <v>35</v>
      </c>
    </row>
    <row r="48" spans="2:15">
      <c r="B48" s="12" t="s">
        <v>84</v>
      </c>
      <c r="C48" s="12" t="s">
        <v>44</v>
      </c>
      <c r="D48" s="12" t="s">
        <v>53</v>
      </c>
      <c r="E48" s="12" t="s">
        <v>35</v>
      </c>
      <c r="F48" s="12" t="s">
        <v>35</v>
      </c>
      <c r="G48" s="12" t="s">
        <v>36</v>
      </c>
      <c r="H48" s="12" t="s">
        <v>54</v>
      </c>
      <c r="I48" s="12" t="s">
        <v>46</v>
      </c>
      <c r="J48" s="12" t="s">
        <v>37</v>
      </c>
      <c r="K48" s="12" t="s">
        <v>37</v>
      </c>
      <c r="L48" s="12" t="s">
        <v>35</v>
      </c>
      <c r="M48" s="12" t="s">
        <v>35</v>
      </c>
      <c r="N48" s="12" t="s">
        <v>35</v>
      </c>
      <c r="O48" s="12" t="s">
        <v>35</v>
      </c>
    </row>
    <row r="49" spans="2:15">
      <c r="B49" s="12" t="s">
        <v>85</v>
      </c>
      <c r="C49" s="12" t="s">
        <v>44</v>
      </c>
      <c r="D49" s="12" t="s">
        <v>48</v>
      </c>
      <c r="E49" s="12" t="s">
        <v>35</v>
      </c>
      <c r="F49" s="12" t="s">
        <v>35</v>
      </c>
      <c r="G49" s="12" t="s">
        <v>36</v>
      </c>
      <c r="H49" s="12" t="s">
        <v>41</v>
      </c>
      <c r="I49" s="12" t="s">
        <v>46</v>
      </c>
      <c r="J49" s="12" t="s">
        <v>37</v>
      </c>
      <c r="K49" s="12" t="s">
        <v>37</v>
      </c>
      <c r="L49" s="12" t="s">
        <v>35</v>
      </c>
      <c r="M49" s="12" t="s">
        <v>35</v>
      </c>
      <c r="N49" s="12" t="s">
        <v>35</v>
      </c>
      <c r="O49" s="12" t="s">
        <v>35</v>
      </c>
    </row>
  </sheetData>
  <sheetProtection password="83AF" sheet="1" objects="1" scenarios="1" selectLockedCells="1"/>
  <phoneticPr fontId="16" type="noConversion"/>
  <dataValidations count="1">
    <dataValidation type="list" allowBlank="1" showInputMessage="1" showErrorMessage="1" sqref="G3:G4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B10"/>
  <sheetViews>
    <sheetView workbookViewId="0">
      <selection activeCell="D22" sqref="D22"/>
    </sheetView>
  </sheetViews>
  <sheetFormatPr defaultRowHeight="12.75"/>
  <cols>
    <col min="2" max="2" width="15" customWidth="1"/>
  </cols>
  <sheetData>
    <row r="4" spans="2:2">
      <c r="B4" t="s">
        <v>96</v>
      </c>
    </row>
    <row r="5" spans="2:2">
      <c r="B5" t="s">
        <v>93</v>
      </c>
    </row>
    <row r="7" spans="2:2">
      <c r="B7" t="s">
        <v>104</v>
      </c>
    </row>
    <row r="8" spans="2:2">
      <c r="B8" t="s">
        <v>105</v>
      </c>
    </row>
    <row r="9" spans="2:2">
      <c r="B9" t="s">
        <v>106</v>
      </c>
    </row>
    <row r="10" spans="2:2">
      <c r="B10" t="s">
        <v>107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  <pageSetUpPr fitToPage="1"/>
  </sheetPr>
  <dimension ref="A1:R38"/>
  <sheetViews>
    <sheetView tabSelected="1" zoomScale="85" zoomScaleNormal="85" workbookViewId="0">
      <pane ySplit="5" topLeftCell="A6" activePane="bottomLeft" state="frozen"/>
      <selection pane="bottomLeft" activeCell="E24" sqref="E24:E26"/>
    </sheetView>
  </sheetViews>
  <sheetFormatPr defaultColWidth="9.140625" defaultRowHeight="12.75"/>
  <cols>
    <col min="1" max="1" width="13.140625" style="186" customWidth="1"/>
    <col min="2" max="2" width="16.28515625" style="81" customWidth="1"/>
    <col min="3" max="3" width="20.7109375" style="81" customWidth="1"/>
    <col min="4" max="4" width="11" style="81" customWidth="1"/>
    <col min="5" max="5" width="14.7109375" style="53" customWidth="1"/>
    <col min="6" max="7" width="10.140625" style="53" customWidth="1"/>
    <col min="8" max="8" width="8.28515625" style="53" customWidth="1"/>
    <col min="9" max="9" width="13.140625" style="182" customWidth="1"/>
    <col min="10" max="12" width="10.140625" style="53" customWidth="1"/>
    <col min="13" max="16" width="10.28515625" style="53" customWidth="1"/>
    <col min="17" max="17" width="7.28515625" style="53" hidden="1" customWidth="1"/>
    <col min="18" max="18" width="19" style="53" customWidth="1"/>
    <col min="19" max="16384" width="9.140625" style="53"/>
  </cols>
  <sheetData>
    <row r="1" spans="1:18" ht="29.25" customHeight="1">
      <c r="A1" s="183" t="s">
        <v>147</v>
      </c>
      <c r="B1" s="52"/>
      <c r="C1" s="52"/>
      <c r="D1" s="52"/>
      <c r="E1" s="52"/>
      <c r="F1" s="52"/>
      <c r="G1" s="52"/>
      <c r="H1" s="52"/>
      <c r="I1" s="175"/>
      <c r="J1" s="52"/>
      <c r="K1" s="52"/>
      <c r="L1" s="52"/>
      <c r="M1" s="52"/>
      <c r="N1" s="52"/>
      <c r="O1" s="52"/>
      <c r="P1" s="52"/>
      <c r="Q1" s="52"/>
      <c r="R1" s="52"/>
    </row>
    <row r="2" spans="1:18" ht="21">
      <c r="A2" s="184" t="s">
        <v>98</v>
      </c>
      <c r="B2" s="55"/>
      <c r="C2" s="55"/>
      <c r="D2" s="105" t="s">
        <v>190</v>
      </c>
      <c r="E2" s="56" t="s">
        <v>191</v>
      </c>
      <c r="F2" s="58"/>
      <c r="G2" s="58" t="s">
        <v>103</v>
      </c>
      <c r="H2" s="58"/>
      <c r="I2" s="176"/>
      <c r="J2" s="59"/>
      <c r="K2" s="58"/>
      <c r="L2" s="58"/>
      <c r="M2" s="57"/>
      <c r="O2" s="57"/>
      <c r="P2" s="57"/>
    </row>
    <row r="3" spans="1:18" ht="15.75" customHeight="1" thickBot="1">
      <c r="A3" s="188" t="s">
        <v>0</v>
      </c>
      <c r="B3" s="191" t="s">
        <v>1</v>
      </c>
      <c r="C3" s="102" t="s">
        <v>140</v>
      </c>
      <c r="D3" s="103"/>
      <c r="E3" s="104"/>
      <c r="F3" s="107"/>
      <c r="G3" s="108"/>
      <c r="H3" s="108"/>
      <c r="I3" s="177"/>
      <c r="J3" s="60" t="s">
        <v>139</v>
      </c>
      <c r="K3" s="61"/>
      <c r="L3" s="61"/>
      <c r="M3" s="61"/>
      <c r="N3" s="61"/>
      <c r="O3" s="61"/>
      <c r="P3" s="62"/>
      <c r="R3" s="194" t="s">
        <v>87</v>
      </c>
    </row>
    <row r="4" spans="1:18" ht="96" customHeight="1">
      <c r="A4" s="189"/>
      <c r="B4" s="192"/>
      <c r="C4" s="63" t="s">
        <v>137</v>
      </c>
      <c r="D4" s="64"/>
      <c r="E4" s="65" t="s">
        <v>138</v>
      </c>
      <c r="F4" s="111" t="s">
        <v>149</v>
      </c>
      <c r="G4" s="112" t="s">
        <v>150</v>
      </c>
      <c r="H4" s="113" t="s">
        <v>167</v>
      </c>
      <c r="I4" s="178" t="s">
        <v>114</v>
      </c>
      <c r="J4" s="66" t="s">
        <v>88</v>
      </c>
      <c r="K4" s="66" t="s">
        <v>91</v>
      </c>
      <c r="L4" s="135" t="s">
        <v>181</v>
      </c>
      <c r="M4" s="67" t="s">
        <v>163</v>
      </c>
      <c r="N4" s="68" t="s">
        <v>164</v>
      </c>
      <c r="O4" s="68" t="s">
        <v>165</v>
      </c>
      <c r="P4" s="68" t="s">
        <v>166</v>
      </c>
      <c r="Q4" s="69"/>
      <c r="R4" s="195"/>
    </row>
    <row r="5" spans="1:18" ht="30">
      <c r="A5" s="190"/>
      <c r="B5" s="193"/>
      <c r="C5" s="70" t="s">
        <v>142</v>
      </c>
      <c r="D5" s="70" t="s">
        <v>109</v>
      </c>
      <c r="E5" s="65" t="s">
        <v>112</v>
      </c>
      <c r="F5" s="114"/>
      <c r="G5" s="100"/>
      <c r="H5" s="115"/>
      <c r="I5" s="179" t="s">
        <v>113</v>
      </c>
      <c r="J5" s="70"/>
      <c r="K5" s="70"/>
      <c r="L5" s="71" t="s">
        <v>182</v>
      </c>
      <c r="M5" s="71" t="s">
        <v>9</v>
      </c>
      <c r="N5" s="71" t="s">
        <v>8</v>
      </c>
      <c r="O5" s="71" t="s">
        <v>7</v>
      </c>
      <c r="P5" s="71" t="s">
        <v>8</v>
      </c>
      <c r="R5" s="196"/>
    </row>
    <row r="6" spans="1:18" ht="15">
      <c r="A6" s="185">
        <v>1063098</v>
      </c>
      <c r="B6" s="143" t="s">
        <v>188</v>
      </c>
      <c r="C6" s="161" t="s">
        <v>189</v>
      </c>
      <c r="D6" s="166" t="s">
        <v>13</v>
      </c>
      <c r="E6" s="171">
        <v>43150</v>
      </c>
      <c r="F6" s="172">
        <v>0</v>
      </c>
      <c r="G6" s="173">
        <v>0.99930555555555556</v>
      </c>
      <c r="H6" s="174">
        <v>24</v>
      </c>
      <c r="I6" s="180">
        <f>IF(OR((C6=""),(D6="")),"",IF(LEFT(C6,2)="On",IF(H6="","&lt;---Hour?",VLOOKUP(C6,ref!A$4:E$10,IF(D6="yes",4,5),FALSE)*H6),VLOOKUP(C6,ref!A$4:E$10,IF(D6="yes",4,5),FALSE)))</f>
        <v>792</v>
      </c>
      <c r="J6" s="141"/>
      <c r="K6" s="141"/>
      <c r="L6" s="141"/>
      <c r="M6" s="145"/>
      <c r="N6" s="145"/>
      <c r="O6" s="145"/>
      <c r="P6" s="145"/>
      <c r="Q6" s="142"/>
      <c r="R6" s="144" t="s">
        <v>187</v>
      </c>
    </row>
    <row r="7" spans="1:18" ht="15">
      <c r="A7" s="185">
        <v>1063098</v>
      </c>
      <c r="B7" s="143" t="s">
        <v>188</v>
      </c>
      <c r="C7" s="161" t="s">
        <v>189</v>
      </c>
      <c r="D7" s="166" t="s">
        <v>13</v>
      </c>
      <c r="E7" s="171">
        <v>43151</v>
      </c>
      <c r="F7" s="172">
        <v>0</v>
      </c>
      <c r="G7" s="173">
        <v>0.99930555555555556</v>
      </c>
      <c r="H7" s="174">
        <v>24</v>
      </c>
      <c r="I7" s="180">
        <f>IF(OR((C7=""),(D7="")),"",IF(LEFT(C7,2)="On",IF(H7="","&lt;---Hour?",VLOOKUP(C7,ref!A$4:E$10,IF(D7="yes",4,5),FALSE)*H7),VLOOKUP(C7,ref!A$4:E$10,IF(D7="yes",4,5),FALSE)))</f>
        <v>792</v>
      </c>
      <c r="J7" s="141"/>
      <c r="K7" s="141"/>
      <c r="L7" s="141"/>
      <c r="M7" s="145"/>
      <c r="N7" s="145"/>
      <c r="O7" s="145"/>
      <c r="P7" s="145"/>
      <c r="Q7" s="142"/>
      <c r="R7" s="144" t="s">
        <v>187</v>
      </c>
    </row>
    <row r="8" spans="1:18" ht="15">
      <c r="A8" s="185">
        <v>1063098</v>
      </c>
      <c r="B8" s="148" t="s">
        <v>188</v>
      </c>
      <c r="C8" s="161" t="s">
        <v>189</v>
      </c>
      <c r="D8" s="166" t="s">
        <v>13</v>
      </c>
      <c r="E8" s="171">
        <v>43152</v>
      </c>
      <c r="F8" s="172">
        <v>0</v>
      </c>
      <c r="G8" s="173">
        <v>0.99930555555555556</v>
      </c>
      <c r="H8" s="174">
        <v>24</v>
      </c>
      <c r="I8" s="180">
        <f>IF(OR((C8=""),(D8="")),"",IF(LEFT(C8,2)="On",IF(H8="","&lt;---Hour?",VLOOKUP(C8,ref!A$4:E$10,IF(D8="yes",4,5),FALSE)*H8),VLOOKUP(C8,ref!A$4:E$10,IF(D8="yes",4,5),FALSE)))</f>
        <v>792</v>
      </c>
      <c r="J8" s="146"/>
      <c r="K8" s="146"/>
      <c r="L8" s="146"/>
      <c r="M8" s="150"/>
      <c r="N8" s="150"/>
      <c r="O8" s="150"/>
      <c r="P8" s="150"/>
      <c r="Q8" s="147"/>
      <c r="R8" s="149" t="s">
        <v>187</v>
      </c>
    </row>
    <row r="9" spans="1:18" ht="15">
      <c r="A9" s="185">
        <v>1063098</v>
      </c>
      <c r="B9" s="164" t="s">
        <v>188</v>
      </c>
      <c r="C9" s="161" t="s">
        <v>186</v>
      </c>
      <c r="D9" s="166" t="s">
        <v>13</v>
      </c>
      <c r="E9" s="171">
        <v>43153</v>
      </c>
      <c r="F9" s="167">
        <v>0</v>
      </c>
      <c r="G9" s="168">
        <v>0.375</v>
      </c>
      <c r="H9" s="169">
        <v>9</v>
      </c>
      <c r="I9" s="180">
        <f>IF(OR((C9=""),(D9="")),"",IF(LEFT(C9,2)="On",IF(H9="","&lt;---Hour?",VLOOKUP(C9,ref!A$4:E$10,IF(D9="yes",4,5),FALSE)*H9),VLOOKUP(C9,ref!A$4:E$10,IF(D9="yes",4,5),FALSE)))</f>
        <v>198</v>
      </c>
      <c r="J9" s="162"/>
      <c r="K9" s="162"/>
      <c r="L9" s="162"/>
      <c r="M9" s="170"/>
      <c r="N9" s="170"/>
      <c r="O9" s="170"/>
      <c r="P9" s="170"/>
      <c r="Q9" s="163"/>
      <c r="R9" s="165" t="s">
        <v>187</v>
      </c>
    </row>
    <row r="10" spans="1:18" ht="15">
      <c r="A10" s="185">
        <v>1063098</v>
      </c>
      <c r="B10" s="164" t="s">
        <v>188</v>
      </c>
      <c r="C10" s="161" t="s">
        <v>157</v>
      </c>
      <c r="D10" s="166" t="s">
        <v>13</v>
      </c>
      <c r="E10" s="171">
        <v>43153</v>
      </c>
      <c r="F10" s="167">
        <v>0.75</v>
      </c>
      <c r="G10" s="168">
        <v>0</v>
      </c>
      <c r="H10" s="169">
        <v>6</v>
      </c>
      <c r="I10" s="180">
        <f>IF(OR((C10=""),(D10="")),"",IF(LEFT(C10,2)="On",IF(H10="","&lt;---Hour?",VLOOKUP(C10,ref!A$4:E$10,IF(D10="yes",4,5),FALSE)*H10),VLOOKUP(C10,ref!A$4:E$10,IF(D10="yes",4,5),FALSE)))</f>
        <v>66</v>
      </c>
      <c r="J10" s="162"/>
      <c r="K10" s="162"/>
      <c r="L10" s="162"/>
      <c r="M10" s="170"/>
      <c r="N10" s="170"/>
      <c r="O10" s="170"/>
      <c r="P10" s="170"/>
      <c r="Q10" s="163"/>
      <c r="R10" s="165" t="s">
        <v>187</v>
      </c>
    </row>
    <row r="11" spans="1:18" ht="15">
      <c r="A11" s="185">
        <v>1063098</v>
      </c>
      <c r="B11" s="164" t="s">
        <v>188</v>
      </c>
      <c r="C11" s="161" t="s">
        <v>186</v>
      </c>
      <c r="D11" s="166" t="s">
        <v>13</v>
      </c>
      <c r="E11" s="171">
        <v>43154</v>
      </c>
      <c r="F11" s="167">
        <v>0</v>
      </c>
      <c r="G11" s="168">
        <v>0.375</v>
      </c>
      <c r="H11" s="169">
        <v>9</v>
      </c>
      <c r="I11" s="180">
        <f>IF(OR((C11=""),(D11="")),"",IF(LEFT(C11,2)="On",IF(H11="","&lt;---Hour?",VLOOKUP(C11,ref!A$4:E$10,IF(D11="yes",4,5),FALSE)*H11),VLOOKUP(C11,ref!A$4:E$10,IF(D11="yes",4,5),FALSE)))</f>
        <v>198</v>
      </c>
      <c r="J11" s="162"/>
      <c r="K11" s="162"/>
      <c r="L11" s="162"/>
      <c r="M11" s="170"/>
      <c r="N11" s="170"/>
      <c r="O11" s="170"/>
      <c r="P11" s="170"/>
      <c r="Q11" s="163"/>
      <c r="R11" s="165" t="s">
        <v>187</v>
      </c>
    </row>
    <row r="12" spans="1:18" ht="15">
      <c r="A12" s="185">
        <v>1063098</v>
      </c>
      <c r="B12" s="164" t="s">
        <v>188</v>
      </c>
      <c r="C12" s="161" t="s">
        <v>157</v>
      </c>
      <c r="D12" s="166" t="s">
        <v>13</v>
      </c>
      <c r="E12" s="171">
        <v>43154</v>
      </c>
      <c r="F12" s="167">
        <v>0.75</v>
      </c>
      <c r="G12" s="168">
        <v>0</v>
      </c>
      <c r="H12" s="169">
        <v>6</v>
      </c>
      <c r="I12" s="180">
        <f>IF(OR((C12=""),(D12="")),"",IF(LEFT(C12,2)="On",IF(H12="","&lt;---Hour?",VLOOKUP(C12,ref!A$4:E$10,IF(D12="yes",4,5),FALSE)*H12),VLOOKUP(C12,ref!A$4:E$10,IF(D12="yes",4,5),FALSE)))</f>
        <v>66</v>
      </c>
      <c r="J12" s="162"/>
      <c r="K12" s="162"/>
      <c r="L12" s="162"/>
      <c r="M12" s="170"/>
      <c r="N12" s="170"/>
      <c r="O12" s="170"/>
      <c r="P12" s="170"/>
      <c r="Q12" s="163"/>
      <c r="R12" s="165" t="s">
        <v>187</v>
      </c>
    </row>
    <row r="13" spans="1:18" ht="15">
      <c r="A13" s="185">
        <v>1063098</v>
      </c>
      <c r="B13" s="148" t="s">
        <v>188</v>
      </c>
      <c r="C13" s="161" t="s">
        <v>143</v>
      </c>
      <c r="D13" s="166" t="s">
        <v>13</v>
      </c>
      <c r="E13" s="171">
        <v>43155</v>
      </c>
      <c r="F13" s="172">
        <v>0</v>
      </c>
      <c r="G13" s="173">
        <v>0.99930555555555556</v>
      </c>
      <c r="H13" s="174">
        <v>24</v>
      </c>
      <c r="I13" s="180">
        <f>IF(OR((C13=""),(D13="")),"",IF(LEFT(C13,2)="On",IF(H13="","&lt;---Hour?",VLOOKUP(C13,ref!A$4:E$10,IF(D13="yes",4,5),FALSE)*H13),VLOOKUP(C13,ref!A$4:E$10,IF(D13="yes",4,5),FALSE)))</f>
        <v>528</v>
      </c>
      <c r="J13" s="146"/>
      <c r="K13" s="146"/>
      <c r="L13" s="146"/>
      <c r="M13" s="150"/>
      <c r="N13" s="150"/>
      <c r="O13" s="150"/>
      <c r="P13" s="150"/>
      <c r="Q13" s="147"/>
      <c r="R13" s="149" t="s">
        <v>187</v>
      </c>
    </row>
    <row r="14" spans="1:18" ht="15">
      <c r="A14" s="185">
        <v>1063098</v>
      </c>
      <c r="B14" s="153" t="s">
        <v>188</v>
      </c>
      <c r="C14" s="161" t="s">
        <v>143</v>
      </c>
      <c r="D14" s="166" t="s">
        <v>13</v>
      </c>
      <c r="E14" s="171">
        <v>43156</v>
      </c>
      <c r="F14" s="172">
        <v>0</v>
      </c>
      <c r="G14" s="173">
        <v>0.99930555555555556</v>
      </c>
      <c r="H14" s="174">
        <v>24</v>
      </c>
      <c r="I14" s="180">
        <f>IF(OR((C14=""),(D14="")),"",IF(LEFT(C14,2)="On",IF(H14="","&lt;---Hour?",VLOOKUP(C14,ref!A$4:E$10,IF(D14="yes",4,5),FALSE)*H14),VLOOKUP(C14,ref!A$4:E$10,IF(D14="yes",4,5),FALSE)))</f>
        <v>528</v>
      </c>
      <c r="J14" s="151"/>
      <c r="K14" s="151"/>
      <c r="L14" s="151"/>
      <c r="M14" s="155"/>
      <c r="N14" s="155"/>
      <c r="O14" s="155"/>
      <c r="P14" s="155"/>
      <c r="Q14" s="152"/>
      <c r="R14" s="154" t="s">
        <v>187</v>
      </c>
    </row>
    <row r="15" spans="1:18" ht="15">
      <c r="A15" s="185">
        <v>1063098</v>
      </c>
      <c r="B15" s="158" t="s">
        <v>188</v>
      </c>
      <c r="C15" s="161" t="s">
        <v>186</v>
      </c>
      <c r="D15" s="166" t="s">
        <v>13</v>
      </c>
      <c r="E15" s="171">
        <v>43157</v>
      </c>
      <c r="F15" s="167">
        <v>0</v>
      </c>
      <c r="G15" s="168">
        <v>0.375</v>
      </c>
      <c r="H15" s="169">
        <v>9</v>
      </c>
      <c r="I15" s="180">
        <f>IF(OR((C15=""),(D15="")),"",IF(LEFT(C15,2)="On",IF(H15="","&lt;---Hour?",VLOOKUP(C15,ref!A$4:E$10,IF(D15="yes",4,5),FALSE)*H15),VLOOKUP(C15,ref!A$4:E$10,IF(D15="yes",4,5),FALSE)))</f>
        <v>198</v>
      </c>
      <c r="J15" s="156"/>
      <c r="K15" s="156"/>
      <c r="L15" s="156"/>
      <c r="M15" s="160"/>
      <c r="N15" s="160"/>
      <c r="O15" s="160"/>
      <c r="P15" s="160"/>
      <c r="Q15" s="157"/>
      <c r="R15" s="159" t="s">
        <v>187</v>
      </c>
    </row>
    <row r="16" spans="1:18" ht="15">
      <c r="A16" s="185">
        <v>1063098</v>
      </c>
      <c r="B16" s="164" t="s">
        <v>188</v>
      </c>
      <c r="C16" s="161" t="s">
        <v>157</v>
      </c>
      <c r="D16" s="166" t="s">
        <v>13</v>
      </c>
      <c r="E16" s="171">
        <v>43157</v>
      </c>
      <c r="F16" s="167">
        <v>0.75</v>
      </c>
      <c r="G16" s="168">
        <v>0</v>
      </c>
      <c r="H16" s="169">
        <v>6</v>
      </c>
      <c r="I16" s="180">
        <f>IF(OR((C16=""),(D16="")),"",IF(LEFT(C16,2)="On",IF(H16="","&lt;---Hour?",VLOOKUP(C16,ref!A$4:E$10,IF(D16="yes",4,5),FALSE)*H16),VLOOKUP(C16,ref!A$4:E$10,IF(D16="yes",4,5),FALSE)))</f>
        <v>66</v>
      </c>
      <c r="J16" s="162"/>
      <c r="K16" s="162"/>
      <c r="L16" s="162"/>
      <c r="M16" s="170"/>
      <c r="N16" s="170"/>
      <c r="O16" s="170"/>
      <c r="P16" s="170"/>
      <c r="Q16" s="163"/>
      <c r="R16" s="165" t="s">
        <v>187</v>
      </c>
    </row>
    <row r="17" spans="1:18" ht="15">
      <c r="A17" s="185">
        <v>1063098</v>
      </c>
      <c r="B17" s="164" t="s">
        <v>188</v>
      </c>
      <c r="C17" s="161" t="s">
        <v>186</v>
      </c>
      <c r="D17" s="166" t="s">
        <v>13</v>
      </c>
      <c r="E17" s="171">
        <v>43158</v>
      </c>
      <c r="F17" s="172">
        <v>0</v>
      </c>
      <c r="G17" s="173">
        <v>0.375</v>
      </c>
      <c r="H17" s="174">
        <v>9</v>
      </c>
      <c r="I17" s="180">
        <f>IF(OR((C17=""),(D17="")),"",IF(LEFT(C17,2)="On",IF(H17="","&lt;---Hour?",VLOOKUP(C17,ref!A$4:E$10,IF(D17="yes",4,5),FALSE)*H17),VLOOKUP(C17,ref!A$4:E$10,IF(D17="yes",4,5),FALSE)))</f>
        <v>198</v>
      </c>
      <c r="J17" s="162"/>
      <c r="K17" s="162"/>
      <c r="L17" s="162"/>
      <c r="M17" s="170"/>
      <c r="N17" s="170"/>
      <c r="O17" s="170"/>
      <c r="P17" s="170"/>
      <c r="Q17" s="163"/>
      <c r="R17" s="165" t="s">
        <v>187</v>
      </c>
    </row>
    <row r="18" spans="1:18" ht="15">
      <c r="A18" s="185">
        <v>1063098</v>
      </c>
      <c r="B18" s="164" t="s">
        <v>188</v>
      </c>
      <c r="C18" s="161" t="s">
        <v>157</v>
      </c>
      <c r="D18" s="166" t="s">
        <v>13</v>
      </c>
      <c r="E18" s="171">
        <v>43158</v>
      </c>
      <c r="F18" s="172">
        <v>0.75</v>
      </c>
      <c r="G18" s="173">
        <v>0</v>
      </c>
      <c r="H18" s="174">
        <v>6</v>
      </c>
      <c r="I18" s="180">
        <f>IF(OR((C18=""),(D18="")),"",IF(LEFT(C18,2)="On",IF(H18="","&lt;---Hour?",VLOOKUP(C18,ref!A$4:E$10,IF(D18="yes",4,5),FALSE)*H18),VLOOKUP(C18,ref!A$4:E$10,IF(D18="yes",4,5),FALSE)))</f>
        <v>66</v>
      </c>
      <c r="J18" s="162"/>
      <c r="K18" s="162"/>
      <c r="L18" s="162"/>
      <c r="M18" s="170"/>
      <c r="N18" s="170"/>
      <c r="O18" s="170"/>
      <c r="P18" s="170"/>
      <c r="Q18" s="163"/>
      <c r="R18" s="165" t="s">
        <v>187</v>
      </c>
    </row>
    <row r="19" spans="1:18" ht="15">
      <c r="A19" s="185">
        <v>1063098</v>
      </c>
      <c r="B19" s="164" t="s">
        <v>188</v>
      </c>
      <c r="C19" s="161" t="s">
        <v>186</v>
      </c>
      <c r="D19" s="166" t="s">
        <v>13</v>
      </c>
      <c r="E19" s="171">
        <v>43159</v>
      </c>
      <c r="F19" s="172">
        <v>0</v>
      </c>
      <c r="G19" s="173">
        <v>0.375</v>
      </c>
      <c r="H19" s="174">
        <v>9</v>
      </c>
      <c r="I19" s="180">
        <f>IF(OR((C19=""),(D19="")),"",IF(LEFT(C19,2)="On",IF(H19="","&lt;---Hour?",VLOOKUP(C19,ref!A$4:E$10,IF(D19="yes",4,5),FALSE)*H19),VLOOKUP(C19,ref!A$4:E$10,IF(D19="yes",4,5),FALSE)))</f>
        <v>198</v>
      </c>
      <c r="J19" s="162"/>
      <c r="K19" s="162"/>
      <c r="L19" s="162"/>
      <c r="M19" s="170"/>
      <c r="N19" s="170"/>
      <c r="O19" s="170"/>
      <c r="P19" s="170"/>
      <c r="Q19" s="163"/>
      <c r="R19" s="165" t="s">
        <v>187</v>
      </c>
    </row>
    <row r="20" spans="1:18" ht="15">
      <c r="A20" s="185">
        <v>1063098</v>
      </c>
      <c r="B20" s="164" t="s">
        <v>188</v>
      </c>
      <c r="C20" s="161" t="s">
        <v>157</v>
      </c>
      <c r="D20" s="166" t="s">
        <v>13</v>
      </c>
      <c r="E20" s="171">
        <v>43159</v>
      </c>
      <c r="F20" s="172">
        <v>0.75</v>
      </c>
      <c r="G20" s="173">
        <v>0</v>
      </c>
      <c r="H20" s="174">
        <v>6</v>
      </c>
      <c r="I20" s="180">
        <f>IF(OR((C20=""),(D20="")),"",IF(LEFT(C20,2)="On",IF(H20="","&lt;---Hour?",VLOOKUP(C20,ref!A$4:E$10,IF(D20="yes",4,5),FALSE)*H20),VLOOKUP(C20,ref!A$4:E$10,IF(D20="yes",4,5),FALSE)))</f>
        <v>66</v>
      </c>
      <c r="J20" s="162"/>
      <c r="K20" s="162"/>
      <c r="L20" s="162"/>
      <c r="M20" s="170"/>
      <c r="N20" s="170"/>
      <c r="O20" s="170"/>
      <c r="P20" s="170"/>
      <c r="Q20" s="163"/>
      <c r="R20" s="165" t="s">
        <v>187</v>
      </c>
    </row>
    <row r="21" spans="1:18" ht="15">
      <c r="A21" s="185">
        <v>1063098</v>
      </c>
      <c r="B21" s="164" t="s">
        <v>188</v>
      </c>
      <c r="C21" s="161" t="s">
        <v>186</v>
      </c>
      <c r="D21" s="166" t="s">
        <v>13</v>
      </c>
      <c r="E21" s="171">
        <v>43160</v>
      </c>
      <c r="F21" s="172">
        <v>0</v>
      </c>
      <c r="G21" s="173">
        <v>0.375</v>
      </c>
      <c r="H21" s="174">
        <v>9</v>
      </c>
      <c r="I21" s="180">
        <f>IF(OR((C21=""),(D21="")),"",IF(LEFT(C21,2)="On",IF(H21="","&lt;---Hour?",VLOOKUP(C21,ref!A$4:E$10,IF(D21="yes",4,5),FALSE)*H21),VLOOKUP(C21,ref!A$4:E$10,IF(D21="yes",4,5),FALSE)))</f>
        <v>198</v>
      </c>
      <c r="J21" s="162"/>
      <c r="K21" s="162"/>
      <c r="L21" s="162"/>
      <c r="M21" s="170"/>
      <c r="N21" s="170"/>
      <c r="O21" s="170"/>
      <c r="P21" s="170"/>
      <c r="Q21" s="163"/>
      <c r="R21" s="165" t="s">
        <v>187</v>
      </c>
    </row>
    <row r="22" spans="1:18" ht="15">
      <c r="A22" s="185">
        <v>1063098</v>
      </c>
      <c r="B22" s="164" t="s">
        <v>188</v>
      </c>
      <c r="C22" s="161" t="s">
        <v>157</v>
      </c>
      <c r="D22" s="166" t="s">
        <v>13</v>
      </c>
      <c r="E22" s="171">
        <v>43160</v>
      </c>
      <c r="F22" s="172">
        <v>0.75</v>
      </c>
      <c r="G22" s="173">
        <v>0</v>
      </c>
      <c r="H22" s="174">
        <v>6</v>
      </c>
      <c r="I22" s="180">
        <f>IF(OR((C22=""),(D22="")),"",IF(LEFT(C22,2)="On",IF(H22="","&lt;---Hour?",VLOOKUP(C22,ref!A$4:E$10,IF(D22="yes",4,5),FALSE)*H22),VLOOKUP(C22,ref!A$4:E$10,IF(D22="yes",4,5),FALSE)))</f>
        <v>66</v>
      </c>
      <c r="J22" s="162"/>
      <c r="K22" s="162"/>
      <c r="L22" s="162"/>
      <c r="M22" s="170"/>
      <c r="N22" s="170"/>
      <c r="O22" s="170"/>
      <c r="P22" s="170"/>
      <c r="Q22" s="163"/>
      <c r="R22" s="165" t="s">
        <v>187</v>
      </c>
    </row>
    <row r="23" spans="1:18" s="79" customFormat="1" ht="15.75" customHeight="1">
      <c r="A23" s="185">
        <v>1063098</v>
      </c>
      <c r="B23" s="164" t="s">
        <v>188</v>
      </c>
      <c r="C23" s="161" t="s">
        <v>186</v>
      </c>
      <c r="D23" s="166" t="s">
        <v>13</v>
      </c>
      <c r="E23" s="171">
        <v>43161</v>
      </c>
      <c r="F23" s="172">
        <v>0</v>
      </c>
      <c r="G23" s="173">
        <v>0.375</v>
      </c>
      <c r="H23" s="174">
        <v>9</v>
      </c>
      <c r="I23" s="180">
        <f>IF(OR((C23=""),(D23="")),"",IF(LEFT(C23,2)="On",IF(H23="","&lt;---Hour?",VLOOKUP(C23,ref!A$4:E$10,IF(D23="yes",4,5),FALSE)*H23),VLOOKUP(C23,ref!A$4:E$10,IF(D23="yes",4,5),FALSE)))</f>
        <v>198</v>
      </c>
      <c r="J23" s="162"/>
      <c r="K23" s="162"/>
      <c r="L23" s="162"/>
      <c r="M23" s="170"/>
      <c r="N23" s="170"/>
      <c r="O23" s="170"/>
      <c r="P23" s="170"/>
      <c r="Q23" s="163"/>
      <c r="R23" s="165" t="s">
        <v>187</v>
      </c>
    </row>
    <row r="24" spans="1:18" s="79" customFormat="1" ht="15.75" customHeight="1">
      <c r="A24" s="185">
        <v>1063098</v>
      </c>
      <c r="B24" s="164" t="s">
        <v>188</v>
      </c>
      <c r="C24" s="161" t="s">
        <v>157</v>
      </c>
      <c r="D24" s="166" t="s">
        <v>13</v>
      </c>
      <c r="E24" s="171">
        <v>43161</v>
      </c>
      <c r="F24" s="172">
        <v>0.75</v>
      </c>
      <c r="G24" s="173">
        <v>0</v>
      </c>
      <c r="H24" s="174">
        <v>6</v>
      </c>
      <c r="I24" s="180">
        <f>IF(OR((C24=""),(D24="")),"",IF(LEFT(C24,2)="On",IF(H24="","&lt;---Hour?",VLOOKUP(C24,ref!A$4:E$10,IF(D24="yes",4,5),FALSE)*H24),VLOOKUP(C24,ref!A$4:E$10,IF(D24="yes",4,5),FALSE)))</f>
        <v>66</v>
      </c>
      <c r="J24" s="162"/>
      <c r="K24" s="162"/>
      <c r="L24" s="162"/>
      <c r="M24" s="170"/>
      <c r="N24" s="170"/>
      <c r="O24" s="170"/>
      <c r="P24" s="170"/>
      <c r="Q24" s="163"/>
      <c r="R24" s="165" t="s">
        <v>187</v>
      </c>
    </row>
    <row r="25" spans="1:18" s="79" customFormat="1" ht="15.75" customHeight="1">
      <c r="A25" s="185">
        <v>1063098</v>
      </c>
      <c r="B25" s="76" t="s">
        <v>188</v>
      </c>
      <c r="C25" s="73" t="s">
        <v>143</v>
      </c>
      <c r="D25" s="101" t="s">
        <v>13</v>
      </c>
      <c r="E25" s="171">
        <v>43162</v>
      </c>
      <c r="F25" s="116">
        <v>0</v>
      </c>
      <c r="G25" s="117">
        <v>0.99930555555555556</v>
      </c>
      <c r="H25" s="118">
        <v>24</v>
      </c>
      <c r="I25" s="180">
        <f>IF(OR((C25=""),(D25="")),"",IF(LEFT(C25,2)="On",IF(H25="","&lt;---Hour?",VLOOKUP(C25,ref!A$4:E$10,IF(D25="yes",4,5),FALSE)*H25),VLOOKUP(C25,ref!A$4:E$10,IF(D25="yes",4,5),FALSE)))</f>
        <v>528</v>
      </c>
      <c r="J25" s="74"/>
      <c r="K25" s="74"/>
      <c r="L25" s="74"/>
      <c r="M25" s="126"/>
      <c r="N25" s="126"/>
      <c r="O25" s="126"/>
      <c r="P25" s="126"/>
      <c r="Q25" s="75"/>
      <c r="R25" s="78" t="s">
        <v>187</v>
      </c>
    </row>
    <row r="26" spans="1:18" s="79" customFormat="1" ht="15.75" customHeight="1">
      <c r="A26" s="185">
        <v>1063098</v>
      </c>
      <c r="B26" s="76" t="s">
        <v>188</v>
      </c>
      <c r="C26" s="73" t="s">
        <v>143</v>
      </c>
      <c r="D26" s="101" t="s">
        <v>13</v>
      </c>
      <c r="E26" s="171">
        <v>43163</v>
      </c>
      <c r="F26" s="116">
        <v>0</v>
      </c>
      <c r="G26" s="117">
        <v>0.99930555555555556</v>
      </c>
      <c r="H26" s="118">
        <v>24</v>
      </c>
      <c r="I26" s="180">
        <f>IF(OR((C26=""),(D26="")),"",IF(LEFT(C26,2)="On",IF(H26="","&lt;---Hour?",VLOOKUP(C26,ref!A$4:E$10,IF(D26="yes",4,5),FALSE)*H26),VLOOKUP(C26,ref!A$4:E$10,IF(D26="yes",4,5),FALSE)))</f>
        <v>528</v>
      </c>
      <c r="J26" s="74"/>
      <c r="K26" s="74"/>
      <c r="L26" s="74"/>
      <c r="M26" s="126"/>
      <c r="N26" s="126"/>
      <c r="O26" s="126"/>
      <c r="P26" s="126"/>
      <c r="Q26" s="75"/>
      <c r="R26" s="78" t="s">
        <v>187</v>
      </c>
    </row>
    <row r="27" spans="1:18" s="79" customFormat="1" ht="15">
      <c r="A27" s="185"/>
      <c r="B27" s="76"/>
      <c r="C27" s="73"/>
      <c r="D27" s="101"/>
      <c r="E27" s="106"/>
      <c r="F27" s="138"/>
      <c r="G27" s="139"/>
      <c r="H27" s="140"/>
      <c r="I27" s="180" t="str">
        <f>IF(OR((C27=""),(D27="")),"",IF(LEFT(C27,2)="On",IF(H27="","&lt;---Hour?",VLOOKUP(C27,ref!A$4:E$10,IF(D27="yes",4,5),FALSE)*H27),VLOOKUP(C27,ref!A$4:E$10,IF(D27="yes",4,5),FALSE)))</f>
        <v/>
      </c>
      <c r="J27" s="74"/>
      <c r="K27" s="74"/>
      <c r="L27" s="74"/>
      <c r="M27" s="126"/>
      <c r="N27" s="126"/>
      <c r="O27" s="126"/>
      <c r="P27" s="126"/>
      <c r="Q27" s="75"/>
      <c r="R27" s="78"/>
    </row>
    <row r="28" spans="1:18" s="79" customFormat="1" ht="15.75" thickBot="1">
      <c r="A28" s="185"/>
      <c r="B28" s="76"/>
      <c r="C28" s="73"/>
      <c r="D28" s="101"/>
      <c r="E28" s="106"/>
      <c r="F28" s="119"/>
      <c r="G28" s="120"/>
      <c r="H28" s="121"/>
      <c r="I28" s="180" t="str">
        <f>IF(OR((C28=""),(D28="")),"",IF(LEFT(C28,2)="On",IF(H28="","&lt;---Hour?",VLOOKUP(C28,ref!A$4:E$10,IF(D28="yes",4,5),FALSE)*H28),VLOOKUP(C28,ref!A$4:E$10,IF(D28="yes",4,5),FALSE)))</f>
        <v/>
      </c>
      <c r="J28" s="74"/>
      <c r="K28" s="74"/>
      <c r="L28" s="74"/>
      <c r="M28" s="126"/>
      <c r="N28" s="126"/>
      <c r="O28" s="126"/>
      <c r="P28" s="126"/>
      <c r="Q28" s="75" t="e">
        <f>(K28-J28)*24+(#REF!-E28)*24</f>
        <v>#REF!</v>
      </c>
      <c r="R28" s="78"/>
    </row>
    <row r="29" spans="1:18">
      <c r="G29" s="109" t="s">
        <v>86</v>
      </c>
      <c r="H29" s="110"/>
      <c r="I29" s="181">
        <f>SUM(I6:I28)</f>
        <v>6336</v>
      </c>
      <c r="K29" s="82" t="s">
        <v>86</v>
      </c>
      <c r="L29" s="82">
        <f>SUM(L23:L28)</f>
        <v>0</v>
      </c>
      <c r="M29" s="82">
        <f>SUM(M23:M28)</f>
        <v>0</v>
      </c>
      <c r="N29" s="82">
        <f>SUM(N23:N28)</f>
        <v>0</v>
      </c>
      <c r="O29" s="82">
        <f>SUM(O23:O28)</f>
        <v>0</v>
      </c>
      <c r="P29" s="82">
        <f>SUM(P23:P28)</f>
        <v>0</v>
      </c>
      <c r="R29" s="82"/>
    </row>
    <row r="31" spans="1:18" ht="15">
      <c r="A31" s="187" t="s">
        <v>2</v>
      </c>
      <c r="C31" s="53"/>
      <c r="E31" s="83" t="s">
        <v>117</v>
      </c>
      <c r="F31" s="83"/>
      <c r="K31" s="83" t="s">
        <v>161</v>
      </c>
    </row>
    <row r="32" spans="1:18">
      <c r="C32" s="53"/>
      <c r="E32" s="53" t="s">
        <v>162</v>
      </c>
      <c r="K32" s="53" t="s">
        <v>148</v>
      </c>
    </row>
    <row r="33" spans="2:15">
      <c r="C33" s="53"/>
      <c r="D33" s="53"/>
    </row>
    <row r="34" spans="2:15">
      <c r="B34" s="84"/>
      <c r="C34" s="85"/>
      <c r="D34" s="86"/>
      <c r="E34" s="53" t="s">
        <v>10</v>
      </c>
      <c r="F34" s="84"/>
      <c r="G34" s="85"/>
      <c r="H34" s="86"/>
      <c r="K34" s="84"/>
      <c r="L34" s="85"/>
      <c r="M34" s="85"/>
      <c r="N34" s="85"/>
      <c r="O34" s="53" t="s">
        <v>118</v>
      </c>
    </row>
    <row r="35" spans="2:15">
      <c r="B35" s="87"/>
      <c r="C35" s="88"/>
      <c r="D35" s="86"/>
      <c r="F35" s="87"/>
      <c r="G35" s="88"/>
      <c r="H35" s="86"/>
      <c r="K35" s="87"/>
      <c r="L35" s="88"/>
      <c r="M35" s="86"/>
      <c r="N35" s="86"/>
    </row>
    <row r="36" spans="2:15">
      <c r="B36" s="89"/>
      <c r="C36" s="90"/>
      <c r="D36" s="91"/>
      <c r="E36" s="53" t="s">
        <v>11</v>
      </c>
      <c r="F36" s="84"/>
      <c r="G36" s="85"/>
      <c r="H36" s="86"/>
      <c r="K36" s="84"/>
      <c r="L36" s="85"/>
      <c r="M36" s="85"/>
      <c r="N36" s="85"/>
      <c r="O36" s="53" t="s">
        <v>118</v>
      </c>
    </row>
    <row r="37" spans="2:15">
      <c r="B37" s="92"/>
      <c r="C37" s="93"/>
      <c r="D37" s="91"/>
      <c r="F37" s="92"/>
      <c r="G37" s="93"/>
      <c r="H37" s="91"/>
      <c r="K37" s="92"/>
      <c r="L37" s="93"/>
      <c r="M37" s="91"/>
      <c r="N37" s="91"/>
    </row>
    <row r="38" spans="2:15">
      <c r="B38" s="89"/>
      <c r="C38" s="90"/>
      <c r="D38" s="91"/>
      <c r="E38" s="53" t="s">
        <v>97</v>
      </c>
      <c r="F38" s="84"/>
      <c r="G38" s="85"/>
      <c r="H38" s="86"/>
      <c r="K38" s="84"/>
      <c r="L38" s="85"/>
      <c r="M38" s="85"/>
      <c r="N38" s="85"/>
      <c r="O38" s="53" t="s">
        <v>118</v>
      </c>
    </row>
  </sheetData>
  <sheetProtection selectLockedCells="1" selectUnlockedCells="1"/>
  <mergeCells count="3">
    <mergeCell ref="A3:A5"/>
    <mergeCell ref="B3:B5"/>
    <mergeCell ref="R3:R5"/>
  </mergeCells>
  <phoneticPr fontId="16" type="noConversion"/>
  <conditionalFormatting sqref="F27:H28">
    <cfRule type="expression" dxfId="25" priority="143">
      <formula>LEFT($C27,2)="On"</formula>
    </cfRule>
  </conditionalFormatting>
  <conditionalFormatting sqref="E27:E28">
    <cfRule type="expression" dxfId="24" priority="142">
      <formula>$C27&gt;""</formula>
    </cfRule>
  </conditionalFormatting>
  <conditionalFormatting sqref="I27:I28 I6:I8 I13:I25">
    <cfRule type="cellIs" dxfId="23" priority="141" operator="equal">
      <formula>"&lt;---Hour?"</formula>
    </cfRule>
  </conditionalFormatting>
  <conditionalFormatting sqref="J25:P28">
    <cfRule type="expression" dxfId="22" priority="140">
      <formula>$J25&lt;&gt;""</formula>
    </cfRule>
  </conditionalFormatting>
  <conditionalFormatting sqref="J25:L28">
    <cfRule type="expression" dxfId="21" priority="139">
      <formula>RIGHT($C25,5)="shift"</formula>
    </cfRule>
  </conditionalFormatting>
  <conditionalFormatting sqref="M25:M28">
    <cfRule type="expression" dxfId="20" priority="138">
      <formula>OR((RIGHT($C25,5)="AAAAA"),($C25="Overtime"))</formula>
    </cfRule>
  </conditionalFormatting>
  <conditionalFormatting sqref="D27:D28 D6:D8 D13:D25">
    <cfRule type="expression" dxfId="19" priority="137">
      <formula>$C6="Overtime"</formula>
    </cfRule>
  </conditionalFormatting>
  <conditionalFormatting sqref="F26:H26">
    <cfRule type="expression" dxfId="18" priority="61">
      <formula>LEFT($C26,2)="On"</formula>
    </cfRule>
  </conditionalFormatting>
  <conditionalFormatting sqref="D26">
    <cfRule type="expression" dxfId="17" priority="55">
      <formula>$C26="Overtime"</formula>
    </cfRule>
  </conditionalFormatting>
  <conditionalFormatting sqref="F25:H25">
    <cfRule type="expression" dxfId="16" priority="42">
      <formula>LEFT($C25,2)="On"</formula>
    </cfRule>
  </conditionalFormatting>
  <conditionalFormatting sqref="I26">
    <cfRule type="cellIs" dxfId="15" priority="35" operator="equal">
      <formula>"&lt;---Hour?"</formula>
    </cfRule>
  </conditionalFormatting>
  <conditionalFormatting sqref="F15:H16">
    <cfRule type="expression" dxfId="14" priority="7">
      <formula>LEFT($C15,2)="On"</formula>
    </cfRule>
  </conditionalFormatting>
  <conditionalFormatting sqref="I9:I10">
    <cfRule type="cellIs" dxfId="13" priority="6" operator="equal">
      <formula>"&lt;---Hour?"</formula>
    </cfRule>
  </conditionalFormatting>
  <conditionalFormatting sqref="D9:D10">
    <cfRule type="expression" dxfId="12" priority="5">
      <formula>$C9="Overtime"</formula>
    </cfRule>
  </conditionalFormatting>
  <conditionalFormatting sqref="F9:H10">
    <cfRule type="expression" dxfId="11" priority="4">
      <formula>LEFT($C9,2)="On"</formula>
    </cfRule>
  </conditionalFormatting>
  <conditionalFormatting sqref="I11:I12">
    <cfRule type="cellIs" dxfId="10" priority="3" operator="equal">
      <formula>"&lt;---Hour?"</formula>
    </cfRule>
  </conditionalFormatting>
  <conditionalFormatting sqref="D11:D12">
    <cfRule type="expression" dxfId="9" priority="2">
      <formula>$C11="Overtime"</formula>
    </cfRule>
  </conditionalFormatting>
  <conditionalFormatting sqref="F11:H12">
    <cfRule type="expression" dxfId="8" priority="1">
      <formula>LEFT($C11,2)="On"</formula>
    </cfRule>
  </conditionalFormatting>
  <dataValidations count="2">
    <dataValidation type="list" allowBlank="1" showInputMessage="1" showErrorMessage="1" sqref="E2">
      <formula1>"Jan, Feb, Mar, Apr, May, Jun, Jul, Aug, Sep, Oct, Nov, Dec"</formula1>
    </dataValidation>
    <dataValidation type="list" allowBlank="1" showInputMessage="1" showErrorMessage="1" sqref="D6:D28">
      <formula1>"Yes,No"</formula1>
    </dataValidation>
  </dataValidations>
  <printOptions horizontalCentered="1"/>
  <pageMargins left="0.25" right="0.25" top="0.75" bottom="0.75" header="0.3" footer="0.3"/>
  <pageSetup paperSize="9" scale="70" fitToHeight="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Sheet1!$B$7:$B$10</xm:f>
          </x14:formula1>
          <xm:sqref>J2</xm:sqref>
        </x14:dataValidation>
        <x14:dataValidation type="list" allowBlank="1" showInputMessage="1" showErrorMessage="1">
          <x14:formula1>
            <xm:f>ref!$A$4:$A$11</xm:f>
          </x14:formula1>
          <xm:sqref>C6:C28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  <pageSetUpPr fitToPage="1"/>
  </sheetPr>
  <dimension ref="A1:Q41"/>
  <sheetViews>
    <sheetView zoomScaleNormal="100" workbookViewId="0">
      <pane ySplit="6" topLeftCell="A7" activePane="bottomLeft" state="frozen"/>
      <selection pane="bottomLeft" activeCell="E13" sqref="E13"/>
    </sheetView>
  </sheetViews>
  <sheetFormatPr defaultRowHeight="12.75"/>
  <cols>
    <col min="1" max="1" width="9.7109375" customWidth="1"/>
    <col min="2" max="2" width="19.140625" style="4" customWidth="1"/>
    <col min="3" max="3" width="16.85546875" style="4" customWidth="1"/>
    <col min="4" max="4" width="9" style="4" customWidth="1"/>
    <col min="5" max="5" width="14.7109375" customWidth="1"/>
    <col min="6" max="6" width="13.42578125" customWidth="1"/>
    <col min="7" max="8" width="10.140625" customWidth="1"/>
    <col min="9" max="9" width="14.7109375" customWidth="1"/>
    <col min="10" max="12" width="11" customWidth="1"/>
    <col min="13" max="13" width="12.5703125" customWidth="1"/>
    <col min="14" max="14" width="15.28515625" customWidth="1"/>
    <col min="15" max="15" width="17.28515625" customWidth="1"/>
    <col min="16" max="16" width="7.28515625" hidden="1" customWidth="1"/>
    <col min="17" max="17" width="19" customWidth="1"/>
  </cols>
  <sheetData>
    <row r="1" spans="1:17" ht="46.5" customHeight="1">
      <c r="A1" s="200" t="s">
        <v>99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</row>
    <row r="2" spans="1:17" ht="21">
      <c r="A2" s="32" t="s">
        <v>98</v>
      </c>
      <c r="B2" s="33"/>
      <c r="C2" s="33"/>
      <c r="D2" s="33"/>
      <c r="E2" s="34"/>
      <c r="F2" s="43"/>
      <c r="G2" s="41"/>
      <c r="H2" s="41" t="s">
        <v>103</v>
      </c>
      <c r="I2" s="28"/>
      <c r="J2" s="42"/>
      <c r="K2" s="28"/>
      <c r="L2" s="28"/>
      <c r="N2" s="28"/>
      <c r="O2" s="28"/>
    </row>
    <row r="3" spans="1:17" ht="15.75" customHeight="1">
      <c r="A3" s="207" t="s">
        <v>0</v>
      </c>
      <c r="B3" s="210" t="s">
        <v>1</v>
      </c>
      <c r="C3" s="218" t="s">
        <v>102</v>
      </c>
      <c r="D3" s="219"/>
      <c r="E3" s="215" t="s">
        <v>101</v>
      </c>
      <c r="F3" s="216"/>
      <c r="G3" s="216"/>
      <c r="H3" s="216"/>
      <c r="I3" s="216"/>
      <c r="J3" s="216"/>
      <c r="K3" s="216"/>
      <c r="L3" s="217"/>
      <c r="M3" s="204" t="s">
        <v>100</v>
      </c>
      <c r="N3" s="202" t="s">
        <v>94</v>
      </c>
      <c r="O3" s="203"/>
      <c r="Q3" s="197" t="s">
        <v>87</v>
      </c>
    </row>
    <row r="4" spans="1:17" ht="96" customHeight="1">
      <c r="A4" s="208"/>
      <c r="B4" s="211"/>
      <c r="C4" s="220"/>
      <c r="D4" s="221"/>
      <c r="E4" s="213" t="s">
        <v>92</v>
      </c>
      <c r="F4" s="214"/>
      <c r="G4" s="207" t="s">
        <v>88</v>
      </c>
      <c r="H4" s="207" t="s">
        <v>91</v>
      </c>
      <c r="I4" s="29" t="s">
        <v>3</v>
      </c>
      <c r="J4" s="1" t="s">
        <v>4</v>
      </c>
      <c r="K4" s="1" t="s">
        <v>6</v>
      </c>
      <c r="L4" s="1" t="s">
        <v>5</v>
      </c>
      <c r="M4" s="205"/>
      <c r="N4" s="37" t="s">
        <v>110</v>
      </c>
      <c r="O4" s="37" t="s">
        <v>111</v>
      </c>
      <c r="P4" s="3"/>
      <c r="Q4" s="198"/>
    </row>
    <row r="5" spans="1:17" ht="30">
      <c r="A5" s="209"/>
      <c r="B5" s="212"/>
      <c r="C5" s="48" t="s">
        <v>108</v>
      </c>
      <c r="D5" s="48" t="s">
        <v>109</v>
      </c>
      <c r="E5" s="15" t="s">
        <v>89</v>
      </c>
      <c r="F5" s="15" t="s">
        <v>90</v>
      </c>
      <c r="G5" s="209"/>
      <c r="H5" s="209"/>
      <c r="I5" s="2" t="s">
        <v>9</v>
      </c>
      <c r="J5" s="2" t="s">
        <v>8</v>
      </c>
      <c r="K5" s="2" t="s">
        <v>7</v>
      </c>
      <c r="L5" s="2" t="s">
        <v>8</v>
      </c>
      <c r="M5" s="206"/>
      <c r="N5" s="38" t="s">
        <v>95</v>
      </c>
      <c r="O5" s="20" t="s">
        <v>95</v>
      </c>
      <c r="Q5" s="199"/>
    </row>
    <row r="6" spans="1:17" s="7" customFormat="1" ht="15">
      <c r="A6" s="16"/>
      <c r="B6" s="16"/>
      <c r="C6" s="19"/>
      <c r="D6" s="19"/>
      <c r="E6" s="47"/>
      <c r="F6" s="47"/>
      <c r="G6" s="30"/>
      <c r="H6" s="31"/>
      <c r="I6" s="17"/>
      <c r="J6" s="18"/>
      <c r="K6" s="18"/>
      <c r="L6" s="18"/>
      <c r="M6" s="35"/>
      <c r="N6" s="39"/>
      <c r="O6" s="18"/>
      <c r="P6" s="44">
        <f>(H6-G6)*24+(F6-E6)*24</f>
        <v>0</v>
      </c>
      <c r="Q6" s="5"/>
    </row>
    <row r="7" spans="1:17" s="7" customFormat="1" ht="15">
      <c r="A7" s="45"/>
      <c r="B7" s="45"/>
      <c r="C7" s="19"/>
      <c r="D7" s="19"/>
      <c r="E7" s="47"/>
      <c r="F7" s="47"/>
      <c r="G7" s="30"/>
      <c r="H7" s="31"/>
      <c r="I7" s="17"/>
      <c r="J7" s="18"/>
      <c r="K7" s="18"/>
      <c r="L7" s="18"/>
      <c r="M7" s="35"/>
      <c r="N7" s="39"/>
      <c r="O7" s="18"/>
      <c r="P7" s="44">
        <f t="shared" ref="P7:P32" si="0">(H7-G7)*24+(F7-E7)*24</f>
        <v>0</v>
      </c>
      <c r="Q7" s="5"/>
    </row>
    <row r="8" spans="1:17" s="21" customFormat="1" ht="15">
      <c r="A8" s="45"/>
      <c r="B8" s="45"/>
      <c r="C8" s="19"/>
      <c r="D8" s="19"/>
      <c r="E8" s="47"/>
      <c r="F8" s="47"/>
      <c r="G8" s="30"/>
      <c r="H8" s="31"/>
      <c r="I8" s="17"/>
      <c r="J8" s="18"/>
      <c r="K8" s="18"/>
      <c r="L8" s="18"/>
      <c r="M8" s="35"/>
      <c r="N8" s="39"/>
      <c r="O8" s="18"/>
      <c r="P8" s="44">
        <f t="shared" si="0"/>
        <v>0</v>
      </c>
      <c r="Q8" s="46"/>
    </row>
    <row r="9" spans="1:17" s="21" customFormat="1" ht="15">
      <c r="A9" s="5"/>
      <c r="B9" s="5"/>
      <c r="C9" s="19"/>
      <c r="D9" s="19"/>
      <c r="E9" s="47"/>
      <c r="F9" s="47"/>
      <c r="G9" s="30"/>
      <c r="H9" s="31"/>
      <c r="I9" s="17"/>
      <c r="J9" s="18"/>
      <c r="K9" s="18"/>
      <c r="L9" s="18"/>
      <c r="M9" s="35"/>
      <c r="N9" s="39"/>
      <c r="O9" s="18"/>
      <c r="P9" s="44">
        <f>(H9-G9)*24+(F9-E9)*24</f>
        <v>0</v>
      </c>
      <c r="Q9" s="46"/>
    </row>
    <row r="10" spans="1:17" s="21" customFormat="1" ht="15">
      <c r="A10" s="5"/>
      <c r="B10" s="5"/>
      <c r="C10" s="19"/>
      <c r="D10" s="19"/>
      <c r="E10" s="47"/>
      <c r="F10" s="47"/>
      <c r="G10" s="30"/>
      <c r="H10" s="31"/>
      <c r="I10" s="17"/>
      <c r="J10" s="18"/>
      <c r="K10" s="18"/>
      <c r="L10" s="18"/>
      <c r="M10" s="35"/>
      <c r="N10" s="39"/>
      <c r="O10" s="18"/>
      <c r="P10" s="44">
        <f t="shared" si="0"/>
        <v>0</v>
      </c>
      <c r="Q10" s="46"/>
    </row>
    <row r="11" spans="1:17" s="21" customFormat="1" ht="15">
      <c r="A11" s="5"/>
      <c r="B11" s="5"/>
      <c r="C11" s="19"/>
      <c r="D11" s="19"/>
      <c r="E11" s="47"/>
      <c r="F11" s="47"/>
      <c r="G11" s="30"/>
      <c r="H11" s="31"/>
      <c r="I11" s="17"/>
      <c r="J11" s="18"/>
      <c r="K11" s="18"/>
      <c r="L11" s="18"/>
      <c r="M11" s="35"/>
      <c r="N11" s="39"/>
      <c r="O11" s="18"/>
      <c r="P11" s="44">
        <f t="shared" si="0"/>
        <v>0</v>
      </c>
      <c r="Q11" s="46"/>
    </row>
    <row r="12" spans="1:17" s="21" customFormat="1" ht="15">
      <c r="A12" s="5"/>
      <c r="B12" s="5"/>
      <c r="C12" s="19"/>
      <c r="D12" s="19"/>
      <c r="E12" s="47"/>
      <c r="F12" s="47"/>
      <c r="G12" s="30"/>
      <c r="H12" s="31"/>
      <c r="I12" s="17"/>
      <c r="J12" s="18"/>
      <c r="K12" s="18"/>
      <c r="L12" s="18"/>
      <c r="M12" s="35"/>
      <c r="N12" s="39"/>
      <c r="O12" s="18"/>
      <c r="P12" s="44">
        <f t="shared" si="0"/>
        <v>0</v>
      </c>
      <c r="Q12" s="46"/>
    </row>
    <row r="13" spans="1:17" s="21" customFormat="1" ht="12" customHeight="1">
      <c r="A13" s="5"/>
      <c r="B13" s="5"/>
      <c r="C13" s="19"/>
      <c r="D13" s="19"/>
      <c r="E13" s="47"/>
      <c r="F13" s="47"/>
      <c r="G13" s="30"/>
      <c r="H13" s="31"/>
      <c r="I13" s="17"/>
      <c r="J13" s="18"/>
      <c r="K13" s="18"/>
      <c r="L13" s="18"/>
      <c r="M13" s="35"/>
      <c r="N13" s="39"/>
      <c r="O13" s="18"/>
      <c r="P13" s="44">
        <f t="shared" si="0"/>
        <v>0</v>
      </c>
      <c r="Q13" s="46"/>
    </row>
    <row r="14" spans="1:17" s="21" customFormat="1" ht="15">
      <c r="A14" s="5"/>
      <c r="B14" s="5"/>
      <c r="C14" s="19"/>
      <c r="D14" s="19"/>
      <c r="E14" s="47"/>
      <c r="F14" s="47"/>
      <c r="G14" s="30"/>
      <c r="H14" s="31"/>
      <c r="I14" s="17"/>
      <c r="J14" s="18"/>
      <c r="K14" s="18"/>
      <c r="L14" s="18"/>
      <c r="M14" s="35"/>
      <c r="N14" s="39"/>
      <c r="O14" s="18"/>
      <c r="P14" s="44">
        <f t="shared" si="0"/>
        <v>0</v>
      </c>
      <c r="Q14" s="46"/>
    </row>
    <row r="15" spans="1:17" s="21" customFormat="1" ht="15">
      <c r="A15" s="5"/>
      <c r="B15" s="5"/>
      <c r="C15" s="19"/>
      <c r="D15" s="19"/>
      <c r="E15" s="47"/>
      <c r="F15" s="47"/>
      <c r="G15" s="30"/>
      <c r="H15" s="31"/>
      <c r="I15" s="17"/>
      <c r="J15" s="18"/>
      <c r="K15" s="18"/>
      <c r="L15" s="18"/>
      <c r="M15" s="35"/>
      <c r="N15" s="39"/>
      <c r="O15" s="18"/>
      <c r="P15" s="44">
        <f t="shared" si="0"/>
        <v>0</v>
      </c>
      <c r="Q15" s="46"/>
    </row>
    <row r="16" spans="1:17" s="21" customFormat="1" ht="15">
      <c r="A16" s="5"/>
      <c r="B16" s="5"/>
      <c r="C16" s="19"/>
      <c r="D16" s="19"/>
      <c r="E16" s="47"/>
      <c r="F16" s="47"/>
      <c r="G16" s="30"/>
      <c r="H16" s="31"/>
      <c r="I16" s="17"/>
      <c r="J16" s="18"/>
      <c r="K16" s="18"/>
      <c r="L16" s="18"/>
      <c r="M16" s="35"/>
      <c r="N16" s="39"/>
      <c r="O16" s="18"/>
      <c r="P16" s="44">
        <f t="shared" si="0"/>
        <v>0</v>
      </c>
      <c r="Q16" s="46"/>
    </row>
    <row r="17" spans="1:17" s="21" customFormat="1" ht="15">
      <c r="A17" s="5"/>
      <c r="B17" s="5"/>
      <c r="C17" s="19"/>
      <c r="D17" s="19"/>
      <c r="E17" s="47"/>
      <c r="F17" s="47"/>
      <c r="G17" s="30"/>
      <c r="H17" s="31"/>
      <c r="I17" s="17"/>
      <c r="J17" s="18"/>
      <c r="K17" s="18"/>
      <c r="L17" s="18"/>
      <c r="M17" s="35"/>
      <c r="N17" s="39"/>
      <c r="O17" s="18"/>
      <c r="P17" s="44">
        <f t="shared" si="0"/>
        <v>0</v>
      </c>
      <c r="Q17" s="46"/>
    </row>
    <row r="18" spans="1:17" s="21" customFormat="1" ht="15">
      <c r="A18" s="5"/>
      <c r="B18" s="5"/>
      <c r="C18" s="19"/>
      <c r="D18" s="19"/>
      <c r="E18" s="47"/>
      <c r="F18" s="47"/>
      <c r="G18" s="30"/>
      <c r="H18" s="31"/>
      <c r="I18" s="17"/>
      <c r="J18" s="18"/>
      <c r="K18" s="18"/>
      <c r="L18" s="18"/>
      <c r="M18" s="35"/>
      <c r="N18" s="39"/>
      <c r="O18" s="18"/>
      <c r="P18" s="44">
        <f t="shared" si="0"/>
        <v>0</v>
      </c>
      <c r="Q18" s="46"/>
    </row>
    <row r="19" spans="1:17" s="21" customFormat="1" ht="15">
      <c r="A19" s="5"/>
      <c r="B19" s="5"/>
      <c r="C19" s="19"/>
      <c r="D19" s="19"/>
      <c r="E19" s="47"/>
      <c r="F19" s="47"/>
      <c r="G19" s="30"/>
      <c r="H19" s="31"/>
      <c r="I19" s="17"/>
      <c r="J19" s="18"/>
      <c r="K19" s="18"/>
      <c r="L19" s="18"/>
      <c r="M19" s="35"/>
      <c r="N19" s="39"/>
      <c r="O19" s="18"/>
      <c r="P19" s="44">
        <f t="shared" si="0"/>
        <v>0</v>
      </c>
      <c r="Q19" s="46"/>
    </row>
    <row r="20" spans="1:17" s="21" customFormat="1" ht="15">
      <c r="A20" s="5"/>
      <c r="B20" s="5"/>
      <c r="C20" s="19"/>
      <c r="D20" s="19"/>
      <c r="E20" s="47"/>
      <c r="F20" s="47"/>
      <c r="G20" s="30"/>
      <c r="H20" s="31"/>
      <c r="I20" s="17"/>
      <c r="J20" s="18"/>
      <c r="K20" s="18"/>
      <c r="L20" s="18"/>
      <c r="M20" s="35"/>
      <c r="N20" s="39"/>
      <c r="O20" s="18"/>
      <c r="P20" s="44">
        <f t="shared" si="0"/>
        <v>0</v>
      </c>
      <c r="Q20" s="46"/>
    </row>
    <row r="21" spans="1:17" s="21" customFormat="1" ht="15">
      <c r="A21" s="5"/>
      <c r="B21" s="5"/>
      <c r="C21" s="19"/>
      <c r="D21" s="19"/>
      <c r="E21" s="47"/>
      <c r="F21" s="47"/>
      <c r="G21" s="30"/>
      <c r="H21" s="31"/>
      <c r="I21" s="17"/>
      <c r="J21" s="18"/>
      <c r="K21" s="18"/>
      <c r="L21" s="18"/>
      <c r="M21" s="35"/>
      <c r="N21" s="39"/>
      <c r="O21" s="18"/>
      <c r="P21" s="44">
        <f t="shared" si="0"/>
        <v>0</v>
      </c>
      <c r="Q21" s="46"/>
    </row>
    <row r="22" spans="1:17" s="21" customFormat="1" ht="15">
      <c r="A22" s="6"/>
      <c r="B22" s="5"/>
      <c r="C22" s="19"/>
      <c r="D22" s="19"/>
      <c r="E22" s="47"/>
      <c r="F22" s="47"/>
      <c r="G22" s="30"/>
      <c r="H22" s="31"/>
      <c r="I22" s="17"/>
      <c r="J22" s="18"/>
      <c r="K22" s="18"/>
      <c r="L22" s="18"/>
      <c r="M22" s="35"/>
      <c r="N22" s="39"/>
      <c r="O22" s="18"/>
      <c r="P22" s="44">
        <f t="shared" si="0"/>
        <v>0</v>
      </c>
      <c r="Q22" s="46"/>
    </row>
    <row r="23" spans="1:17" s="21" customFormat="1" ht="15">
      <c r="A23" s="5"/>
      <c r="B23" s="5"/>
      <c r="C23" s="19"/>
      <c r="D23" s="19"/>
      <c r="E23" s="47"/>
      <c r="F23" s="47"/>
      <c r="G23" s="30"/>
      <c r="H23" s="31"/>
      <c r="I23" s="17"/>
      <c r="J23" s="18"/>
      <c r="K23" s="18"/>
      <c r="L23" s="18"/>
      <c r="M23" s="35"/>
      <c r="N23" s="39"/>
      <c r="O23" s="18"/>
      <c r="P23" s="44">
        <f t="shared" si="0"/>
        <v>0</v>
      </c>
      <c r="Q23" s="46"/>
    </row>
    <row r="24" spans="1:17" s="21" customFormat="1" ht="15">
      <c r="A24" s="6"/>
      <c r="B24" s="5"/>
      <c r="C24" s="19"/>
      <c r="D24" s="19"/>
      <c r="E24" s="47"/>
      <c r="F24" s="47"/>
      <c r="G24" s="30"/>
      <c r="H24" s="31"/>
      <c r="I24" s="17"/>
      <c r="J24" s="18"/>
      <c r="K24" s="18"/>
      <c r="L24" s="18"/>
      <c r="M24" s="35"/>
      <c r="N24" s="39"/>
      <c r="O24" s="18"/>
      <c r="P24" s="44">
        <f t="shared" si="0"/>
        <v>0</v>
      </c>
      <c r="Q24" s="46"/>
    </row>
    <row r="25" spans="1:17" s="21" customFormat="1" ht="15">
      <c r="A25" s="6"/>
      <c r="B25" s="5"/>
      <c r="C25" s="19"/>
      <c r="D25" s="19"/>
      <c r="E25" s="47"/>
      <c r="F25" s="47"/>
      <c r="G25" s="30"/>
      <c r="H25" s="31"/>
      <c r="I25" s="17"/>
      <c r="J25" s="18"/>
      <c r="K25" s="18"/>
      <c r="L25" s="18"/>
      <c r="M25" s="35"/>
      <c r="N25" s="39"/>
      <c r="O25" s="18"/>
      <c r="P25" s="44">
        <f t="shared" si="0"/>
        <v>0</v>
      </c>
      <c r="Q25" s="46"/>
    </row>
    <row r="26" spans="1:17" s="21" customFormat="1" ht="15">
      <c r="A26" s="6"/>
      <c r="B26" s="5"/>
      <c r="C26" s="19"/>
      <c r="D26" s="19"/>
      <c r="E26" s="47"/>
      <c r="F26" s="47"/>
      <c r="G26" s="30"/>
      <c r="H26" s="31"/>
      <c r="I26" s="17"/>
      <c r="J26" s="18"/>
      <c r="K26" s="18"/>
      <c r="L26" s="18"/>
      <c r="M26" s="35"/>
      <c r="N26" s="39"/>
      <c r="O26" s="18"/>
      <c r="P26" s="44">
        <f t="shared" si="0"/>
        <v>0</v>
      </c>
      <c r="Q26" s="46"/>
    </row>
    <row r="27" spans="1:17" s="21" customFormat="1" ht="15">
      <c r="A27" s="6"/>
      <c r="B27" s="5"/>
      <c r="C27" s="19"/>
      <c r="D27" s="19"/>
      <c r="E27" s="47"/>
      <c r="F27" s="47"/>
      <c r="G27" s="30"/>
      <c r="H27" s="31"/>
      <c r="I27" s="17"/>
      <c r="J27" s="18"/>
      <c r="K27" s="18"/>
      <c r="L27" s="18"/>
      <c r="M27" s="35"/>
      <c r="N27" s="39"/>
      <c r="O27" s="18"/>
      <c r="P27" s="44">
        <f t="shared" si="0"/>
        <v>0</v>
      </c>
      <c r="Q27" s="46"/>
    </row>
    <row r="28" spans="1:17" s="21" customFormat="1" ht="15">
      <c r="A28" s="6"/>
      <c r="B28" s="5"/>
      <c r="C28" s="19"/>
      <c r="D28" s="19"/>
      <c r="E28" s="47"/>
      <c r="F28" s="47"/>
      <c r="G28" s="30"/>
      <c r="H28" s="31"/>
      <c r="I28" s="17"/>
      <c r="J28" s="18"/>
      <c r="K28" s="18"/>
      <c r="L28" s="18"/>
      <c r="M28" s="35"/>
      <c r="N28" s="39"/>
      <c r="O28" s="18"/>
      <c r="P28" s="44">
        <f t="shared" si="0"/>
        <v>0</v>
      </c>
      <c r="Q28" s="46"/>
    </row>
    <row r="29" spans="1:17" s="21" customFormat="1" ht="15">
      <c r="A29" s="6"/>
      <c r="B29" s="5"/>
      <c r="C29" s="19"/>
      <c r="D29" s="19"/>
      <c r="E29" s="47"/>
      <c r="F29" s="47"/>
      <c r="G29" s="30"/>
      <c r="H29" s="31"/>
      <c r="I29" s="17"/>
      <c r="J29" s="18"/>
      <c r="K29" s="18"/>
      <c r="L29" s="18"/>
      <c r="M29" s="35"/>
      <c r="N29" s="39"/>
      <c r="O29" s="18"/>
      <c r="P29" s="44">
        <f t="shared" si="0"/>
        <v>0</v>
      </c>
      <c r="Q29" s="46"/>
    </row>
    <row r="30" spans="1:17" s="21" customFormat="1" ht="15">
      <c r="A30" s="5"/>
      <c r="B30" s="5"/>
      <c r="C30" s="19"/>
      <c r="D30" s="19"/>
      <c r="E30" s="47"/>
      <c r="F30" s="47"/>
      <c r="G30" s="30"/>
      <c r="H30" s="31"/>
      <c r="I30" s="17"/>
      <c r="J30" s="18"/>
      <c r="K30" s="18"/>
      <c r="L30" s="18"/>
      <c r="M30" s="35"/>
      <c r="N30" s="39"/>
      <c r="O30" s="18"/>
      <c r="P30" s="44">
        <f t="shared" si="0"/>
        <v>0</v>
      </c>
      <c r="Q30" s="46"/>
    </row>
    <row r="31" spans="1:17" s="21" customFormat="1" ht="15">
      <c r="A31" s="5"/>
      <c r="B31" s="5"/>
      <c r="C31" s="19"/>
      <c r="D31" s="19"/>
      <c r="E31" s="47"/>
      <c r="F31" s="47"/>
      <c r="G31" s="30"/>
      <c r="H31" s="31"/>
      <c r="I31" s="17"/>
      <c r="J31" s="18"/>
      <c r="K31" s="18"/>
      <c r="L31" s="18"/>
      <c r="M31" s="35"/>
      <c r="N31" s="39"/>
      <c r="O31" s="18"/>
      <c r="P31" s="44">
        <f t="shared" si="0"/>
        <v>0</v>
      </c>
      <c r="Q31" s="46"/>
    </row>
    <row r="32" spans="1:17" s="21" customFormat="1" ht="15">
      <c r="A32" s="5"/>
      <c r="B32" s="5"/>
      <c r="C32" s="19"/>
      <c r="D32" s="19"/>
      <c r="E32" s="47"/>
      <c r="F32" s="47"/>
      <c r="G32" s="30"/>
      <c r="H32" s="31"/>
      <c r="I32" s="17"/>
      <c r="J32" s="18"/>
      <c r="K32" s="18"/>
      <c r="L32" s="18"/>
      <c r="M32" s="35"/>
      <c r="N32" s="39"/>
      <c r="O32" s="18"/>
      <c r="P32" s="44">
        <f t="shared" si="0"/>
        <v>0</v>
      </c>
      <c r="Q32" s="46"/>
    </row>
    <row r="33" spans="1:17">
      <c r="H33" s="11" t="s">
        <v>86</v>
      </c>
      <c r="I33" s="11">
        <f>SUM(I9:I32)</f>
        <v>0</v>
      </c>
      <c r="J33" s="11">
        <f t="shared" ref="J33:O33" si="1">SUM(J9:J32)</f>
        <v>0</v>
      </c>
      <c r="K33" s="11">
        <f t="shared" si="1"/>
        <v>0</v>
      </c>
      <c r="L33" s="11">
        <f t="shared" si="1"/>
        <v>0</v>
      </c>
      <c r="M33" s="36"/>
      <c r="N33" s="40">
        <f t="shared" si="1"/>
        <v>0</v>
      </c>
      <c r="O33" s="11">
        <f t="shared" si="1"/>
        <v>0</v>
      </c>
      <c r="Q33" s="11"/>
    </row>
    <row r="35" spans="1:17" ht="15">
      <c r="A35" s="10" t="s">
        <v>2</v>
      </c>
      <c r="C35"/>
      <c r="D35"/>
    </row>
    <row r="36" spans="1:17">
      <c r="C36"/>
      <c r="D36"/>
    </row>
    <row r="37" spans="1:17">
      <c r="B37" s="8"/>
      <c r="C37" s="9"/>
      <c r="D37" s="49"/>
      <c r="E37" t="s">
        <v>10</v>
      </c>
    </row>
    <row r="38" spans="1:17">
      <c r="B38" s="22"/>
      <c r="C38" s="23"/>
      <c r="D38" s="49"/>
    </row>
    <row r="39" spans="1:17">
      <c r="B39" s="24"/>
      <c r="C39" s="25"/>
      <c r="D39" s="50"/>
      <c r="E39" t="s">
        <v>11</v>
      </c>
    </row>
    <row r="40" spans="1:17">
      <c r="B40" s="26"/>
      <c r="C40" s="27"/>
      <c r="D40" s="50"/>
    </row>
    <row r="41" spans="1:17">
      <c r="B41" s="24"/>
      <c r="C41" s="25"/>
      <c r="D41" s="50"/>
      <c r="E41" t="s">
        <v>97</v>
      </c>
    </row>
  </sheetData>
  <sheetProtection selectLockedCells="1" selectUnlockedCells="1"/>
  <mergeCells count="11">
    <mergeCell ref="Q3:Q5"/>
    <mergeCell ref="A1:Q1"/>
    <mergeCell ref="N3:O3"/>
    <mergeCell ref="M3:M5"/>
    <mergeCell ref="A3:A5"/>
    <mergeCell ref="B3:B5"/>
    <mergeCell ref="E4:F4"/>
    <mergeCell ref="G4:G5"/>
    <mergeCell ref="H4:H5"/>
    <mergeCell ref="E3:L3"/>
    <mergeCell ref="C3:D4"/>
  </mergeCells>
  <phoneticPr fontId="9" type="noConversion"/>
  <conditionalFormatting sqref="E6:L32">
    <cfRule type="expression" dxfId="7" priority="5">
      <formula>$C6="On-Call &amp; Activation"</formula>
    </cfRule>
  </conditionalFormatting>
  <conditionalFormatting sqref="N6:N32">
    <cfRule type="expression" dxfId="6" priority="3">
      <formula>$C6="Late Shift"</formula>
    </cfRule>
  </conditionalFormatting>
  <conditionalFormatting sqref="O6:O32">
    <cfRule type="expression" dxfId="5" priority="2">
      <formula>$C6="Night Shift"</formula>
    </cfRule>
  </conditionalFormatting>
  <conditionalFormatting sqref="M6:M32">
    <cfRule type="expression" dxfId="4" priority="7">
      <formula>AND($P6&lt;SUM($I6:$L6),SUM($I$6:$L$6)&gt;1)</formula>
    </cfRule>
  </conditionalFormatting>
  <dataValidations count="3">
    <dataValidation type="list" allowBlank="1" showInputMessage="1" showErrorMessage="1" sqref="F2">
      <formula1>"2012,2013,2014,2015,2016"</formula1>
    </dataValidation>
    <dataValidation type="list" allowBlank="1" showInputMessage="1" showErrorMessage="1" sqref="E2">
      <formula1>"Jan, Feb, Mar, Apr, May, Jun, Jul, Aug, Sep, Oct, Nov, Dec"</formula1>
    </dataValidation>
    <dataValidation type="list" allowBlank="1" showInputMessage="1" showErrorMessage="1" sqref="D6:D32">
      <formula1>"Yes,No"</formula1>
    </dataValidation>
  </dataValidations>
  <pageMargins left="0.25" right="0.25" top="0.75" bottom="0.75" header="0.3" footer="0.3"/>
  <pageSetup paperSize="9" scale="64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Sheet1!$B$4:$B$5</xm:f>
          </x14:formula1>
          <xm:sqref>C6:C32</xm:sqref>
        </x14:dataValidation>
        <x14:dataValidation type="list" allowBlank="1" showInputMessage="1" showErrorMessage="1">
          <x14:formula1>
            <xm:f>Sheet1!$B$7:$B$10</xm:f>
          </x14:formula1>
          <xm:sqref>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E8" sqref="E8"/>
    </sheetView>
  </sheetViews>
  <sheetFormatPr defaultColWidth="9.140625" defaultRowHeight="12.75"/>
  <cols>
    <col min="1" max="16384" width="9.140625" style="21"/>
  </cols>
  <sheetData/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34"/>
  <sheetViews>
    <sheetView zoomScale="85" zoomScaleNormal="85" workbookViewId="0">
      <pane ySplit="6" topLeftCell="A7" activePane="bottomLeft" state="frozen"/>
      <selection pane="bottomLeft" activeCell="G1" sqref="G1"/>
    </sheetView>
  </sheetViews>
  <sheetFormatPr defaultColWidth="9.140625" defaultRowHeight="12.75"/>
  <cols>
    <col min="1" max="1" width="19" style="53" customWidth="1"/>
    <col min="2" max="2" width="9.7109375" style="53" customWidth="1"/>
    <col min="3" max="3" width="22.140625" style="81" customWidth="1"/>
    <col min="4" max="4" width="14.7109375" style="53" customWidth="1"/>
    <col min="5" max="7" width="10.140625" style="53" customWidth="1"/>
    <col min="8" max="11" width="10.28515625" style="53" customWidth="1"/>
    <col min="12" max="12" width="7.28515625" style="53" hidden="1" customWidth="1"/>
    <col min="13" max="13" width="34.5703125" style="53" customWidth="1"/>
    <col min="14" max="16384" width="9.140625" style="53"/>
  </cols>
  <sheetData>
    <row r="1" spans="1:13" ht="29.25" customHeight="1">
      <c r="B1" s="51" t="s">
        <v>185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21">
      <c r="B2" s="54" t="s">
        <v>98</v>
      </c>
      <c r="C2" s="55"/>
      <c r="D2" s="56"/>
      <c r="E2" s="105" t="s">
        <v>184</v>
      </c>
      <c r="F2" s="58"/>
      <c r="G2" s="58"/>
      <c r="H2" s="58" t="s">
        <v>103</v>
      </c>
      <c r="I2" s="58"/>
      <c r="J2" s="57"/>
      <c r="K2" s="59"/>
    </row>
    <row r="3" spans="1:13" ht="15.75" customHeight="1">
      <c r="A3" s="222" t="s">
        <v>183</v>
      </c>
      <c r="B3" s="222" t="s">
        <v>0</v>
      </c>
      <c r="C3" s="191" t="s">
        <v>1</v>
      </c>
      <c r="D3" s="104"/>
      <c r="E3" s="60" t="s">
        <v>139</v>
      </c>
      <c r="F3" s="61"/>
      <c r="G3" s="61"/>
      <c r="H3" s="61"/>
      <c r="I3" s="61"/>
      <c r="J3" s="61"/>
      <c r="K3" s="62"/>
      <c r="M3" s="194" t="s">
        <v>87</v>
      </c>
    </row>
    <row r="4" spans="1:13" ht="96" customHeight="1">
      <c r="A4" s="223" t="s">
        <v>183</v>
      </c>
      <c r="B4" s="223"/>
      <c r="C4" s="192"/>
      <c r="D4" s="65" t="s">
        <v>138</v>
      </c>
      <c r="E4" s="136" t="s">
        <v>88</v>
      </c>
      <c r="F4" s="136" t="s">
        <v>91</v>
      </c>
      <c r="G4" s="135" t="s">
        <v>181</v>
      </c>
      <c r="H4" s="67" t="s">
        <v>163</v>
      </c>
      <c r="I4" s="68" t="s">
        <v>164</v>
      </c>
      <c r="J4" s="68" t="s">
        <v>165</v>
      </c>
      <c r="K4" s="68" t="s">
        <v>166</v>
      </c>
      <c r="L4" s="69"/>
      <c r="M4" s="195"/>
    </row>
    <row r="5" spans="1:13" ht="30">
      <c r="A5" s="224"/>
      <c r="B5" s="224"/>
      <c r="C5" s="193"/>
      <c r="D5" s="65" t="s">
        <v>112</v>
      </c>
      <c r="E5" s="137"/>
      <c r="F5" s="137"/>
      <c r="G5" s="71" t="s">
        <v>182</v>
      </c>
      <c r="H5" s="71" t="s">
        <v>9</v>
      </c>
      <c r="I5" s="71" t="s">
        <v>8</v>
      </c>
      <c r="J5" s="71" t="s">
        <v>7</v>
      </c>
      <c r="K5" s="71" t="s">
        <v>8</v>
      </c>
      <c r="M5" s="196"/>
    </row>
    <row r="6" spans="1:13" s="77" customFormat="1" ht="15">
      <c r="A6" s="72"/>
      <c r="B6" s="72"/>
      <c r="C6" s="72"/>
      <c r="D6" s="106">
        <v>42011</v>
      </c>
      <c r="E6" s="74">
        <v>0.875</v>
      </c>
      <c r="F6" s="74">
        <v>0.95833333333333337</v>
      </c>
      <c r="G6" s="74"/>
      <c r="H6" s="126">
        <v>2</v>
      </c>
      <c r="I6" s="126"/>
      <c r="J6" s="126"/>
      <c r="K6" s="126"/>
      <c r="L6" s="75" t="e">
        <f>(F6-E6)*24+(#REF!-D6)*24</f>
        <v>#REF!</v>
      </c>
      <c r="M6" s="76"/>
    </row>
    <row r="7" spans="1:13" s="77" customFormat="1" ht="15">
      <c r="A7" s="72"/>
      <c r="B7" s="72"/>
      <c r="C7" s="72"/>
      <c r="D7" s="106">
        <v>42189</v>
      </c>
      <c r="E7" s="74">
        <v>0.41666666666666669</v>
      </c>
      <c r="F7" s="74">
        <v>0.45833333333333331</v>
      </c>
      <c r="G7" s="74"/>
      <c r="H7" s="126"/>
      <c r="I7" s="126">
        <v>1</v>
      </c>
      <c r="J7" s="126"/>
      <c r="K7" s="126"/>
      <c r="L7" s="75" t="e">
        <f>(F7-E7)*24+(#REF!-D7)*24</f>
        <v>#REF!</v>
      </c>
      <c r="M7" s="76"/>
    </row>
    <row r="8" spans="1:13" s="79" customFormat="1" ht="15">
      <c r="A8" s="72"/>
      <c r="B8" s="72"/>
      <c r="C8" s="72"/>
      <c r="D8" s="106">
        <v>42315</v>
      </c>
      <c r="E8" s="74"/>
      <c r="F8" s="74"/>
      <c r="G8" s="74"/>
      <c r="H8" s="126"/>
      <c r="I8" s="126"/>
      <c r="J8" s="126"/>
      <c r="K8" s="126"/>
      <c r="L8" s="75" t="e">
        <f>(F8-E8)*24+(#REF!-D8)*24</f>
        <v>#REF!</v>
      </c>
      <c r="M8" s="78"/>
    </row>
    <row r="9" spans="1:13" s="79" customFormat="1" ht="15">
      <c r="A9" s="72"/>
      <c r="B9" s="72"/>
      <c r="C9" s="72"/>
      <c r="D9" s="106"/>
      <c r="E9" s="74"/>
      <c r="F9" s="74"/>
      <c r="G9" s="74"/>
      <c r="H9" s="126"/>
      <c r="I9" s="126"/>
      <c r="J9" s="126"/>
      <c r="K9" s="126"/>
      <c r="L9" s="75"/>
      <c r="M9" s="78"/>
    </row>
    <row r="10" spans="1:13" s="79" customFormat="1" ht="15">
      <c r="A10" s="72"/>
      <c r="B10" s="72"/>
      <c r="C10" s="72"/>
      <c r="D10" s="106"/>
      <c r="E10" s="74"/>
      <c r="F10" s="74"/>
      <c r="G10" s="74"/>
      <c r="H10" s="126"/>
      <c r="I10" s="126"/>
      <c r="J10" s="126"/>
      <c r="K10" s="126"/>
      <c r="L10" s="75"/>
      <c r="M10" s="78"/>
    </row>
    <row r="11" spans="1:13" s="79" customFormat="1" ht="15">
      <c r="A11" s="72"/>
      <c r="B11" s="72"/>
      <c r="C11" s="72"/>
      <c r="D11" s="106"/>
      <c r="E11" s="74"/>
      <c r="F11" s="74"/>
      <c r="G11" s="74"/>
      <c r="H11" s="126"/>
      <c r="I11" s="126"/>
      <c r="J11" s="126"/>
      <c r="K11" s="126"/>
      <c r="L11" s="75"/>
      <c r="M11" s="78"/>
    </row>
    <row r="12" spans="1:13" s="79" customFormat="1" ht="15">
      <c r="A12" s="76"/>
      <c r="B12" s="76"/>
      <c r="C12" s="76"/>
      <c r="D12" s="106"/>
      <c r="E12" s="74"/>
      <c r="F12" s="74"/>
      <c r="G12" s="74"/>
      <c r="H12" s="126"/>
      <c r="I12" s="126"/>
      <c r="J12" s="126"/>
      <c r="K12" s="126"/>
      <c r="L12" s="75" t="e">
        <f>(F12-E12)*24+(#REF!-D12)*24</f>
        <v>#REF!</v>
      </c>
      <c r="M12" s="78"/>
    </row>
    <row r="13" spans="1:13" s="79" customFormat="1" ht="15">
      <c r="A13" s="76"/>
      <c r="B13" s="76"/>
      <c r="C13" s="76"/>
      <c r="D13" s="106"/>
      <c r="E13" s="74"/>
      <c r="F13" s="74"/>
      <c r="G13" s="74"/>
      <c r="H13" s="126"/>
      <c r="I13" s="126"/>
      <c r="J13" s="126"/>
      <c r="K13" s="126"/>
      <c r="L13" s="75" t="e">
        <f>(F13-E13)*24+(#REF!-D13)*24</f>
        <v>#REF!</v>
      </c>
      <c r="M13" s="78"/>
    </row>
    <row r="14" spans="1:13" s="79" customFormat="1" ht="15">
      <c r="A14" s="76"/>
      <c r="B14" s="76"/>
      <c r="C14" s="76"/>
      <c r="D14" s="106"/>
      <c r="E14" s="74"/>
      <c r="F14" s="74"/>
      <c r="G14" s="74"/>
      <c r="H14" s="126"/>
      <c r="I14" s="126"/>
      <c r="J14" s="126"/>
      <c r="K14" s="126"/>
      <c r="L14" s="75" t="e">
        <f>(F14-E14)*24+(#REF!-D14)*24</f>
        <v>#REF!</v>
      </c>
      <c r="M14" s="78"/>
    </row>
    <row r="15" spans="1:13" s="79" customFormat="1" ht="15">
      <c r="A15" s="76"/>
      <c r="B15" s="76"/>
      <c r="C15" s="76"/>
      <c r="D15" s="106"/>
      <c r="E15" s="74"/>
      <c r="F15" s="74"/>
      <c r="G15" s="74"/>
      <c r="H15" s="126"/>
      <c r="I15" s="126"/>
      <c r="J15" s="126"/>
      <c r="K15" s="126"/>
      <c r="L15" s="75" t="e">
        <f>(F15-E15)*24+(#REF!-D15)*24</f>
        <v>#REF!</v>
      </c>
      <c r="M15" s="78"/>
    </row>
    <row r="16" spans="1:13" s="79" customFormat="1" ht="15">
      <c r="A16" s="76"/>
      <c r="B16" s="76"/>
      <c r="C16" s="76"/>
      <c r="D16" s="106"/>
      <c r="E16" s="74"/>
      <c r="F16" s="74"/>
      <c r="G16" s="74"/>
      <c r="H16" s="126"/>
      <c r="I16" s="126"/>
      <c r="J16" s="126"/>
      <c r="K16" s="126"/>
      <c r="L16" s="75" t="e">
        <f>(F16-E16)*24+(#REF!-D16)*24</f>
        <v>#REF!</v>
      </c>
      <c r="M16" s="78"/>
    </row>
    <row r="17" spans="1:13" s="79" customFormat="1" ht="15">
      <c r="A17" s="76"/>
      <c r="B17" s="76"/>
      <c r="C17" s="76"/>
      <c r="D17" s="106"/>
      <c r="E17" s="74"/>
      <c r="F17" s="74"/>
      <c r="G17" s="74"/>
      <c r="H17" s="126"/>
      <c r="I17" s="126"/>
      <c r="J17" s="126"/>
      <c r="K17" s="126"/>
      <c r="L17" s="75" t="e">
        <f>(F17-E17)*24+(#REF!-D17)*24</f>
        <v>#REF!</v>
      </c>
      <c r="M17" s="78"/>
    </row>
    <row r="18" spans="1:13" s="79" customFormat="1" ht="15">
      <c r="A18" s="76"/>
      <c r="B18" s="76"/>
      <c r="C18" s="76"/>
      <c r="D18" s="106"/>
      <c r="E18" s="74"/>
      <c r="F18" s="74"/>
      <c r="G18" s="74"/>
      <c r="H18" s="126"/>
      <c r="I18" s="126"/>
      <c r="J18" s="126"/>
      <c r="K18" s="126"/>
      <c r="L18" s="75" t="e">
        <f>(F18-E18)*24+(#REF!-D18)*24</f>
        <v>#REF!</v>
      </c>
      <c r="M18" s="78"/>
    </row>
    <row r="19" spans="1:13" s="79" customFormat="1" ht="15">
      <c r="A19" s="76"/>
      <c r="B19" s="76"/>
      <c r="C19" s="76"/>
      <c r="D19" s="106"/>
      <c r="E19" s="74"/>
      <c r="F19" s="74"/>
      <c r="G19" s="74"/>
      <c r="H19" s="126"/>
      <c r="I19" s="126"/>
      <c r="J19" s="126"/>
      <c r="K19" s="126"/>
      <c r="L19" s="75" t="e">
        <f>(F19-E19)*24+(#REF!-D19)*24</f>
        <v>#REF!</v>
      </c>
      <c r="M19" s="78"/>
    </row>
    <row r="20" spans="1:13" s="79" customFormat="1" ht="15">
      <c r="A20" s="80"/>
      <c r="B20" s="80"/>
      <c r="C20" s="76"/>
      <c r="D20" s="106"/>
      <c r="E20" s="74"/>
      <c r="F20" s="74"/>
      <c r="G20" s="74"/>
      <c r="H20" s="126"/>
      <c r="I20" s="126"/>
      <c r="J20" s="126"/>
      <c r="K20" s="126"/>
      <c r="L20" s="75" t="e">
        <f>(F20-E20)*24+(#REF!-D20)*24</f>
        <v>#REF!</v>
      </c>
      <c r="M20" s="78"/>
    </row>
    <row r="21" spans="1:13" s="79" customFormat="1" ht="15">
      <c r="A21" s="76"/>
      <c r="B21" s="76"/>
      <c r="C21" s="76"/>
      <c r="D21" s="106"/>
      <c r="E21" s="74"/>
      <c r="F21" s="74"/>
      <c r="G21" s="74"/>
      <c r="H21" s="126"/>
      <c r="I21" s="126"/>
      <c r="J21" s="126"/>
      <c r="K21" s="126"/>
      <c r="L21" s="75" t="e">
        <f>(F21-E21)*24+(#REF!-D21)*24</f>
        <v>#REF!</v>
      </c>
      <c r="M21" s="78"/>
    </row>
    <row r="22" spans="1:13" s="79" customFormat="1" ht="15">
      <c r="A22" s="80"/>
      <c r="B22" s="80"/>
      <c r="C22" s="76"/>
      <c r="D22" s="106"/>
      <c r="E22" s="74"/>
      <c r="F22" s="74"/>
      <c r="G22" s="74"/>
      <c r="H22" s="126"/>
      <c r="I22" s="126"/>
      <c r="J22" s="126"/>
      <c r="K22" s="126"/>
      <c r="L22" s="75" t="e">
        <f>(F22-E22)*24+(#REF!-D22)*24</f>
        <v>#REF!</v>
      </c>
      <c r="M22" s="78"/>
    </row>
    <row r="23" spans="1:13" s="79" customFormat="1" ht="15">
      <c r="A23" s="80"/>
      <c r="B23" s="80"/>
      <c r="C23" s="76"/>
      <c r="D23" s="106"/>
      <c r="E23" s="74"/>
      <c r="F23" s="74"/>
      <c r="G23" s="74"/>
      <c r="H23" s="126"/>
      <c r="I23" s="126"/>
      <c r="J23" s="126"/>
      <c r="K23" s="126"/>
      <c r="L23" s="75" t="e">
        <f>(F23-E23)*24+(#REF!-D23)*24</f>
        <v>#REF!</v>
      </c>
      <c r="M23" s="78"/>
    </row>
    <row r="24" spans="1:13" s="79" customFormat="1" ht="15">
      <c r="A24" s="80"/>
      <c r="B24" s="80"/>
      <c r="C24" s="76"/>
      <c r="D24" s="106"/>
      <c r="E24" s="74"/>
      <c r="F24" s="74"/>
      <c r="G24" s="74"/>
      <c r="H24" s="126"/>
      <c r="I24" s="126"/>
      <c r="J24" s="126"/>
      <c r="K24" s="126"/>
      <c r="L24" s="75" t="e">
        <f>(F24-E24)*24+(#REF!-D24)*24</f>
        <v>#REF!</v>
      </c>
      <c r="M24" s="78"/>
    </row>
    <row r="25" spans="1:13">
      <c r="F25" s="82" t="s">
        <v>86</v>
      </c>
      <c r="G25" s="82">
        <f>SUM(G6:G24)</f>
        <v>0</v>
      </c>
      <c r="H25" s="82">
        <f>SUM(H6:H24)</f>
        <v>2</v>
      </c>
      <c r="I25" s="82">
        <f t="shared" ref="I25:K25" si="0">SUM(I6:I24)</f>
        <v>1</v>
      </c>
      <c r="J25" s="82">
        <f t="shared" si="0"/>
        <v>0</v>
      </c>
      <c r="K25" s="82">
        <f t="shared" si="0"/>
        <v>0</v>
      </c>
      <c r="M25" s="82"/>
    </row>
    <row r="27" spans="1:13" ht="15">
      <c r="A27" s="83" t="s">
        <v>2</v>
      </c>
      <c r="C27" s="83" t="s">
        <v>117</v>
      </c>
      <c r="D27" s="83"/>
      <c r="G27" s="83" t="s">
        <v>161</v>
      </c>
    </row>
    <row r="28" spans="1:13">
      <c r="C28" s="53" t="s">
        <v>162</v>
      </c>
      <c r="G28" s="53" t="s">
        <v>148</v>
      </c>
    </row>
    <row r="29" spans="1:13">
      <c r="C29" s="53"/>
    </row>
    <row r="30" spans="1:13">
      <c r="B30" s="85"/>
      <c r="C30" s="53" t="s">
        <v>10</v>
      </c>
      <c r="D30" s="84"/>
      <c r="E30" s="85"/>
      <c r="F30" s="86"/>
      <c r="G30" s="84"/>
      <c r="H30" s="85"/>
      <c r="I30" s="85"/>
      <c r="J30" s="85"/>
      <c r="K30" s="53" t="s">
        <v>118</v>
      </c>
    </row>
    <row r="31" spans="1:13">
      <c r="B31" s="88"/>
      <c r="C31" s="53"/>
      <c r="D31" s="87"/>
      <c r="E31" s="88"/>
      <c r="F31" s="86"/>
      <c r="G31" s="87"/>
      <c r="H31" s="88"/>
      <c r="I31" s="86"/>
      <c r="J31" s="86"/>
    </row>
    <row r="32" spans="1:13">
      <c r="B32" s="90"/>
      <c r="C32" s="53" t="s">
        <v>11</v>
      </c>
      <c r="D32" s="84"/>
      <c r="E32" s="85"/>
      <c r="F32" s="86"/>
      <c r="G32" s="84"/>
      <c r="H32" s="85"/>
      <c r="I32" s="85"/>
      <c r="J32" s="85"/>
      <c r="K32" s="53" t="s">
        <v>118</v>
      </c>
    </row>
    <row r="33" spans="2:11">
      <c r="B33" s="93"/>
      <c r="C33" s="53"/>
      <c r="D33" s="92"/>
      <c r="E33" s="93"/>
      <c r="F33" s="91"/>
      <c r="G33" s="92"/>
      <c r="H33" s="93"/>
      <c r="I33" s="91"/>
      <c r="J33" s="91"/>
    </row>
    <row r="34" spans="2:11">
      <c r="B34" s="90"/>
      <c r="C34" s="53" t="s">
        <v>97</v>
      </c>
      <c r="D34" s="84"/>
      <c r="E34" s="85"/>
      <c r="F34" s="86"/>
      <c r="G34" s="84"/>
      <c r="H34" s="85"/>
      <c r="I34" s="85"/>
      <c r="J34" s="85"/>
      <c r="K34" s="53" t="s">
        <v>118</v>
      </c>
    </row>
  </sheetData>
  <sheetProtection selectLockedCells="1" selectUnlockedCells="1"/>
  <mergeCells count="4">
    <mergeCell ref="B3:B5"/>
    <mergeCell ref="C3:C5"/>
    <mergeCell ref="M3:M5"/>
    <mergeCell ref="A3:A5"/>
  </mergeCells>
  <conditionalFormatting sqref="D6:D24">
    <cfRule type="expression" dxfId="3" priority="6">
      <formula>#REF!&gt;""</formula>
    </cfRule>
  </conditionalFormatting>
  <conditionalFormatting sqref="E6:K24">
    <cfRule type="expression" dxfId="2" priority="4">
      <formula>$E6&lt;&gt;""</formula>
    </cfRule>
  </conditionalFormatting>
  <conditionalFormatting sqref="E6:G24">
    <cfRule type="expression" dxfId="1" priority="3">
      <formula>RIGHT(#REF!,5)="shift"</formula>
    </cfRule>
  </conditionalFormatting>
  <conditionalFormatting sqref="H6:H24">
    <cfRule type="expression" dxfId="0" priority="2">
      <formula>OR((RIGHT(#REF!,5)="AAAAA"),(#REF!="Overtime"))</formula>
    </cfRule>
  </conditionalFormatting>
  <dataValidations count="1">
    <dataValidation type="list" allowBlank="1" showInputMessage="1" showErrorMessage="1" sqref="D2">
      <formula1>"Jan, Feb, Mar, Apr, May, Jun, Jul, Aug, Sep, Oct, Nov, Dec"</formula1>
    </dataValidation>
  </dataValidations>
  <printOptions horizontalCentered="1"/>
  <pageMargins left="0.25" right="0.25" top="0.75" bottom="0.75" header="0.3" footer="0.3"/>
  <pageSetup paperSize="9" scale="8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Sheet1!$B$7:$B$10</xm:f>
          </x14:formula1>
          <xm:sqref>K2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5"/>
  <sheetViews>
    <sheetView zoomScale="85" zoomScaleNormal="85" workbookViewId="0">
      <selection activeCell="B7" sqref="B7"/>
    </sheetView>
  </sheetViews>
  <sheetFormatPr defaultRowHeight="12.75"/>
  <cols>
    <col min="1" max="1" width="26.42578125" customWidth="1"/>
    <col min="2" max="2" width="9.42578125" customWidth="1"/>
    <col min="3" max="3" width="6.85546875" style="94" customWidth="1"/>
    <col min="4" max="4" width="5.42578125" customWidth="1"/>
    <col min="5" max="5" width="7.5703125" customWidth="1"/>
    <col min="6" max="6" width="17.140625" customWidth="1"/>
    <col min="7" max="7" width="18.140625" customWidth="1"/>
  </cols>
  <sheetData>
    <row r="1" spans="1:7">
      <c r="A1" s="225" t="s">
        <v>119</v>
      </c>
      <c r="B1" s="225" t="s">
        <v>126</v>
      </c>
      <c r="C1" s="95" t="s">
        <v>152</v>
      </c>
      <c r="D1" s="95"/>
      <c r="E1" s="95"/>
      <c r="F1" s="95" t="s">
        <v>153</v>
      </c>
      <c r="G1" s="95"/>
    </row>
    <row r="2" spans="1:7">
      <c r="A2" s="226"/>
      <c r="B2" s="226"/>
      <c r="C2" s="225" t="s">
        <v>121</v>
      </c>
      <c r="D2" s="95" t="s">
        <v>120</v>
      </c>
      <c r="E2" s="95"/>
      <c r="F2" s="227" t="s">
        <v>154</v>
      </c>
      <c r="G2" s="225" t="s">
        <v>146</v>
      </c>
    </row>
    <row r="3" spans="1:7">
      <c r="A3" s="226"/>
      <c r="B3" s="226"/>
      <c r="C3" s="225"/>
      <c r="D3" s="96" t="s">
        <v>115</v>
      </c>
      <c r="E3" s="96" t="s">
        <v>116</v>
      </c>
      <c r="F3" s="227"/>
      <c r="G3" s="225"/>
    </row>
    <row r="4" spans="1:7" ht="14.25">
      <c r="A4" s="97" t="s">
        <v>96</v>
      </c>
      <c r="B4" s="97" t="s">
        <v>177</v>
      </c>
      <c r="C4" s="97" t="s">
        <v>122</v>
      </c>
      <c r="D4" s="96">
        <v>180</v>
      </c>
      <c r="E4" s="127">
        <v>150</v>
      </c>
      <c r="F4" s="130" t="s">
        <v>174</v>
      </c>
      <c r="G4" s="128" t="s">
        <v>144</v>
      </c>
    </row>
    <row r="5" spans="1:7" ht="14.25">
      <c r="A5" s="97" t="s">
        <v>93</v>
      </c>
      <c r="B5" s="97" t="s">
        <v>178</v>
      </c>
      <c r="C5" s="97" t="s">
        <v>122</v>
      </c>
      <c r="D5" s="96">
        <v>220</v>
      </c>
      <c r="E5" s="127">
        <v>180</v>
      </c>
      <c r="F5" s="131" t="s">
        <v>175</v>
      </c>
      <c r="G5" s="128" t="s">
        <v>144</v>
      </c>
    </row>
    <row r="6" spans="1:7" ht="14.25">
      <c r="A6" s="97" t="s">
        <v>141</v>
      </c>
      <c r="B6" s="97" t="s">
        <v>127</v>
      </c>
      <c r="C6" s="97" t="s">
        <v>127</v>
      </c>
      <c r="D6" s="96">
        <v>220</v>
      </c>
      <c r="E6" s="127">
        <v>180</v>
      </c>
      <c r="F6" s="122" t="s">
        <v>173</v>
      </c>
      <c r="G6" s="128" t="s">
        <v>145</v>
      </c>
    </row>
    <row r="7" spans="1:7" ht="14.25">
      <c r="A7" s="97" t="s">
        <v>158</v>
      </c>
      <c r="B7" s="97" t="s">
        <v>156</v>
      </c>
      <c r="C7" s="97" t="s">
        <v>123</v>
      </c>
      <c r="D7" s="96">
        <v>15</v>
      </c>
      <c r="E7" s="96">
        <v>11</v>
      </c>
      <c r="F7" s="129">
        <v>1.5</v>
      </c>
      <c r="G7" s="96" t="s">
        <v>145</v>
      </c>
    </row>
    <row r="8" spans="1:7" ht="14.25">
      <c r="A8" s="97" t="s">
        <v>159</v>
      </c>
      <c r="B8" s="97" t="s">
        <v>136</v>
      </c>
      <c r="C8" s="97" t="s">
        <v>123</v>
      </c>
      <c r="D8" s="96">
        <v>30</v>
      </c>
      <c r="E8" s="96">
        <v>22</v>
      </c>
      <c r="F8" s="122">
        <v>1.5</v>
      </c>
      <c r="G8" s="96" t="s">
        <v>145</v>
      </c>
    </row>
    <row r="9" spans="1:7" ht="14.25">
      <c r="A9" s="97" t="s">
        <v>124</v>
      </c>
      <c r="B9" s="97" t="s">
        <v>128</v>
      </c>
      <c r="C9" s="97" t="s">
        <v>123</v>
      </c>
      <c r="D9" s="96">
        <v>30</v>
      </c>
      <c r="E9" s="96">
        <v>22</v>
      </c>
      <c r="F9" s="122">
        <v>2</v>
      </c>
      <c r="G9" s="96" t="s">
        <v>145</v>
      </c>
    </row>
    <row r="10" spans="1:7" ht="14.25">
      <c r="A10" s="97" t="s">
        <v>125</v>
      </c>
      <c r="B10" s="97" t="s">
        <v>129</v>
      </c>
      <c r="C10" s="97" t="s">
        <v>123</v>
      </c>
      <c r="D10" s="96">
        <v>45</v>
      </c>
      <c r="E10" s="96">
        <v>33</v>
      </c>
      <c r="F10" s="122">
        <v>3</v>
      </c>
      <c r="G10" s="96" t="s">
        <v>145</v>
      </c>
    </row>
    <row r="11" spans="1:7" ht="14.25">
      <c r="A11" s="97" t="s">
        <v>168</v>
      </c>
      <c r="B11" s="97" t="s">
        <v>169</v>
      </c>
      <c r="C11" s="97" t="s">
        <v>170</v>
      </c>
      <c r="D11" s="96" t="s">
        <v>171</v>
      </c>
      <c r="E11" s="96" t="s">
        <v>171</v>
      </c>
      <c r="F11" s="122" t="s">
        <v>173</v>
      </c>
      <c r="G11" s="96" t="s">
        <v>172</v>
      </c>
    </row>
    <row r="12" spans="1:7" ht="14.25">
      <c r="A12" s="7" t="s">
        <v>160</v>
      </c>
    </row>
    <row r="13" spans="1:7" ht="14.25">
      <c r="A13" s="7" t="s">
        <v>176</v>
      </c>
    </row>
    <row r="14" spans="1:7">
      <c r="A14" s="132" t="s">
        <v>180</v>
      </c>
    </row>
    <row r="15" spans="1:7" ht="14.25">
      <c r="A15" s="133"/>
      <c r="B15" s="133"/>
      <c r="C15" s="133"/>
      <c r="D15" s="125"/>
      <c r="E15" s="125"/>
      <c r="F15" s="134"/>
      <c r="G15" s="125"/>
    </row>
    <row r="16" spans="1:7" ht="14.25">
      <c r="A16" s="123" t="s">
        <v>155</v>
      </c>
      <c r="B16" s="124"/>
      <c r="C16" s="125"/>
      <c r="D16" s="124"/>
      <c r="E16" s="124"/>
      <c r="F16" s="124"/>
      <c r="G16" s="124"/>
    </row>
    <row r="17" spans="1:2" ht="14.25">
      <c r="A17" s="98" t="s">
        <v>130</v>
      </c>
    </row>
    <row r="18" spans="1:2" ht="15">
      <c r="A18" s="99" t="s">
        <v>131</v>
      </c>
      <c r="B18" t="s">
        <v>133</v>
      </c>
    </row>
    <row r="19" spans="1:2" ht="15">
      <c r="A19" s="99" t="s">
        <v>132</v>
      </c>
      <c r="B19" t="s">
        <v>151</v>
      </c>
    </row>
    <row r="20" spans="1:2" ht="15">
      <c r="A20" s="99" t="s">
        <v>134</v>
      </c>
      <c r="B20" t="s">
        <v>135</v>
      </c>
    </row>
    <row r="22" spans="1:2" ht="14.25">
      <c r="A22" s="7"/>
    </row>
    <row r="25" spans="1:2">
      <c r="A25" s="132" t="s">
        <v>179</v>
      </c>
    </row>
  </sheetData>
  <mergeCells count="5">
    <mergeCell ref="A1:A3"/>
    <mergeCell ref="B1:B3"/>
    <mergeCell ref="C2:C3"/>
    <mergeCell ref="F2:F3"/>
    <mergeCell ref="G2:G3"/>
  </mergeCells>
  <phoneticPr fontId="16" type="noConversion"/>
  <hyperlinks>
    <hyperlink ref="A25" r:id="rId1"/>
    <hyperlink ref="A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Sheet1</vt:lpstr>
      <vt:lpstr>On Call&amp;Shift_Form</vt:lpstr>
      <vt:lpstr>OT&amp;Shift form</vt:lpstr>
      <vt:lpstr>Sheet3</vt:lpstr>
      <vt:lpstr>OT Form</vt:lpstr>
      <vt:lpstr>ref</vt:lpstr>
      <vt:lpstr>allow_standard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Dong, Anndy</cp:lastModifiedBy>
  <cp:lastPrinted>2016-09-26T06:25:01Z</cp:lastPrinted>
  <dcterms:created xsi:type="dcterms:W3CDTF">2009-05-19T01:51:31Z</dcterms:created>
  <dcterms:modified xsi:type="dcterms:W3CDTF">2018-03-14T08:01:22Z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201006 OT.xls</vt:lpwstr>
  </property>
  <property fmtid="{D5CDD505-2E9C-101B-9397-08002B2CF9AE}" pid="3" name="_NewReviewCycle">
    <vt:lpwstr/>
  </property>
</Properties>
</file>