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4535" yWindow="495" windowWidth="19905" windowHeight="17895"/>
  </bookViews>
  <sheets>
    <sheet name="Data" sheetId="1" r:id="rId1"/>
    <sheet name="Occupancy SQL" sheetId="3" r:id="rId2"/>
    <sheet name="Avg Web Price SQL" sheetId="4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" i="1"/>
  <c r="G32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5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2" i="1"/>
</calcChain>
</file>

<file path=xl/sharedStrings.xml><?xml version="1.0" encoding="utf-8"?>
<sst xmlns="http://schemas.openxmlformats.org/spreadsheetml/2006/main" count="59" uniqueCount="53">
  <si>
    <t>Month</t>
  </si>
  <si>
    <t>Sessions</t>
  </si>
  <si>
    <t>CVR (%)</t>
  </si>
  <si>
    <t>CTR (Click Through Rate - %)</t>
  </si>
  <si>
    <t>PVV (Per Visit Value - $)</t>
  </si>
  <si>
    <t>CPC (Cost per Click - $)</t>
  </si>
  <si>
    <t>Clicks</t>
  </si>
  <si>
    <t>RPC (Revenue per Click - $)</t>
  </si>
  <si>
    <t>ROAS (Return on Advertising Spending - %)</t>
  </si>
  <si>
    <t>Potential Revenue ($)</t>
  </si>
  <si>
    <t>AdWords Search Campaign Cost</t>
  </si>
  <si>
    <t>Transactions
(Channel=Paid Search
Source=google)</t>
  </si>
  <si>
    <t># of Web Reservations</t>
  </si>
  <si>
    <t>% of Web Reservations that are Paid Search</t>
  </si>
  <si>
    <t>Avg Rev per Transaction</t>
  </si>
  <si>
    <t>EOM Open Rooms</t>
  </si>
  <si>
    <t>EOM Rented Rooms</t>
  </si>
  <si>
    <t xml:space="preserve">SELECT </t>
  </si>
  <si>
    <t xml:space="preserve">  SUM (CASE WHEN (FR.ROOM_STATE_DESC IN ('Open', 'Vacated', 'Evicted', 'Transferred', 'OnHold')) THEN 1 ELSE 0 END)</t>
  </si>
  <si>
    <t>OPEN_ROOMS</t>
  </si>
  <si>
    <t>, SUM (CASE WHEN (FR.ROOM_STATE_DESC IN ('Rented', 'RentedToMms', 'DivertedToMms')) THEN 1 ELSE 0 END)</t>
  </si>
  <si>
    <t>RENTED_ROOMS</t>
  </si>
  <si>
    <t>FROM PRD_MINISTORAGE_DW..FACT_ROOMS</t>
  </si>
  <si>
    <t>FR</t>
  </si>
  <si>
    <t>JOIN PRD_MINISTORAGE_DW..DIM_CALENDAR_DATES</t>
  </si>
  <si>
    <t>DCD</t>
  </si>
  <si>
    <t>ON</t>
  </si>
  <si>
    <t>CAST(DCD.CALENDAR_DATE AS DATE)</t>
  </si>
  <si>
    <t>=</t>
  </si>
  <si>
    <t>'2014-05-31'</t>
  </si>
  <si>
    <t>WHERE</t>
  </si>
  <si>
    <t xml:space="preserve">    FR.BEGIN_EFFECTIVE_DATE_SID &lt;= DCD.DATE_SID</t>
  </si>
  <si>
    <t>AND ((FR.END_EFFECTIVE_DATE_SID &gt; DCD.DATE_SID) OR (FR.END_EFFECTIVE_DATE_SID = 19000101))</t>
  </si>
  <si>
    <t>AND FR.LOCATION IN (402, 403, 404, 405, 406, 407, 408, 410, 414, 417, 418, 419, 420, 422, 426, 428, 430, 432, 434, 436, 444)</t>
  </si>
  <si>
    <t>AND FR.FLOOR_NO &lt; 20</t>
  </si>
  <si>
    <t>Avg Web Price</t>
  </si>
  <si>
    <t xml:space="preserve">  YEAR(DCD.CALENDAR_DATE) RES_YEAR</t>
  </si>
  <si>
    <t>, MONTH(DCD.CALENDAR_DATE) RES_MONTH</t>
  </si>
  <si>
    <t>, AVG(FSO.WEB_PRICE) AVG_WEB_PRICE</t>
  </si>
  <si>
    <t>FROM PRD_MINISTORAGE_DW..FACT_STORAGE_ORDERS</t>
  </si>
  <si>
    <t>FSO</t>
  </si>
  <si>
    <t>DCD.DATE_SID = FSO.CREATED_ON_DATE_SID</t>
  </si>
  <si>
    <t>JOIN PRD_MINISTORAGE_DW..DIM_ROOM_GROUPS</t>
  </si>
  <si>
    <t>DRG</t>
  </si>
  <si>
    <t>DRG.ROOM_GROUP_SID = FSO.ROOM_GROUP_SID</t>
  </si>
  <si>
    <t xml:space="preserve">    DCD.CALENDAR_DATE BETWEEN '2014-01-01' AND '2016-07-31'</t>
  </si>
  <si>
    <t>AND FSO.CLIENT_APPLICATION_DESC LIKE '%Web%'</t>
  </si>
  <si>
    <t>AND FSO.STORAGE_ORDER_STATE_CODE = 6 --Active Reservation</t>
  </si>
  <si>
    <t xml:space="preserve">GROUP BY </t>
  </si>
  <si>
    <t xml:space="preserve">  YEAR(DCD.CALENDAR_DATE)</t>
  </si>
  <si>
    <t>, MONTH(DCD.CALENDAR_DATE)</t>
  </si>
  <si>
    <t>ORDER BY 1, 2</t>
  </si>
  <si>
    <t>EOPM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</si>
</sst>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0" xfId="0" applyNumberFormat="1"/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32"/>
  <sheetViews>
    <sheetView tabSelected="1" workbookViewId="0">
      <selection activeCell="H1" sqref="H1"/>
    </sheetView>
  </sheetViews>
  <sheetFormatPr defaultColWidth="9" defaultRowHeight="15" x14ac:dyDescent="0.25"/>
  <cols>
    <col min="1" max="1" width="9.85546875" bestFit="1" customWidth="1"/>
    <col min="2" max="2" width="8.5703125" style="11" bestFit="1" customWidth="1"/>
    <col min="3" max="3" width="20.5703125" style="14" bestFit="1" customWidth="1"/>
    <col min="4" max="4" width="20.85546875" style="26" bestFit="1" customWidth="1"/>
    <col min="5" max="5" width="16.140625" style="14" bestFit="1" customWidth="1"/>
    <col min="7" max="7" width="11.42578125" bestFit="1" customWidth="1"/>
    <col min="8" max="8" width="11.42578125" customWidth="1"/>
    <col min="9" max="9" width="12.42578125" customWidth="1"/>
    <col min="10" max="11" width="11.42578125" customWidth="1"/>
    <col min="12" max="12" width="22.5703125" style="14" bestFit="1" customWidth="1"/>
    <col min="13" max="13" width="9" style="11" customWidth="1"/>
    <col min="14" max="14" width="26.140625" style="1" bestFit="1" customWidth="1"/>
    <col min="15" max="15" width="21.85546875" style="14" bestFit="1" customWidth="1"/>
    <col min="16" max="16" width="25.140625" style="16" bestFit="1" customWidth="1"/>
    <col min="17" max="17" width="39.85546875" style="8" bestFit="1" customWidth="1"/>
    <col min="18" max="18" width="21" bestFit="1" customWidth="1"/>
    <col min="19" max="19" width="20.28515625" customWidth="1"/>
  </cols>
  <sheetData>
    <row r="1" spans="1:19" ht="45" x14ac:dyDescent="0.25">
      <c r="A1" s="2" t="s">
        <v>0</v>
      </c>
      <c r="B1" s="9" t="s">
        <v>1</v>
      </c>
      <c r="C1" s="12" t="s">
        <v>9</v>
      </c>
      <c r="D1" s="18" t="s">
        <v>11</v>
      </c>
      <c r="E1" s="17" t="s">
        <v>10</v>
      </c>
      <c r="F1" s="3" t="s">
        <v>2</v>
      </c>
      <c r="G1" s="31" t="s">
        <v>14</v>
      </c>
      <c r="H1" s="31" t="s">
        <v>15</v>
      </c>
      <c r="I1" s="31" t="s">
        <v>16</v>
      </c>
      <c r="J1" s="31" t="s">
        <v>52</v>
      </c>
      <c r="K1" s="31" t="s">
        <v>35</v>
      </c>
      <c r="L1" s="12" t="s">
        <v>4</v>
      </c>
      <c r="M1" s="9" t="s">
        <v>6</v>
      </c>
      <c r="N1" s="3" t="s">
        <v>3</v>
      </c>
      <c r="O1" s="12" t="s">
        <v>5</v>
      </c>
      <c r="P1" s="15" t="s">
        <v>7</v>
      </c>
      <c r="Q1" s="7" t="s">
        <v>8</v>
      </c>
      <c r="R1" s="2" t="s">
        <v>12</v>
      </c>
      <c r="S1" s="29" t="s">
        <v>13</v>
      </c>
    </row>
    <row r="2" spans="1:19" x14ac:dyDescent="0.25">
      <c r="A2" s="4">
        <v>41640</v>
      </c>
      <c r="B2" s="10">
        <v>10593</v>
      </c>
      <c r="C2" s="13"/>
      <c r="D2" s="27">
        <v>276</v>
      </c>
      <c r="E2" s="19">
        <v>44038.239999999998</v>
      </c>
      <c r="F2" s="6">
        <v>2.61</v>
      </c>
      <c r="G2" s="7"/>
      <c r="H2" s="33">
        <v>3550</v>
      </c>
      <c r="I2" s="33">
        <v>50835</v>
      </c>
      <c r="J2" s="34">
        <f>I2/(H2+I2)</f>
        <v>0.93472464834053504</v>
      </c>
      <c r="K2" s="15">
        <v>121.77441</v>
      </c>
      <c r="L2" s="13">
        <v>0</v>
      </c>
      <c r="M2" s="10">
        <v>9611</v>
      </c>
      <c r="N2" s="6">
        <v>0.82</v>
      </c>
      <c r="O2" s="13">
        <v>5.04</v>
      </c>
      <c r="P2" s="13"/>
      <c r="Q2" s="5"/>
      <c r="R2" s="9">
        <v>283</v>
      </c>
      <c r="S2" s="30">
        <f>D2/R2</f>
        <v>0.97526501766784457</v>
      </c>
    </row>
    <row r="3" spans="1:19" x14ac:dyDescent="0.25">
      <c r="A3" s="4">
        <v>41671</v>
      </c>
      <c r="B3" s="10">
        <v>10586</v>
      </c>
      <c r="C3" s="13"/>
      <c r="D3" s="27">
        <v>143</v>
      </c>
      <c r="E3" s="19">
        <v>23930.45</v>
      </c>
      <c r="F3" s="6">
        <v>1.41</v>
      </c>
      <c r="G3" s="7"/>
      <c r="H3" s="33">
        <v>3780</v>
      </c>
      <c r="I3" s="33">
        <v>50620</v>
      </c>
      <c r="J3" s="34">
        <f>I3/(H3+I3)</f>
        <v>0.93051470588235297</v>
      </c>
      <c r="K3" s="15">
        <v>114.983333</v>
      </c>
      <c r="L3" s="13">
        <v>0</v>
      </c>
      <c r="M3" s="10">
        <v>8713</v>
      </c>
      <c r="N3" s="6">
        <v>0.6</v>
      </c>
      <c r="O3" s="13">
        <v>3.15</v>
      </c>
      <c r="P3" s="13"/>
      <c r="Q3" s="5"/>
      <c r="R3" s="9">
        <v>225</v>
      </c>
      <c r="S3" s="30">
        <f>D3/R3</f>
        <v>0.63555555555555554</v>
      </c>
    </row>
    <row r="4" spans="1:19" x14ac:dyDescent="0.25">
      <c r="A4" s="4">
        <v>41699</v>
      </c>
      <c r="B4" s="10">
        <v>11865</v>
      </c>
      <c r="C4" s="13"/>
      <c r="D4" s="27">
        <v>227</v>
      </c>
      <c r="E4" s="19">
        <v>33261.699999999997</v>
      </c>
      <c r="F4" s="6">
        <v>2.0099999999999998</v>
      </c>
      <c r="G4" s="7"/>
      <c r="H4" s="33">
        <v>3945</v>
      </c>
      <c r="I4" s="33">
        <v>50472</v>
      </c>
      <c r="J4" s="34">
        <f t="shared" ref="J4:J32" si="0">I4/(H4+I4)</f>
        <v>0.92750427256188328</v>
      </c>
      <c r="K4" s="15">
        <v>122.68454199999999</v>
      </c>
      <c r="L4" s="13">
        <v>0</v>
      </c>
      <c r="M4" s="10">
        <v>16543</v>
      </c>
      <c r="N4" s="6">
        <v>0.57999999999999996</v>
      </c>
      <c r="O4" s="13">
        <v>2.41</v>
      </c>
      <c r="P4" s="13"/>
      <c r="Q4" s="5"/>
      <c r="R4" s="9">
        <v>300</v>
      </c>
      <c r="S4" s="30">
        <f>D4/R4</f>
        <v>0.75666666666666671</v>
      </c>
    </row>
    <row r="5" spans="1:19" x14ac:dyDescent="0.25">
      <c r="A5" s="4">
        <v>41730</v>
      </c>
      <c r="B5" s="10">
        <v>14006</v>
      </c>
      <c r="C5" s="13"/>
      <c r="D5" s="27">
        <v>334</v>
      </c>
      <c r="E5" s="19">
        <v>44326.36</v>
      </c>
      <c r="F5" s="6">
        <v>2.44</v>
      </c>
      <c r="G5" s="7"/>
      <c r="H5" s="33">
        <v>4066</v>
      </c>
      <c r="I5" s="33">
        <v>50364</v>
      </c>
      <c r="J5" s="34">
        <f t="shared" si="0"/>
        <v>0.92529854859452509</v>
      </c>
      <c r="K5" s="15">
        <v>123.154425</v>
      </c>
      <c r="L5" s="13">
        <v>0</v>
      </c>
      <c r="M5" s="10">
        <v>10448</v>
      </c>
      <c r="N5" s="6">
        <v>1.1100000000000001</v>
      </c>
      <c r="O5" s="13">
        <v>4.59</v>
      </c>
      <c r="P5" s="13"/>
      <c r="Q5" s="5"/>
      <c r="R5" s="9">
        <v>494</v>
      </c>
      <c r="S5" s="30">
        <f>D5/R5</f>
        <v>0.67611336032388669</v>
      </c>
    </row>
    <row r="6" spans="1:19" x14ac:dyDescent="0.25">
      <c r="A6" s="4">
        <v>41760</v>
      </c>
      <c r="B6" s="10">
        <v>12587</v>
      </c>
      <c r="C6" s="13"/>
      <c r="D6" s="27">
        <v>387</v>
      </c>
      <c r="E6" s="19">
        <v>34999.67</v>
      </c>
      <c r="F6" s="6">
        <v>3.13</v>
      </c>
      <c r="G6" s="7"/>
      <c r="H6" s="33">
        <v>4147</v>
      </c>
      <c r="I6" s="33">
        <v>50458</v>
      </c>
      <c r="J6" s="34">
        <f t="shared" si="0"/>
        <v>0.92405457375698197</v>
      </c>
      <c r="K6" s="15">
        <v>153.63988499999999</v>
      </c>
      <c r="L6" s="13">
        <v>0</v>
      </c>
      <c r="M6" s="10">
        <v>9184</v>
      </c>
      <c r="N6" s="6">
        <v>1.32</v>
      </c>
      <c r="O6" s="13">
        <v>3.97</v>
      </c>
      <c r="P6" s="13"/>
      <c r="Q6" s="5"/>
      <c r="R6" s="9">
        <v>658</v>
      </c>
      <c r="S6" s="30">
        <f>D6/R6</f>
        <v>0.58814589665653494</v>
      </c>
    </row>
    <row r="7" spans="1:19" x14ac:dyDescent="0.25">
      <c r="A7" s="4">
        <v>41791</v>
      </c>
      <c r="B7" s="10">
        <v>10430</v>
      </c>
      <c r="C7" s="13"/>
      <c r="D7" s="27">
        <v>195</v>
      </c>
      <c r="E7" s="19">
        <v>51546.41</v>
      </c>
      <c r="F7" s="6">
        <v>1.89</v>
      </c>
      <c r="G7" s="7"/>
      <c r="H7" s="33">
        <v>2658</v>
      </c>
      <c r="I7" s="33">
        <v>52144</v>
      </c>
      <c r="J7" s="34">
        <f t="shared" si="0"/>
        <v>0.9514981205065508</v>
      </c>
      <c r="K7" s="15">
        <v>186.12760399999999</v>
      </c>
      <c r="L7" s="13">
        <v>0</v>
      </c>
      <c r="M7" s="10">
        <v>7752</v>
      </c>
      <c r="N7" s="6">
        <v>1.1299999999999999</v>
      </c>
      <c r="O7" s="13">
        <v>6.91</v>
      </c>
      <c r="P7" s="13"/>
      <c r="Q7" s="5"/>
      <c r="R7" s="9">
        <v>363</v>
      </c>
      <c r="S7" s="30">
        <f>D7/R7</f>
        <v>0.53719008264462809</v>
      </c>
    </row>
    <row r="8" spans="1:19" x14ac:dyDescent="0.25">
      <c r="A8" s="4">
        <v>41821</v>
      </c>
      <c r="B8" s="10">
        <v>12248</v>
      </c>
      <c r="C8" s="13"/>
      <c r="D8" s="27">
        <v>248</v>
      </c>
      <c r="E8" s="19">
        <v>46004.160000000003</v>
      </c>
      <c r="F8" s="6">
        <v>2.0499999999999998</v>
      </c>
      <c r="G8" s="7"/>
      <c r="H8" s="33">
        <v>3072</v>
      </c>
      <c r="I8" s="33">
        <v>52005</v>
      </c>
      <c r="J8" s="34">
        <f t="shared" si="0"/>
        <v>0.94422354158723243</v>
      </c>
      <c r="K8" s="15">
        <v>171.92417</v>
      </c>
      <c r="L8" s="13">
        <v>0</v>
      </c>
      <c r="M8" s="10">
        <v>9050</v>
      </c>
      <c r="N8" s="6">
        <v>0.8</v>
      </c>
      <c r="O8" s="13">
        <v>5.73</v>
      </c>
      <c r="P8" s="13"/>
      <c r="Q8" s="5"/>
      <c r="R8" s="9">
        <v>391</v>
      </c>
      <c r="S8" s="30">
        <f>D8/R8</f>
        <v>0.63427109974424556</v>
      </c>
    </row>
    <row r="9" spans="1:19" x14ac:dyDescent="0.25">
      <c r="A9" s="4">
        <v>41852</v>
      </c>
      <c r="B9" s="10">
        <v>12816</v>
      </c>
      <c r="C9" s="13"/>
      <c r="D9" s="27">
        <v>270</v>
      </c>
      <c r="E9" s="19">
        <v>45147.12</v>
      </c>
      <c r="F9" s="6">
        <v>2.15</v>
      </c>
      <c r="G9" s="7"/>
      <c r="H9" s="33">
        <v>3137</v>
      </c>
      <c r="I9" s="33">
        <v>52048</v>
      </c>
      <c r="J9" s="34">
        <f t="shared" si="0"/>
        <v>0.94315484280148587</v>
      </c>
      <c r="K9" s="15">
        <v>139.12352899999999</v>
      </c>
      <c r="L9" s="13">
        <v>0</v>
      </c>
      <c r="M9" s="10">
        <v>9581</v>
      </c>
      <c r="N9" s="6">
        <v>0.84</v>
      </c>
      <c r="O9" s="13">
        <v>5.33</v>
      </c>
      <c r="P9" s="13"/>
      <c r="Q9" s="5"/>
      <c r="R9" s="9">
        <v>484</v>
      </c>
      <c r="S9" s="30">
        <f>D9/R9</f>
        <v>0.55785123966942152</v>
      </c>
    </row>
    <row r="10" spans="1:19" x14ac:dyDescent="0.25">
      <c r="A10" s="4">
        <v>41883</v>
      </c>
      <c r="B10" s="10">
        <v>13812</v>
      </c>
      <c r="C10" s="13"/>
      <c r="D10" s="27">
        <v>237</v>
      </c>
      <c r="E10" s="19">
        <v>61914.14</v>
      </c>
      <c r="F10" s="5">
        <v>1.74</v>
      </c>
      <c r="G10" s="32"/>
      <c r="H10" s="33">
        <v>4259</v>
      </c>
      <c r="I10" s="33">
        <v>50805</v>
      </c>
      <c r="J10" s="34">
        <f t="shared" si="0"/>
        <v>0.92265363940142375</v>
      </c>
      <c r="K10" s="15">
        <v>138.70291700000001</v>
      </c>
      <c r="L10" s="13">
        <v>0</v>
      </c>
      <c r="M10" s="10">
        <v>11280</v>
      </c>
      <c r="N10" s="6">
        <v>0.75</v>
      </c>
      <c r="O10" s="13">
        <v>6.35</v>
      </c>
      <c r="P10" s="13"/>
      <c r="Q10" s="5"/>
      <c r="R10" s="9">
        <v>352</v>
      </c>
      <c r="S10" s="30">
        <f>D10/R10</f>
        <v>0.67329545454545459</v>
      </c>
    </row>
    <row r="11" spans="1:19" x14ac:dyDescent="0.25">
      <c r="A11" s="4">
        <v>41913</v>
      </c>
      <c r="B11" s="10">
        <v>10640</v>
      </c>
      <c r="C11" s="13"/>
      <c r="D11" s="27">
        <v>277</v>
      </c>
      <c r="E11" s="19">
        <v>77243.33</v>
      </c>
      <c r="F11" s="5">
        <v>2.62</v>
      </c>
      <c r="G11" s="32"/>
      <c r="H11" s="33">
        <v>4951</v>
      </c>
      <c r="I11" s="33">
        <v>50113</v>
      </c>
      <c r="J11" s="34">
        <f t="shared" si="0"/>
        <v>0.91008644486415802</v>
      </c>
      <c r="K11" s="15">
        <v>111.82135</v>
      </c>
      <c r="L11" s="13">
        <v>0</v>
      </c>
      <c r="M11" s="10">
        <v>7607</v>
      </c>
      <c r="N11" s="6">
        <v>0.46</v>
      </c>
      <c r="O11" s="13">
        <v>10.48</v>
      </c>
      <c r="P11" s="13"/>
      <c r="Q11" s="5"/>
      <c r="R11" s="9">
        <v>428</v>
      </c>
      <c r="S11" s="30">
        <f>D11/R11</f>
        <v>0.64719626168224298</v>
      </c>
    </row>
    <row r="12" spans="1:19" x14ac:dyDescent="0.25">
      <c r="A12" s="4">
        <v>41944</v>
      </c>
      <c r="B12" s="10">
        <v>11404</v>
      </c>
      <c r="C12" s="13"/>
      <c r="D12" s="27">
        <v>285</v>
      </c>
      <c r="E12" s="19">
        <v>77458.52</v>
      </c>
      <c r="F12" s="5">
        <v>2.59</v>
      </c>
      <c r="G12" s="32"/>
      <c r="H12" s="33">
        <v>4868</v>
      </c>
      <c r="I12" s="33">
        <v>50124</v>
      </c>
      <c r="J12" s="34">
        <f t="shared" si="0"/>
        <v>0.91147803316846088</v>
      </c>
      <c r="K12" s="15">
        <v>108.274226</v>
      </c>
      <c r="L12" s="13">
        <v>0</v>
      </c>
      <c r="M12" s="10">
        <v>8718</v>
      </c>
      <c r="N12" s="6">
        <v>0.23</v>
      </c>
      <c r="O12" s="13">
        <v>9.65</v>
      </c>
      <c r="P12" s="13"/>
      <c r="Q12" s="5"/>
      <c r="R12" s="9">
        <v>443</v>
      </c>
      <c r="S12" s="30">
        <f>D12/R12</f>
        <v>0.64334085778781036</v>
      </c>
    </row>
    <row r="13" spans="1:19" x14ac:dyDescent="0.25">
      <c r="A13" s="4">
        <v>41974</v>
      </c>
      <c r="B13" s="10">
        <v>9770</v>
      </c>
      <c r="C13" s="13"/>
      <c r="D13" s="27">
        <v>230</v>
      </c>
      <c r="E13" s="19">
        <v>55007.1</v>
      </c>
      <c r="F13" s="5">
        <v>2.38</v>
      </c>
      <c r="G13" s="32"/>
      <c r="H13" s="33">
        <v>4889</v>
      </c>
      <c r="I13" s="33">
        <v>50079</v>
      </c>
      <c r="J13" s="34">
        <f t="shared" si="0"/>
        <v>0.91105734245379133</v>
      </c>
      <c r="K13" s="15">
        <v>103.363636</v>
      </c>
      <c r="L13" s="13">
        <v>0</v>
      </c>
      <c r="M13" s="10">
        <v>7089</v>
      </c>
      <c r="N13" s="6">
        <v>0.46</v>
      </c>
      <c r="O13" s="13">
        <v>8.6</v>
      </c>
      <c r="P13" s="13"/>
      <c r="Q13" s="5"/>
      <c r="R13" s="9">
        <v>446</v>
      </c>
      <c r="S13" s="30">
        <f>D13/R13</f>
        <v>0.51569506726457404</v>
      </c>
    </row>
    <row r="14" spans="1:19" x14ac:dyDescent="0.25">
      <c r="A14" s="4">
        <v>42005</v>
      </c>
      <c r="B14" s="10">
        <v>11537</v>
      </c>
      <c r="C14" s="13"/>
      <c r="D14" s="27">
        <v>252</v>
      </c>
      <c r="E14" s="19">
        <v>64742.11</v>
      </c>
      <c r="F14" s="5">
        <v>2.21</v>
      </c>
      <c r="G14" s="32"/>
      <c r="H14" s="33">
        <v>4708</v>
      </c>
      <c r="I14" s="33">
        <v>50252</v>
      </c>
      <c r="J14" s="34">
        <f t="shared" si="0"/>
        <v>0.91433770014556037</v>
      </c>
      <c r="K14" s="15">
        <v>130.93978999999999</v>
      </c>
      <c r="L14" s="13">
        <v>0</v>
      </c>
      <c r="M14" s="10">
        <v>9363</v>
      </c>
      <c r="N14" s="6">
        <v>0.19</v>
      </c>
      <c r="O14" s="13">
        <v>7.99</v>
      </c>
      <c r="P14" s="13"/>
      <c r="Q14" s="5"/>
      <c r="R14" s="9">
        <v>348</v>
      </c>
      <c r="S14" s="30">
        <f>D14/R14</f>
        <v>0.72413793103448276</v>
      </c>
    </row>
    <row r="15" spans="1:19" x14ac:dyDescent="0.25">
      <c r="A15" s="4">
        <v>42036</v>
      </c>
      <c r="B15" s="10">
        <v>8954</v>
      </c>
      <c r="C15" s="13">
        <v>18573</v>
      </c>
      <c r="D15" s="27">
        <v>154</v>
      </c>
      <c r="E15" s="19">
        <v>45173.77</v>
      </c>
      <c r="F15" s="5">
        <v>1.8</v>
      </c>
      <c r="G15" s="15">
        <f>C15/D15</f>
        <v>120.6038961038961</v>
      </c>
      <c r="H15" s="33">
        <v>4567</v>
      </c>
      <c r="I15" s="33">
        <v>50363</v>
      </c>
      <c r="J15" s="34">
        <f t="shared" si="0"/>
        <v>0.91685781904241759</v>
      </c>
      <c r="K15" s="15">
        <v>121.246</v>
      </c>
      <c r="L15" s="13">
        <v>1.9</v>
      </c>
      <c r="M15" s="10">
        <v>6883</v>
      </c>
      <c r="N15" s="6">
        <v>0.24</v>
      </c>
      <c r="O15" s="13">
        <v>7.63</v>
      </c>
      <c r="P15" s="13">
        <v>2.4700000000000002</v>
      </c>
      <c r="Q15" s="5">
        <v>32.35</v>
      </c>
      <c r="R15" s="9">
        <v>460</v>
      </c>
      <c r="S15" s="30">
        <f>D15/R15</f>
        <v>0.33478260869565218</v>
      </c>
    </row>
    <row r="16" spans="1:19" x14ac:dyDescent="0.25">
      <c r="A16" s="4">
        <v>42064</v>
      </c>
      <c r="B16" s="10">
        <v>10479</v>
      </c>
      <c r="C16" s="13">
        <v>21942</v>
      </c>
      <c r="D16" s="27">
        <v>189</v>
      </c>
      <c r="E16" s="19">
        <v>59284.05</v>
      </c>
      <c r="F16" s="5">
        <v>1.82</v>
      </c>
      <c r="G16" s="15">
        <f t="shared" ref="G16:G31" si="1">C16/D16</f>
        <v>116.0952380952381</v>
      </c>
      <c r="H16" s="33">
        <v>4484</v>
      </c>
      <c r="I16" s="33">
        <v>50420</v>
      </c>
      <c r="J16" s="34">
        <f t="shared" si="0"/>
        <v>0.91833017630773717</v>
      </c>
      <c r="K16" s="15">
        <v>125.9375</v>
      </c>
      <c r="L16" s="13">
        <v>2.09</v>
      </c>
      <c r="M16" s="10">
        <v>8016</v>
      </c>
      <c r="N16" s="6">
        <v>0.3</v>
      </c>
      <c r="O16" s="13">
        <v>8.64</v>
      </c>
      <c r="P16" s="13">
        <v>2.74</v>
      </c>
      <c r="Q16" s="5">
        <v>31.68</v>
      </c>
      <c r="R16" s="9">
        <v>671</v>
      </c>
      <c r="S16" s="30">
        <f>D16/R16</f>
        <v>0.28166915052160951</v>
      </c>
    </row>
    <row r="17" spans="1:19" x14ac:dyDescent="0.25">
      <c r="A17" s="4">
        <v>42095</v>
      </c>
      <c r="B17" s="10">
        <v>13113</v>
      </c>
      <c r="C17" s="13">
        <v>48075</v>
      </c>
      <c r="D17" s="27">
        <v>426</v>
      </c>
      <c r="E17" s="19">
        <v>95913.62</v>
      </c>
      <c r="F17" s="5">
        <v>3.29</v>
      </c>
      <c r="G17" s="15">
        <f t="shared" si="1"/>
        <v>112.85211267605634</v>
      </c>
      <c r="H17" s="33">
        <v>4145</v>
      </c>
      <c r="I17" s="33">
        <v>50751</v>
      </c>
      <c r="J17" s="34">
        <f t="shared" si="0"/>
        <v>0.92449358787525504</v>
      </c>
      <c r="K17" s="15">
        <v>119.191148</v>
      </c>
      <c r="L17" s="13">
        <v>3.67</v>
      </c>
      <c r="M17" s="10">
        <v>10269</v>
      </c>
      <c r="N17" s="6">
        <v>0.37</v>
      </c>
      <c r="O17" s="13">
        <v>10.48</v>
      </c>
      <c r="P17" s="13">
        <v>4.68</v>
      </c>
      <c r="Q17" s="5">
        <v>44.67</v>
      </c>
      <c r="R17" s="9">
        <v>1365</v>
      </c>
      <c r="S17" s="30">
        <f>D17/R17</f>
        <v>0.31208791208791209</v>
      </c>
    </row>
    <row r="18" spans="1:19" x14ac:dyDescent="0.25">
      <c r="A18" s="4">
        <v>42125</v>
      </c>
      <c r="B18" s="10">
        <v>15513</v>
      </c>
      <c r="C18" s="13">
        <v>73986</v>
      </c>
      <c r="D18" s="27">
        <v>571</v>
      </c>
      <c r="E18" s="19">
        <v>133865.79999999999</v>
      </c>
      <c r="F18" s="5">
        <v>3.71</v>
      </c>
      <c r="G18" s="15">
        <f t="shared" si="1"/>
        <v>129.57267950963222</v>
      </c>
      <c r="H18" s="33">
        <v>3719</v>
      </c>
      <c r="I18" s="33">
        <v>51206</v>
      </c>
      <c r="J18" s="34">
        <f t="shared" si="0"/>
        <v>0.93228948566226677</v>
      </c>
      <c r="K18" s="15">
        <v>144.98495</v>
      </c>
      <c r="L18" s="13">
        <v>4.7699999999999996</v>
      </c>
      <c r="M18" s="10">
        <v>11963</v>
      </c>
      <c r="N18" s="6">
        <v>0.53</v>
      </c>
      <c r="O18" s="13">
        <v>11.89</v>
      </c>
      <c r="P18" s="13">
        <v>6.18</v>
      </c>
      <c r="Q18" s="5">
        <v>52</v>
      </c>
      <c r="R18" s="9">
        <v>1667</v>
      </c>
      <c r="S18" s="30">
        <f>D18/R18</f>
        <v>0.34253149370125974</v>
      </c>
    </row>
    <row r="19" spans="1:19" x14ac:dyDescent="0.25">
      <c r="A19" s="4">
        <v>42156</v>
      </c>
      <c r="B19" s="10">
        <v>10203</v>
      </c>
      <c r="C19" s="13">
        <v>40398</v>
      </c>
      <c r="D19" s="27">
        <v>253</v>
      </c>
      <c r="E19" s="19">
        <v>92554.23</v>
      </c>
      <c r="F19" s="5">
        <v>2.4900000000000002</v>
      </c>
      <c r="G19" s="15">
        <f t="shared" si="1"/>
        <v>159.67588932806325</v>
      </c>
      <c r="H19" s="33">
        <v>1746</v>
      </c>
      <c r="I19" s="33">
        <v>53299</v>
      </c>
      <c r="J19" s="34">
        <f t="shared" si="0"/>
        <v>0.96828049777454805</v>
      </c>
      <c r="K19" s="15">
        <v>184.42146</v>
      </c>
      <c r="L19" s="13">
        <v>3.96</v>
      </c>
      <c r="M19" s="10">
        <v>9233</v>
      </c>
      <c r="N19" s="6">
        <v>1.1299999999999999</v>
      </c>
      <c r="O19" s="13">
        <v>10.33</v>
      </c>
      <c r="P19" s="13">
        <v>4.38</v>
      </c>
      <c r="Q19" s="5">
        <v>42.37</v>
      </c>
      <c r="R19" s="9">
        <v>814</v>
      </c>
      <c r="S19" s="30">
        <f>D19/R19</f>
        <v>0.3108108108108108</v>
      </c>
    </row>
    <row r="20" spans="1:19" x14ac:dyDescent="0.25">
      <c r="A20" s="4">
        <v>42186</v>
      </c>
      <c r="B20" s="10">
        <v>12785</v>
      </c>
      <c r="C20" s="13">
        <v>51472</v>
      </c>
      <c r="D20" s="27">
        <v>353</v>
      </c>
      <c r="E20" s="19">
        <v>92373.4</v>
      </c>
      <c r="F20" s="5">
        <v>2.79</v>
      </c>
      <c r="G20" s="15">
        <f t="shared" si="1"/>
        <v>145.81303116147308</v>
      </c>
      <c r="H20" s="33">
        <v>1736</v>
      </c>
      <c r="I20" s="33">
        <v>53310</v>
      </c>
      <c r="J20" s="34">
        <f t="shared" si="0"/>
        <v>0.96846274025360612</v>
      </c>
      <c r="K20" s="15">
        <v>160.56963099999999</v>
      </c>
      <c r="L20" s="13">
        <v>4.03</v>
      </c>
      <c r="M20" s="10">
        <v>10178</v>
      </c>
      <c r="N20" s="6">
        <v>0.88</v>
      </c>
      <c r="O20" s="13">
        <v>9.56</v>
      </c>
      <c r="P20" s="13">
        <v>5.0599999999999996</v>
      </c>
      <c r="Q20" s="5">
        <v>52.89</v>
      </c>
      <c r="R20" s="9">
        <v>982</v>
      </c>
      <c r="S20" s="30">
        <f>D20/R20</f>
        <v>0.35947046843177188</v>
      </c>
    </row>
    <row r="21" spans="1:19" x14ac:dyDescent="0.25">
      <c r="A21" s="4">
        <v>42217</v>
      </c>
      <c r="B21" s="10">
        <v>13623</v>
      </c>
      <c r="C21" s="13">
        <v>56120</v>
      </c>
      <c r="D21" s="27">
        <v>427</v>
      </c>
      <c r="E21" s="19">
        <v>103687.22</v>
      </c>
      <c r="F21" s="5">
        <v>3.17</v>
      </c>
      <c r="G21" s="15">
        <f t="shared" si="1"/>
        <v>131.42857142857142</v>
      </c>
      <c r="H21" s="33">
        <v>1476</v>
      </c>
      <c r="I21" s="33">
        <v>53473</v>
      </c>
      <c r="J21" s="34">
        <f t="shared" si="0"/>
        <v>0.97313872863928375</v>
      </c>
      <c r="K21" s="15">
        <v>143.36133100000001</v>
      </c>
      <c r="L21" s="13">
        <v>4.12</v>
      </c>
      <c r="M21" s="10">
        <v>10779</v>
      </c>
      <c r="N21" s="6">
        <v>1.81</v>
      </c>
      <c r="O21" s="13">
        <v>9.93</v>
      </c>
      <c r="P21" s="13">
        <v>5.21</v>
      </c>
      <c r="Q21" s="5">
        <v>52.43</v>
      </c>
      <c r="R21" s="9">
        <v>1101</v>
      </c>
      <c r="S21" s="30">
        <f>D21/R21</f>
        <v>0.38782924613987285</v>
      </c>
    </row>
    <row r="22" spans="1:19" x14ac:dyDescent="0.25">
      <c r="A22" s="4">
        <v>42248</v>
      </c>
      <c r="B22" s="10">
        <v>10411</v>
      </c>
      <c r="C22" s="13">
        <v>33000</v>
      </c>
      <c r="D22" s="27">
        <v>289</v>
      </c>
      <c r="E22" s="19">
        <v>64798.55</v>
      </c>
      <c r="F22" s="5">
        <v>2.79</v>
      </c>
      <c r="G22" s="15">
        <f t="shared" si="1"/>
        <v>114.18685121107266</v>
      </c>
      <c r="H22" s="33">
        <v>2037</v>
      </c>
      <c r="I22" s="33">
        <v>52763</v>
      </c>
      <c r="J22" s="34">
        <f t="shared" si="0"/>
        <v>0.96282846715328463</v>
      </c>
      <c r="K22" s="15">
        <v>135.841037</v>
      </c>
      <c r="L22" s="13">
        <v>3.17</v>
      </c>
      <c r="M22" s="10">
        <v>8178</v>
      </c>
      <c r="N22" s="6">
        <v>7.86</v>
      </c>
      <c r="O22" s="13">
        <v>7.94</v>
      </c>
      <c r="P22" s="13">
        <v>4.04</v>
      </c>
      <c r="Q22" s="5">
        <v>50.82</v>
      </c>
      <c r="R22" s="9">
        <v>770</v>
      </c>
      <c r="S22" s="30">
        <f>D22/R22</f>
        <v>0.37532467532467534</v>
      </c>
    </row>
    <row r="23" spans="1:19" x14ac:dyDescent="0.25">
      <c r="A23" s="4">
        <v>42278</v>
      </c>
      <c r="B23" s="10">
        <v>12571</v>
      </c>
      <c r="C23" s="13">
        <v>47002</v>
      </c>
      <c r="D23" s="27">
        <v>411</v>
      </c>
      <c r="E23" s="19">
        <v>92188.01</v>
      </c>
      <c r="F23" s="5">
        <v>3.34</v>
      </c>
      <c r="G23" s="15">
        <f t="shared" si="1"/>
        <v>114.36009732360097</v>
      </c>
      <c r="H23" s="33">
        <v>2881</v>
      </c>
      <c r="I23" s="33">
        <v>51775</v>
      </c>
      <c r="J23" s="34">
        <f t="shared" si="0"/>
        <v>0.94728849531615922</v>
      </c>
      <c r="K23" s="15">
        <v>122.321568</v>
      </c>
      <c r="L23" s="13">
        <v>3.74</v>
      </c>
      <c r="M23" s="10">
        <v>9841</v>
      </c>
      <c r="N23" s="6">
        <v>1.29</v>
      </c>
      <c r="O23" s="13">
        <v>9.76</v>
      </c>
      <c r="P23" s="13">
        <v>4.78</v>
      </c>
      <c r="Q23" s="5">
        <v>48.94</v>
      </c>
      <c r="R23" s="9">
        <v>862</v>
      </c>
      <c r="S23" s="30">
        <f>D23/R23</f>
        <v>0.47679814385150809</v>
      </c>
    </row>
    <row r="24" spans="1:19" x14ac:dyDescent="0.25">
      <c r="A24" s="4">
        <v>42309</v>
      </c>
      <c r="B24" s="10">
        <v>11001</v>
      </c>
      <c r="C24" s="13">
        <v>34776</v>
      </c>
      <c r="D24" s="27">
        <v>345</v>
      </c>
      <c r="E24" s="19">
        <v>108509.4</v>
      </c>
      <c r="F24" s="5">
        <v>3.17</v>
      </c>
      <c r="G24" s="15">
        <f t="shared" si="1"/>
        <v>100.8</v>
      </c>
      <c r="H24" s="33">
        <v>2726</v>
      </c>
      <c r="I24" s="33">
        <v>51891</v>
      </c>
      <c r="J24" s="34">
        <f t="shared" si="0"/>
        <v>0.95008880019041686</v>
      </c>
      <c r="K24" s="15">
        <v>113.100217</v>
      </c>
      <c r="L24" s="13">
        <v>3.16</v>
      </c>
      <c r="M24" s="10">
        <v>8982</v>
      </c>
      <c r="N24" s="6">
        <v>1.28</v>
      </c>
      <c r="O24" s="13">
        <v>12.64</v>
      </c>
      <c r="P24" s="13">
        <v>3.87</v>
      </c>
      <c r="Q24" s="5">
        <v>30.64</v>
      </c>
      <c r="R24" s="9">
        <v>798</v>
      </c>
      <c r="S24" s="30">
        <f>D24/R24</f>
        <v>0.43233082706766918</v>
      </c>
    </row>
    <row r="25" spans="1:19" x14ac:dyDescent="0.25">
      <c r="A25" s="4">
        <v>42339</v>
      </c>
      <c r="B25" s="10">
        <v>10022</v>
      </c>
      <c r="C25" s="13">
        <v>28360</v>
      </c>
      <c r="D25" s="27">
        <v>296</v>
      </c>
      <c r="E25" s="19">
        <v>86545.97</v>
      </c>
      <c r="F25" s="5">
        <v>3.04</v>
      </c>
      <c r="G25" s="15">
        <f t="shared" si="1"/>
        <v>95.810810810810807</v>
      </c>
      <c r="H25" s="33">
        <v>2755</v>
      </c>
      <c r="I25" s="33">
        <v>51946</v>
      </c>
      <c r="J25" s="34">
        <f t="shared" si="0"/>
        <v>0.9496352900312609</v>
      </c>
      <c r="K25" s="15">
        <v>105.734482</v>
      </c>
      <c r="L25" s="13">
        <v>2.83</v>
      </c>
      <c r="M25" s="10">
        <v>7775</v>
      </c>
      <c r="N25" s="6">
        <v>1.1499999999999999</v>
      </c>
      <c r="O25" s="13">
        <v>11.77</v>
      </c>
      <c r="P25" s="13">
        <v>3.65</v>
      </c>
      <c r="Q25" s="5">
        <v>30.99</v>
      </c>
      <c r="R25" s="9">
        <v>730</v>
      </c>
      <c r="S25" s="30">
        <f>D25/R25</f>
        <v>0.40547945205479452</v>
      </c>
    </row>
    <row r="26" spans="1:19" x14ac:dyDescent="0.25">
      <c r="A26" s="20">
        <v>42370</v>
      </c>
      <c r="B26" s="21">
        <v>11017</v>
      </c>
      <c r="C26" s="22">
        <v>36601</v>
      </c>
      <c r="D26" s="28">
        <v>326</v>
      </c>
      <c r="E26" s="24">
        <v>90313.8</v>
      </c>
      <c r="F26" s="23">
        <v>3</v>
      </c>
      <c r="G26" s="15">
        <f t="shared" si="1"/>
        <v>112.27300613496932</v>
      </c>
      <c r="H26" s="33">
        <v>2687</v>
      </c>
      <c r="I26" s="33">
        <v>52038</v>
      </c>
      <c r="J26" s="34">
        <f t="shared" si="0"/>
        <v>0.95089995431703978</v>
      </c>
      <c r="K26" s="15">
        <v>117.994219</v>
      </c>
      <c r="L26" s="22">
        <v>3.32</v>
      </c>
      <c r="M26" s="21">
        <v>8770</v>
      </c>
      <c r="N26" s="25">
        <v>0.65</v>
      </c>
      <c r="O26" s="22">
        <v>11.15</v>
      </c>
      <c r="P26" s="22">
        <v>4.17</v>
      </c>
      <c r="Q26" s="23">
        <v>37.450000000000003</v>
      </c>
      <c r="R26" s="9">
        <v>742</v>
      </c>
      <c r="S26" s="30">
        <f>D26/R26</f>
        <v>0.43935309973045822</v>
      </c>
    </row>
    <row r="27" spans="1:19" x14ac:dyDescent="0.25">
      <c r="A27" s="20">
        <v>42401</v>
      </c>
      <c r="B27" s="21">
        <v>11548</v>
      </c>
      <c r="C27" s="22">
        <v>27120</v>
      </c>
      <c r="D27" s="28">
        <v>182</v>
      </c>
      <c r="E27" s="24">
        <v>86506.91</v>
      </c>
      <c r="F27" s="23">
        <v>1.65</v>
      </c>
      <c r="G27" s="15">
        <f t="shared" si="1"/>
        <v>149.01098901098902</v>
      </c>
      <c r="H27" s="33">
        <v>3723</v>
      </c>
      <c r="I27" s="33">
        <v>52001</v>
      </c>
      <c r="J27" s="34">
        <f t="shared" si="0"/>
        <v>0.93318857224894125</v>
      </c>
      <c r="K27" s="15">
        <v>141.94289800000001</v>
      </c>
      <c r="L27" s="22">
        <v>2.35</v>
      </c>
      <c r="M27" s="21">
        <v>9149</v>
      </c>
      <c r="N27" s="25">
        <v>0.48</v>
      </c>
      <c r="O27" s="22">
        <v>10.5</v>
      </c>
      <c r="P27" s="22">
        <v>2.96</v>
      </c>
      <c r="Q27" s="23">
        <v>28.23</v>
      </c>
      <c r="R27" s="9">
        <v>580</v>
      </c>
      <c r="S27" s="30">
        <f>D27/R27</f>
        <v>0.31379310344827588</v>
      </c>
    </row>
    <row r="28" spans="1:19" x14ac:dyDescent="0.25">
      <c r="A28" s="20">
        <v>42430</v>
      </c>
      <c r="B28" s="21">
        <v>11814</v>
      </c>
      <c r="C28" s="22">
        <v>19861</v>
      </c>
      <c r="D28" s="28">
        <v>125</v>
      </c>
      <c r="E28" s="24">
        <v>83566.48</v>
      </c>
      <c r="F28" s="23">
        <v>1.1000000000000001</v>
      </c>
      <c r="G28" s="15">
        <f t="shared" si="1"/>
        <v>158.88800000000001</v>
      </c>
      <c r="H28" s="33">
        <v>3303</v>
      </c>
      <c r="I28" s="33">
        <v>51884</v>
      </c>
      <c r="J28" s="34">
        <f t="shared" si="0"/>
        <v>0.94014894812184024</v>
      </c>
      <c r="K28" s="15">
        <v>138.42067900000001</v>
      </c>
      <c r="L28" s="22">
        <v>1.68</v>
      </c>
      <c r="M28" s="21">
        <v>10249</v>
      </c>
      <c r="N28" s="25">
        <v>0.55000000000000004</v>
      </c>
      <c r="O28" s="22">
        <v>9.1199999999999992</v>
      </c>
      <c r="P28" s="22">
        <v>1.94</v>
      </c>
      <c r="Q28" s="23">
        <v>21.25</v>
      </c>
      <c r="R28" s="9">
        <v>642</v>
      </c>
      <c r="S28" s="30">
        <f>D28/R28</f>
        <v>0.19470404984423675</v>
      </c>
    </row>
    <row r="29" spans="1:19" x14ac:dyDescent="0.25">
      <c r="A29" s="20">
        <v>42461</v>
      </c>
      <c r="B29" s="21">
        <v>19346</v>
      </c>
      <c r="C29" s="22">
        <v>50365</v>
      </c>
      <c r="D29" s="28">
        <v>505</v>
      </c>
      <c r="E29" s="24">
        <v>108179.62</v>
      </c>
      <c r="F29" s="23">
        <v>2.65</v>
      </c>
      <c r="G29" s="15">
        <f t="shared" si="1"/>
        <v>99.732673267326732</v>
      </c>
      <c r="H29" s="33">
        <v>3460</v>
      </c>
      <c r="I29" s="33">
        <v>51898</v>
      </c>
      <c r="J29" s="34">
        <f t="shared" si="0"/>
        <v>0.93749774197044689</v>
      </c>
      <c r="K29" s="15">
        <v>114.238198</v>
      </c>
      <c r="L29" s="22">
        <v>2.6</v>
      </c>
      <c r="M29" s="21">
        <v>17250</v>
      </c>
      <c r="N29" s="25">
        <v>0.3</v>
      </c>
      <c r="O29" s="22">
        <v>7.42</v>
      </c>
      <c r="P29" s="22">
        <v>2.92</v>
      </c>
      <c r="Q29" s="23">
        <v>39.35</v>
      </c>
      <c r="R29" s="9">
        <v>1272</v>
      </c>
      <c r="S29" s="30">
        <f>D29/R29</f>
        <v>0.3970125786163522</v>
      </c>
    </row>
    <row r="30" spans="1:19" x14ac:dyDescent="0.25">
      <c r="A30" s="20">
        <v>42491</v>
      </c>
      <c r="B30" s="21">
        <v>26508</v>
      </c>
      <c r="C30" s="22">
        <v>82462</v>
      </c>
      <c r="D30" s="28">
        <v>640</v>
      </c>
      <c r="E30" s="24">
        <v>192555.5</v>
      </c>
      <c r="F30" s="23">
        <v>2.44</v>
      </c>
      <c r="G30" s="15">
        <f t="shared" si="1"/>
        <v>128.84687500000001</v>
      </c>
      <c r="H30" s="33">
        <v>3521</v>
      </c>
      <c r="I30" s="33">
        <v>52166</v>
      </c>
      <c r="J30" s="34">
        <f t="shared" si="0"/>
        <v>0.93677159839818991</v>
      </c>
      <c r="K30" s="15">
        <v>155.673419</v>
      </c>
      <c r="L30" s="22">
        <v>3.11</v>
      </c>
      <c r="M30" s="21">
        <v>24024</v>
      </c>
      <c r="N30" s="25">
        <v>0.45</v>
      </c>
      <c r="O30" s="22">
        <v>8.81</v>
      </c>
      <c r="P30" s="22">
        <v>3.43</v>
      </c>
      <c r="Q30" s="23">
        <v>38.97</v>
      </c>
      <c r="R30" s="9">
        <v>1497</v>
      </c>
      <c r="S30" s="30">
        <f>D30/R30</f>
        <v>0.42752171008684037</v>
      </c>
    </row>
    <row r="31" spans="1:19" x14ac:dyDescent="0.25">
      <c r="A31" s="20">
        <v>42522</v>
      </c>
      <c r="B31" s="21">
        <v>11083</v>
      </c>
      <c r="C31" s="22">
        <v>51545</v>
      </c>
      <c r="D31" s="28">
        <v>296</v>
      </c>
      <c r="E31" s="24">
        <v>100552.75</v>
      </c>
      <c r="F31" s="23">
        <v>2.71</v>
      </c>
      <c r="G31" s="15">
        <f t="shared" si="1"/>
        <v>174.13851351351352</v>
      </c>
      <c r="H31" s="33">
        <v>1753</v>
      </c>
      <c r="I31" s="33">
        <v>54118</v>
      </c>
      <c r="J31" s="34">
        <f t="shared" si="0"/>
        <v>0.9686241520645773</v>
      </c>
      <c r="K31" s="15">
        <v>200.94674499999999</v>
      </c>
      <c r="L31" s="22">
        <v>4.6500000000000004</v>
      </c>
      <c r="M31" s="21">
        <v>9673</v>
      </c>
      <c r="N31" s="25">
        <v>0.83</v>
      </c>
      <c r="O31" s="22">
        <v>11.25</v>
      </c>
      <c r="P31" s="22">
        <v>5.33</v>
      </c>
      <c r="Q31" s="23">
        <v>47.37</v>
      </c>
      <c r="R31" s="9">
        <v>780</v>
      </c>
      <c r="S31" s="30">
        <f>D31/R31</f>
        <v>0.37948717948717947</v>
      </c>
    </row>
    <row r="32" spans="1:19" x14ac:dyDescent="0.25">
      <c r="A32" s="20">
        <v>42552</v>
      </c>
      <c r="B32" s="21">
        <v>11253</v>
      </c>
      <c r="C32" s="22">
        <v>51565</v>
      </c>
      <c r="D32" s="28">
        <v>302</v>
      </c>
      <c r="E32" s="24">
        <v>95634.96</v>
      </c>
      <c r="F32" s="23">
        <v>2.74</v>
      </c>
      <c r="G32" s="15">
        <f>C32/D32</f>
        <v>170.74503311258277</v>
      </c>
      <c r="H32" s="33">
        <v>1848</v>
      </c>
      <c r="I32" s="33">
        <v>54060</v>
      </c>
      <c r="J32" s="34">
        <f t="shared" si="0"/>
        <v>0.96694569650139517</v>
      </c>
      <c r="K32" s="15">
        <v>180.94688199999999</v>
      </c>
      <c r="L32" s="22">
        <v>4.58</v>
      </c>
      <c r="M32" s="21">
        <v>9986</v>
      </c>
      <c r="N32" s="25">
        <v>1.03</v>
      </c>
      <c r="O32" s="22">
        <v>10.39</v>
      </c>
      <c r="P32" s="22">
        <v>5.16</v>
      </c>
      <c r="Q32" s="23">
        <v>49.72</v>
      </c>
      <c r="R32" s="9">
        <v>795</v>
      </c>
      <c r="S32" s="30">
        <f>D32/R32</f>
        <v>0.37987421383647801</v>
      </c>
    </row>
  </sheetData>
  <pageMargins left="0.7" right="0.7" top="0.75" bottom="0.75" header="0.3" footer="0.3"/>
  <pageSetup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ColWidth="9" defaultRowHeight="15" x14ac:dyDescent="0.25"/>
  <sheetData>
    <row r="1" spans="1:9" x14ac:dyDescent="0.25">
      <c r="A1" t="s">
        <v>17</v>
      </c>
    </row>
    <row r="2" spans="1:9" x14ac:dyDescent="0.25">
      <c r="A2" t="s">
        <v>18</v>
      </c>
      <c r="C2" t="s">
        <v>19</v>
      </c>
    </row>
    <row r="3" spans="1:9" x14ac:dyDescent="0.25">
      <c r="A3" t="s">
        <v>20</v>
      </c>
      <c r="F3" t="s">
        <v>21</v>
      </c>
    </row>
    <row r="4" spans="1:9" x14ac:dyDescent="0.25">
      <c r="A4" t="s">
        <v>22</v>
      </c>
      <c r="E4" t="s">
        <v>23</v>
      </c>
    </row>
    <row r="5" spans="1:9" x14ac:dyDescent="0.25">
      <c r="A5" t="s">
        <v>24</v>
      </c>
      <c r="C5" t="s">
        <v>25</v>
      </c>
      <c r="E5" t="s">
        <v>26</v>
      </c>
      <c r="F5" t="s">
        <v>27</v>
      </c>
      <c r="H5" t="s">
        <v>28</v>
      </c>
      <c r="I5" t="s">
        <v>29</v>
      </c>
    </row>
    <row r="6" spans="1:9" x14ac:dyDescent="0.25">
      <c r="A6" t="s">
        <v>30</v>
      </c>
    </row>
    <row r="7" spans="1:9" x14ac:dyDescent="0.25">
      <c r="A7" t="s">
        <v>31</v>
      </c>
    </row>
    <row r="8" spans="1:9" x14ac:dyDescent="0.25">
      <c r="A8" t="s">
        <v>32</v>
      </c>
    </row>
    <row r="9" spans="1:9" x14ac:dyDescent="0.25">
      <c r="A9" t="s">
        <v>33</v>
      </c>
    </row>
    <row r="10" spans="1:9" x14ac:dyDescent="0.25">
      <c r="A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6"/>
    </sheetView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36</v>
      </c>
    </row>
    <row r="3" spans="1:7" x14ac:dyDescent="0.25">
      <c r="A3" t="s">
        <v>37</v>
      </c>
    </row>
    <row r="4" spans="1:7" x14ac:dyDescent="0.25">
      <c r="A4" t="s">
        <v>38</v>
      </c>
    </row>
    <row r="6" spans="1:7" x14ac:dyDescent="0.25">
      <c r="A6" t="s">
        <v>39</v>
      </c>
      <c r="C6" t="s">
        <v>40</v>
      </c>
    </row>
    <row r="7" spans="1:7" x14ac:dyDescent="0.25">
      <c r="A7" t="s">
        <v>24</v>
      </c>
      <c r="D7" t="s">
        <v>25</v>
      </c>
      <c r="F7" t="s">
        <v>26</v>
      </c>
      <c r="G7" t="s">
        <v>41</v>
      </c>
    </row>
    <row r="8" spans="1:7" x14ac:dyDescent="0.25">
      <c r="A8" t="s">
        <v>42</v>
      </c>
      <c r="D8" t="s">
        <v>43</v>
      </c>
      <c r="F8" t="s">
        <v>26</v>
      </c>
      <c r="G8" t="s">
        <v>44</v>
      </c>
    </row>
    <row r="9" spans="1:7" x14ac:dyDescent="0.25">
      <c r="A9" t="s">
        <v>30</v>
      </c>
    </row>
    <row r="10" spans="1:7" x14ac:dyDescent="0.25">
      <c r="A10" t="s">
        <v>45</v>
      </c>
    </row>
    <row r="11" spans="1:7" x14ac:dyDescent="0.25">
      <c r="A11" t="s">
        <v>46</v>
      </c>
    </row>
    <row r="12" spans="1:7" x14ac:dyDescent="0.25">
      <c r="A12" t="s">
        <v>47</v>
      </c>
    </row>
    <row r="13" spans="1:7" x14ac:dyDescent="0.25">
      <c r="A13" t="s">
        <v>48</v>
      </c>
    </row>
    <row r="14" spans="1:7" x14ac:dyDescent="0.25">
      <c r="A14" t="s">
        <v>49</v>
      </c>
    </row>
    <row r="15" spans="1:7" x14ac:dyDescent="0.25">
      <c r="A15" t="s">
        <v>50</v>
      </c>
    </row>
    <row r="16" spans="1:7" x14ac:dyDescent="0.25">
      <c r="A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Occupancy SQL</vt:lpstr>
      <vt:lpstr>Avg Web Price SQL</vt:lpstr>
    </vt:vector>
  </TitlesOfParts>
  <Company>Edison Properties,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Anneil Basnandan</dc:creator>
  <cp:lastModifiedBy>Anneil Basnandan</cp:lastModifiedBy>
  <cp:lastPrinted>2016-08-08T20:08:04Z</cp:lastPrinted>
  <dcterms:created xsi:type="dcterms:W3CDTF">2016-08-08T17:39:43Z</dcterms:created>
  <dcterms:modified xsi:type="dcterms:W3CDTF">2016-08-16T20:44:03Z</dcterms:modified>
</cp:coreProperties>
</file>