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49103D36-7A6F-4DA5-87CC-9AFADC5F80F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mputador_peças" sheetId="3" r:id="rId1"/>
    <sheet name="Sandálias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3" l="1"/>
  <c r="P3" i="3"/>
  <c r="J26" i="3"/>
  <c r="I26" i="3"/>
  <c r="H26" i="3"/>
  <c r="G26" i="3"/>
  <c r="F26" i="3"/>
  <c r="D26" i="3"/>
  <c r="C26" i="3"/>
  <c r="B26" i="3"/>
  <c r="E26" i="3" s="1"/>
  <c r="B15" i="4"/>
  <c r="E25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E13" i="3"/>
  <c r="E24" i="3"/>
  <c r="E23" i="3"/>
  <c r="E22" i="3"/>
  <c r="E21" i="3"/>
  <c r="E20" i="3"/>
  <c r="E19" i="3"/>
  <c r="E18" i="3"/>
  <c r="E17" i="3"/>
  <c r="E16" i="3"/>
  <c r="E15" i="3"/>
  <c r="E14" i="3"/>
  <c r="M2" i="3"/>
  <c r="L4" i="3"/>
  <c r="M4" i="3" s="1"/>
  <c r="L3" i="3"/>
  <c r="M3" i="3" s="1"/>
  <c r="L2" i="3"/>
  <c r="D14" i="3"/>
  <c r="D15" i="3"/>
  <c r="D16" i="3"/>
  <c r="D17" i="3"/>
  <c r="D18" i="3"/>
  <c r="D19" i="3"/>
  <c r="D20" i="3"/>
  <c r="D21" i="3"/>
  <c r="D22" i="3"/>
  <c r="D23" i="3"/>
  <c r="D24" i="3"/>
  <c r="D25" i="3"/>
  <c r="D13" i="3"/>
  <c r="C14" i="3"/>
  <c r="C15" i="3"/>
  <c r="C16" i="3"/>
  <c r="C17" i="3"/>
  <c r="C18" i="3"/>
  <c r="C19" i="3"/>
  <c r="C20" i="3"/>
  <c r="C21" i="3"/>
  <c r="C22" i="3"/>
  <c r="C23" i="3"/>
  <c r="C24" i="3"/>
  <c r="C25" i="3"/>
  <c r="C13" i="3"/>
  <c r="B14" i="3"/>
  <c r="B15" i="3"/>
  <c r="B16" i="3"/>
  <c r="B17" i="3"/>
  <c r="B18" i="3"/>
  <c r="B19" i="3"/>
  <c r="B20" i="3"/>
  <c r="B21" i="3"/>
  <c r="B22" i="3"/>
  <c r="B23" i="3"/>
  <c r="B24" i="3"/>
  <c r="B25" i="3"/>
  <c r="C14" i="4"/>
  <c r="C15" i="4"/>
  <c r="C16" i="4"/>
  <c r="C17" i="4"/>
  <c r="C18" i="4"/>
  <c r="C19" i="4"/>
  <c r="C20" i="4"/>
  <c r="C21" i="4"/>
  <c r="C22" i="4"/>
  <c r="C23" i="4"/>
  <c r="C24" i="4"/>
  <c r="C25" i="4"/>
  <c r="D25" i="4"/>
  <c r="D24" i="4"/>
  <c r="D23" i="4"/>
  <c r="D22" i="4"/>
  <c r="D21" i="4"/>
  <c r="D20" i="4"/>
  <c r="D19" i="4"/>
  <c r="D18" i="4"/>
  <c r="D17" i="4"/>
  <c r="D16" i="4"/>
  <c r="D15" i="4"/>
  <c r="D14" i="4"/>
  <c r="B16" i="4"/>
  <c r="B25" i="4"/>
  <c r="B24" i="4"/>
  <c r="B23" i="4"/>
  <c r="B22" i="4"/>
  <c r="B21" i="4"/>
  <c r="B20" i="4"/>
  <c r="B19" i="4"/>
  <c r="B18" i="4"/>
  <c r="B17" i="4"/>
  <c r="B14" i="4"/>
</calcChain>
</file>

<file path=xl/sharedStrings.xml><?xml version="1.0" encoding="utf-8"?>
<sst xmlns="http://schemas.openxmlformats.org/spreadsheetml/2006/main" count="37" uniqueCount="25">
  <si>
    <t>Um comprador que trabalha em uma fábrica de componentes de computador necessita atender a um pedido de 10 000 espaçadores — peças utilizadas em embalagens —, que poderão ser produzidos internamente ou comprados de um fornecedor que apresente a melhor proposta. Na tabela ao lado, mostram-se as condições que estão sob análise desse comprador</t>
  </si>
  <si>
    <t>Opção</t>
  </si>
  <si>
    <t>Custo fixo por pedido</t>
  </si>
  <si>
    <t>Custo variável por unidade</t>
  </si>
  <si>
    <t>Fabricar</t>
  </si>
  <si>
    <t>Comprar de A</t>
  </si>
  <si>
    <t>Comprar de B</t>
  </si>
  <si>
    <t>Quantidade de Espaçadores</t>
  </si>
  <si>
    <t>Preço de venda de cada sandália</t>
  </si>
  <si>
    <t>Quantidade de Sandálias</t>
  </si>
  <si>
    <t>Custo Total de Produção</t>
  </si>
  <si>
    <t>Lucro</t>
  </si>
  <si>
    <t>Receita</t>
  </si>
  <si>
    <t>P.E.</t>
  </si>
  <si>
    <t>Prejuízo</t>
  </si>
  <si>
    <t>Fabricar LUCRO</t>
  </si>
  <si>
    <t>Comprar de A LUCRO</t>
  </si>
  <si>
    <t>Comprar de B LUCRO</t>
  </si>
  <si>
    <t>Fabricar RECEITA</t>
  </si>
  <si>
    <t>Comprar de A RECEITA</t>
  </si>
  <si>
    <t>Comprar de B RECEITA</t>
  </si>
  <si>
    <t>Fabricar CUSTO DE PRODUÇÃO</t>
  </si>
  <si>
    <t>Comprar de A CUSTO DE PRODUÇÃO</t>
  </si>
  <si>
    <t>Comprar de B CUSTO DE PRODUÇÃO</t>
  </si>
  <si>
    <t>CUSTO 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</si>
</sst>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1" fillId="0" borderId="1" xfId="1" applyNumberFormat="1" applyFont="1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4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44" fontId="0" fillId="3" borderId="1" xfId="0" applyNumberFormat="1" applyFill="1" applyBorder="1" applyAlignment="1">
      <alignment horizontal="center"/>
    </xf>
    <xf numFmtId="44" fontId="0" fillId="3" borderId="1" xfId="0" applyNumberFormat="1" applyFill="1" applyBorder="1"/>
    <xf numFmtId="0" fontId="2" fillId="4" borderId="1" xfId="0" applyFont="1" applyFill="1" applyBorder="1" applyAlignment="1">
      <alignment horizontal="center" vertical="center" wrapText="1"/>
    </xf>
    <xf numFmtId="44" fontId="0" fillId="4" borderId="1" xfId="0" applyNumberFormat="1" applyFill="1" applyBorder="1" applyAlignment="1">
      <alignment horizontal="center"/>
    </xf>
    <xf numFmtId="44" fontId="0" fillId="4" borderId="1" xfId="0" applyNumberFormat="1" applyFill="1" applyBorder="1"/>
    <xf numFmtId="0" fontId="2" fillId="5" borderId="1" xfId="0" applyFont="1" applyFill="1" applyBorder="1" applyAlignment="1">
      <alignment horizontal="center" vertical="center" wrapText="1"/>
    </xf>
    <xf numFmtId="44" fontId="0" fillId="5" borderId="1" xfId="0" applyNumberFormat="1" applyFill="1" applyBorder="1" applyAlignment="1">
      <alignment horizontal="center"/>
    </xf>
    <xf numFmtId="44" fontId="0" fillId="5" borderId="1" xfId="0" applyNumberFormat="1" applyFill="1" applyBorder="1"/>
  </cellXfs>
  <cellStyles count="2"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0BB3C633-7D78-41A9-8D9C-B59FF28A0579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Compesa</a:t>
            </a:r>
            <a:r>
              <a:rPr lang="pt-BR" baseline="0"/>
              <a:t> o que?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Computador_peças!$B$12</c:f>
              <c:strCache>
                <c:ptCount val="1"/>
                <c:pt idx="0">
                  <c:v>Fabricar CUSTO DE PRODUÇÃO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Computador_peças!$A$13:$A$26</c:f>
              <c:numCache>
                <c:formatCode>General</c:formatCode>
                <c:ptCount val="14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10000</c:v>
                </c:pt>
              </c:numCache>
            </c:numRef>
          </c:xVal>
          <c:yVal>
            <c:numRef>
              <c:f>Computador_peças!$B$13:$B$26</c:f>
              <c:numCache>
                <c:formatCode>_("R$"* #,##0.00_);_("R$"* \(#,##0.00\);_("R$"* "-"??_);_(@_)</c:formatCode>
                <c:ptCount val="14"/>
                <c:pt idx="0">
                  <c:v>2000</c:v>
                </c:pt>
                <c:pt idx="1">
                  <c:v>2267</c:v>
                </c:pt>
                <c:pt idx="2">
                  <c:v>2534</c:v>
                </c:pt>
                <c:pt idx="3">
                  <c:v>2801</c:v>
                </c:pt>
                <c:pt idx="4">
                  <c:v>3068</c:v>
                </c:pt>
                <c:pt idx="5">
                  <c:v>3335</c:v>
                </c:pt>
                <c:pt idx="6">
                  <c:v>3602</c:v>
                </c:pt>
                <c:pt idx="7">
                  <c:v>3869</c:v>
                </c:pt>
                <c:pt idx="8">
                  <c:v>4136</c:v>
                </c:pt>
                <c:pt idx="9">
                  <c:v>4403</c:v>
                </c:pt>
                <c:pt idx="10">
                  <c:v>4670</c:v>
                </c:pt>
                <c:pt idx="11">
                  <c:v>4937</c:v>
                </c:pt>
                <c:pt idx="12">
                  <c:v>5204</c:v>
                </c:pt>
                <c:pt idx="13">
                  <c:v>10900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15-4AD2-A03A-08F073C68BA1}"/>
            </c:ext>
          </c:extLst>
        </c:ser>
        <c:ser>
          <c:idx val="1"/>
          <c:order val="1"/>
          <c:tx>
            <c:strRef>
              <c:f>Computador_peças!$C$12</c:f>
              <c:strCache>
                <c:ptCount val="1"/>
                <c:pt idx="0">
                  <c:v>Comprar de A CUSTO DE PRODUÇÃO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Computador_peças!$A$13:$A$26</c:f>
              <c:numCache>
                <c:formatCode>General</c:formatCode>
                <c:ptCount val="14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10000</c:v>
                </c:pt>
              </c:numCache>
            </c:numRef>
          </c:xVal>
          <c:yVal>
            <c:numRef>
              <c:f>Computador_peças!$C$13:$C$26</c:f>
              <c:numCache>
                <c:formatCode>_("R$"* #,##0.00_);_("R$"* \(#,##0.00\);_("R$"* "-"??_);_(@_)</c:formatCode>
                <c:ptCount val="14"/>
                <c:pt idx="0">
                  <c:v>1500</c:v>
                </c:pt>
                <c:pt idx="1">
                  <c:v>1815</c:v>
                </c:pt>
                <c:pt idx="2">
                  <c:v>2130</c:v>
                </c:pt>
                <c:pt idx="3">
                  <c:v>2445</c:v>
                </c:pt>
                <c:pt idx="4">
                  <c:v>2760</c:v>
                </c:pt>
                <c:pt idx="5">
                  <c:v>3075</c:v>
                </c:pt>
                <c:pt idx="6">
                  <c:v>3390</c:v>
                </c:pt>
                <c:pt idx="7">
                  <c:v>3705</c:v>
                </c:pt>
                <c:pt idx="8">
                  <c:v>4020</c:v>
                </c:pt>
                <c:pt idx="9">
                  <c:v>4335</c:v>
                </c:pt>
                <c:pt idx="10">
                  <c:v>4650</c:v>
                </c:pt>
                <c:pt idx="11">
                  <c:v>4965</c:v>
                </c:pt>
                <c:pt idx="12">
                  <c:v>5280</c:v>
                </c:pt>
                <c:pt idx="13">
                  <c:v>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15-4AD2-A03A-08F073C68BA1}"/>
            </c:ext>
          </c:extLst>
        </c:ser>
        <c:ser>
          <c:idx val="2"/>
          <c:order val="2"/>
          <c:tx>
            <c:strRef>
              <c:f>Computador_peças!$D$12</c:f>
              <c:strCache>
                <c:ptCount val="1"/>
                <c:pt idx="0">
                  <c:v>Comprar de B CUSTO DE PRODUÇÃO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Computador_peças!$A$13:$A$26</c:f>
              <c:numCache>
                <c:formatCode>General</c:formatCode>
                <c:ptCount val="14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10000</c:v>
                </c:pt>
              </c:numCache>
            </c:numRef>
          </c:xVal>
          <c:yVal>
            <c:numRef>
              <c:f>Computador_peças!$D$13:$D$26</c:f>
              <c:numCache>
                <c:formatCode>_("R$"* #,##0.00_);_("R$"* \(#,##0.00\);_("R$"* "-"??_);_(@_)</c:formatCode>
                <c:ptCount val="14"/>
                <c:pt idx="0">
                  <c:v>1750</c:v>
                </c:pt>
                <c:pt idx="1">
                  <c:v>2050</c:v>
                </c:pt>
                <c:pt idx="2">
                  <c:v>2350</c:v>
                </c:pt>
                <c:pt idx="3">
                  <c:v>2650</c:v>
                </c:pt>
                <c:pt idx="4">
                  <c:v>2950</c:v>
                </c:pt>
                <c:pt idx="5">
                  <c:v>3250</c:v>
                </c:pt>
                <c:pt idx="6">
                  <c:v>3550</c:v>
                </c:pt>
                <c:pt idx="7">
                  <c:v>3850</c:v>
                </c:pt>
                <c:pt idx="8">
                  <c:v>4150</c:v>
                </c:pt>
                <c:pt idx="9">
                  <c:v>4450</c:v>
                </c:pt>
                <c:pt idx="10">
                  <c:v>4750</c:v>
                </c:pt>
                <c:pt idx="11">
                  <c:v>5050</c:v>
                </c:pt>
                <c:pt idx="12">
                  <c:v>5350</c:v>
                </c:pt>
                <c:pt idx="13">
                  <c:v>11750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15-4AD2-A03A-08F073C68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025663"/>
        <c:axId val="1101061599"/>
      </c:scatterChart>
      <c:valAx>
        <c:axId val="110902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061599"/>
        <c:crosses val="autoZero"/>
        <c:crossBetween val="midCat"/>
      </c:valAx>
      <c:valAx>
        <c:axId val="110106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902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Produção de Sandálias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Sandálias!$B$13</c:f>
              <c:strCache>
                <c:ptCount val="1"/>
                <c:pt idx="0">
                  <c:v>Custo Total de Produção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Sandálias!$A$14:$A$25</c:f>
              <c:numCache>
                <c:formatCode>General</c:formatCode>
                <c:ptCount val="12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</c:numCache>
            </c:numRef>
          </c:xVal>
          <c:yVal>
            <c:numRef>
              <c:f>Sandálias!$B$14:$B$25</c:f>
              <c:numCache>
                <c:formatCode>"R$"\ #,##0.00</c:formatCode>
                <c:ptCount val="12"/>
                <c:pt idx="0">
                  <c:v>18000</c:v>
                </c:pt>
                <c:pt idx="1">
                  <c:v>22000</c:v>
                </c:pt>
                <c:pt idx="2">
                  <c:v>26000</c:v>
                </c:pt>
                <c:pt idx="3">
                  <c:v>30000</c:v>
                </c:pt>
                <c:pt idx="4">
                  <c:v>34000</c:v>
                </c:pt>
                <c:pt idx="5">
                  <c:v>38000</c:v>
                </c:pt>
                <c:pt idx="6">
                  <c:v>42000</c:v>
                </c:pt>
                <c:pt idx="7">
                  <c:v>46000</c:v>
                </c:pt>
                <c:pt idx="8">
                  <c:v>50000</c:v>
                </c:pt>
                <c:pt idx="9">
                  <c:v>54000</c:v>
                </c:pt>
                <c:pt idx="10">
                  <c:v>58000</c:v>
                </c:pt>
                <c:pt idx="11">
                  <c:v>62000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8-4A0D-975C-A7F28A743AAD}"/>
            </c:ext>
          </c:extLst>
        </c:ser>
        <c:ser>
          <c:idx val="1"/>
          <c:order val="1"/>
          <c:tx>
            <c:strRef>
              <c:f>Sandálias!$C$13</c:f>
              <c:strCache>
                <c:ptCount val="1"/>
                <c:pt idx="0">
                  <c:v>Lucro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Sandálias!$A$14:$A$25</c:f>
              <c:numCache>
                <c:formatCode>General</c:formatCode>
                <c:ptCount val="12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</c:numCache>
            </c:numRef>
          </c:xVal>
          <c:yVal>
            <c:numRef>
              <c:f>Sandálias!$C$14:$C$25</c:f>
              <c:numCache>
                <c:formatCode>"R$"\ #,##0.00</c:formatCode>
                <c:ptCount val="12"/>
                <c:pt idx="0">
                  <c:v>-18000</c:v>
                </c:pt>
                <c:pt idx="1">
                  <c:v>-12000</c:v>
                </c:pt>
                <c:pt idx="2">
                  <c:v>-6000</c:v>
                </c:pt>
                <c:pt idx="3">
                  <c:v>0</c:v>
                </c:pt>
                <c:pt idx="4">
                  <c:v>6000</c:v>
                </c:pt>
                <c:pt idx="5">
                  <c:v>12000</c:v>
                </c:pt>
                <c:pt idx="6">
                  <c:v>18000</c:v>
                </c:pt>
                <c:pt idx="7">
                  <c:v>24000</c:v>
                </c:pt>
                <c:pt idx="8">
                  <c:v>30000</c:v>
                </c:pt>
                <c:pt idx="9">
                  <c:v>36000</c:v>
                </c:pt>
                <c:pt idx="10">
                  <c:v>42000</c:v>
                </c:pt>
                <c:pt idx="11">
                  <c:v>48000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E8-4A0D-975C-A7F28A743AAD}"/>
            </c:ext>
          </c:extLst>
        </c:ser>
        <c:ser>
          <c:idx val="2"/>
          <c:order val="2"/>
          <c:tx>
            <c:strRef>
              <c:f>Sandálias!$D$13</c:f>
              <c:strCache>
                <c:ptCount val="1"/>
                <c:pt idx="0">
                  <c:v>Receita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Sandálias!$A$14:$A$25</c:f>
              <c:numCache>
                <c:formatCode>General</c:formatCode>
                <c:ptCount val="12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</c:numCache>
            </c:numRef>
          </c:xVal>
          <c:yVal>
            <c:numRef>
              <c:f>Sandálias!$D$14:$D$25</c:f>
              <c:numCache>
                <c:formatCode>"R$"\ #,##0.00</c:formatCode>
                <c:ptCount val="1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E8-4A0D-975C-A7F28A743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804703"/>
        <c:axId val="1101057023"/>
      </c:scatterChart>
      <c:valAx>
        <c:axId val="94180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057023"/>
        <c:crosses val="autoZero"/>
        <c:crossBetween val="midCat"/>
      </c:valAx>
      <c:valAx>
        <c:axId val="110105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180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285749</xdr:colOff>
      <xdr:row>4</xdr:row>
      <xdr:rowOff>104775</xdr:rowOff>
    </xdr:from>
    <xdr:to>
      <xdr:col>19</xdr:col>
      <xdr:colOff>333374</xdr:colOff>
      <xdr:row>31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0A8C026-E8E0-497E-AAE4-6B9911A2B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19050</xdr:rowOff>
    </xdr:from>
    <xdr:to>
      <xdr:col>2</xdr:col>
      <xdr:colOff>1647824</xdr:colOff>
      <xdr:row>8</xdr:row>
      <xdr:rowOff>142875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19050"/>
          <a:ext cx="5172075" cy="18383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57150</xdr:colOff>
      <xdr:row>6</xdr:row>
      <xdr:rowOff>119061</xdr:rowOff>
    </xdr:from>
    <xdr:to>
      <xdr:col>16</xdr:col>
      <xdr:colOff>133350</xdr:colOff>
      <xdr:row>25</xdr:row>
      <xdr:rowOff>142874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DB986C-111A-40F3-BFD4-9AE60E852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showGridLines="0" tabSelected="1" topLeftCell="A2" workbookViewId="0">
      <selection activeCell="B14" sqref="B14"/>
    </sheetView>
  </sheetViews>
  <sheetFormatPr defaultRowHeight="15" x14ac:dyDescent="0.25"/>
  <cols>
    <col min="1" max="1" width="15.28515625" customWidth="1"/>
    <col min="2" max="2" width="15.140625" customWidth="1"/>
    <col min="3" max="3" width="14.5703125" customWidth="1"/>
    <col min="4" max="4" width="15.42578125" customWidth="1"/>
    <col min="5" max="5" width="12.140625" bestFit="1" customWidth="1"/>
    <col min="6" max="8" width="13.140625" customWidth="1"/>
    <col min="9" max="9" width="13.140625" style="1" customWidth="1"/>
    <col min="10" max="10" width="20.28515625" style="1" bestFit="1" customWidth="1"/>
    <col min="11" max="12" width="25" style="1" bestFit="1" customWidth="1"/>
    <col min="16" max="16" width="10.5703125" bestFit="1" customWidth="1"/>
  </cols>
  <sheetData>
    <row r="1" spans="1:16" x14ac:dyDescent="0.25">
      <c r="A1" s="13" t="s">
        <v>0</v>
      </c>
      <c r="B1" s="14"/>
      <c r="C1" s="14"/>
      <c r="D1" s="14"/>
      <c r="E1" s="14"/>
      <c r="F1" s="14"/>
      <c r="G1" s="14"/>
      <c r="H1" s="15"/>
      <c r="I1" s="5" t="s">
        <v>1</v>
      </c>
      <c r="J1" s="2" t="s">
        <v>2</v>
      </c>
      <c r="K1" s="2" t="s">
        <v>3</v>
      </c>
      <c r="L1" s="2" t="s">
        <v>24</v>
      </c>
      <c r="M1">
        <v>10000</v>
      </c>
    </row>
    <row r="2" spans="1:16" x14ac:dyDescent="0.25">
      <c r="A2" s="16"/>
      <c r="B2" s="17"/>
      <c r="C2" s="17"/>
      <c r="D2" s="17"/>
      <c r="E2" s="17"/>
      <c r="F2" s="17"/>
      <c r="G2" s="17"/>
      <c r="H2" s="18"/>
      <c r="I2" s="6" t="s">
        <v>4</v>
      </c>
      <c r="J2" s="4">
        <v>2000</v>
      </c>
      <c r="K2" s="4">
        <v>0.89</v>
      </c>
      <c r="L2" s="4">
        <f>J2+K2*M$1</f>
        <v>10900</v>
      </c>
      <c r="M2" s="26">
        <f>L2/M$1</f>
        <v>1.0900000000000001</v>
      </c>
    </row>
    <row r="3" spans="1:16" x14ac:dyDescent="0.25">
      <c r="A3" s="16"/>
      <c r="B3" s="17"/>
      <c r="C3" s="17"/>
      <c r="D3" s="17"/>
      <c r="E3" s="17"/>
      <c r="F3" s="17"/>
      <c r="G3" s="17"/>
      <c r="H3" s="18"/>
      <c r="I3" s="6" t="s">
        <v>5</v>
      </c>
      <c r="J3" s="4">
        <v>1500</v>
      </c>
      <c r="K3" s="4">
        <v>1.05</v>
      </c>
      <c r="L3" s="4">
        <f>J3+K3*M$1</f>
        <v>12000</v>
      </c>
      <c r="M3" s="26">
        <f>L3/M$1</f>
        <v>1.2</v>
      </c>
      <c r="P3" s="26">
        <f>L4-L2</f>
        <v>850</v>
      </c>
    </row>
    <row r="4" spans="1:16" x14ac:dyDescent="0.25">
      <c r="A4" s="16"/>
      <c r="B4" s="17"/>
      <c r="C4" s="17"/>
      <c r="D4" s="17"/>
      <c r="E4" s="17"/>
      <c r="F4" s="17"/>
      <c r="G4" s="17"/>
      <c r="H4" s="18"/>
      <c r="I4" s="6" t="s">
        <v>6</v>
      </c>
      <c r="J4" s="4">
        <v>1750</v>
      </c>
      <c r="K4" s="4">
        <v>1</v>
      </c>
      <c r="L4" s="4">
        <f>J4+K4*M$1</f>
        <v>11750</v>
      </c>
      <c r="M4" s="26">
        <f>L4/M$1</f>
        <v>1.175</v>
      </c>
    </row>
    <row r="5" spans="1:16" x14ac:dyDescent="0.25">
      <c r="A5" s="16"/>
      <c r="B5" s="17"/>
      <c r="C5" s="17"/>
      <c r="D5" s="17"/>
      <c r="E5" s="17"/>
      <c r="F5" s="17"/>
      <c r="G5" s="17"/>
      <c r="H5" s="18"/>
    </row>
    <row r="6" spans="1:16" x14ac:dyDescent="0.25">
      <c r="A6" s="16"/>
      <c r="B6" s="17"/>
      <c r="C6" s="17"/>
      <c r="D6" s="17"/>
      <c r="E6" s="17"/>
      <c r="F6" s="17"/>
      <c r="G6" s="17"/>
      <c r="H6" s="18"/>
    </row>
    <row r="7" spans="1:16" x14ac:dyDescent="0.25">
      <c r="A7" s="16"/>
      <c r="B7" s="17"/>
      <c r="C7" s="17"/>
      <c r="D7" s="17"/>
      <c r="E7" s="17"/>
      <c r="F7" s="17"/>
      <c r="G7" s="17"/>
      <c r="H7" s="18"/>
    </row>
    <row r="8" spans="1:16" x14ac:dyDescent="0.25">
      <c r="A8" s="16"/>
      <c r="B8" s="17"/>
      <c r="C8" s="17"/>
      <c r="D8" s="17"/>
      <c r="E8" s="17"/>
      <c r="F8" s="17"/>
      <c r="G8" s="17"/>
      <c r="H8" s="18"/>
    </row>
    <row r="9" spans="1:16" x14ac:dyDescent="0.25">
      <c r="A9" s="16"/>
      <c r="B9" s="17"/>
      <c r="C9" s="17"/>
      <c r="D9" s="17"/>
      <c r="E9" s="17"/>
      <c r="F9" s="17"/>
      <c r="G9" s="17"/>
      <c r="H9" s="18"/>
    </row>
    <row r="10" spans="1:16" ht="15.75" thickBot="1" x14ac:dyDescent="0.3">
      <c r="A10" s="19"/>
      <c r="B10" s="20"/>
      <c r="C10" s="20"/>
      <c r="D10" s="20"/>
      <c r="E10" s="20"/>
      <c r="F10" s="20"/>
      <c r="G10" s="20"/>
      <c r="H10" s="21"/>
    </row>
    <row r="12" spans="1:16" s="25" customFormat="1" ht="45" x14ac:dyDescent="0.25">
      <c r="A12" s="7" t="s">
        <v>7</v>
      </c>
      <c r="B12" s="27" t="s">
        <v>21</v>
      </c>
      <c r="C12" s="30" t="s">
        <v>22</v>
      </c>
      <c r="D12" s="33" t="s">
        <v>23</v>
      </c>
      <c r="E12" s="27" t="s">
        <v>15</v>
      </c>
      <c r="F12" s="30" t="s">
        <v>16</v>
      </c>
      <c r="G12" s="33" t="s">
        <v>17</v>
      </c>
      <c r="H12" s="27" t="s">
        <v>18</v>
      </c>
      <c r="I12" s="30" t="s">
        <v>19</v>
      </c>
      <c r="J12" s="33" t="s">
        <v>20</v>
      </c>
      <c r="K12" s="24"/>
      <c r="L12" s="24"/>
    </row>
    <row r="13" spans="1:16" x14ac:dyDescent="0.25">
      <c r="A13" s="3">
        <v>0</v>
      </c>
      <c r="B13" s="28">
        <f>J$2+K$2*A13</f>
        <v>2000</v>
      </c>
      <c r="C13" s="31">
        <f>J$3+K$3*A13</f>
        <v>1500</v>
      </c>
      <c r="D13" s="34">
        <f>J$4+K$4*A13</f>
        <v>1750</v>
      </c>
      <c r="E13" s="29">
        <f>M$2*A13-B13</f>
        <v>-2000</v>
      </c>
      <c r="F13" s="32">
        <f>M$3*A13-C13</f>
        <v>-1500</v>
      </c>
      <c r="G13" s="35">
        <f>M$4*A13-D13</f>
        <v>-1750</v>
      </c>
      <c r="H13" s="29">
        <f>M$2*A13</f>
        <v>0</v>
      </c>
      <c r="I13" s="31">
        <f>M$3*A13</f>
        <v>0</v>
      </c>
      <c r="J13" s="34">
        <f>M$4*A13</f>
        <v>0</v>
      </c>
    </row>
    <row r="14" spans="1:16" x14ac:dyDescent="0.25">
      <c r="A14" s="3">
        <v>300</v>
      </c>
      <c r="B14" s="28">
        <f t="shared" ref="B14:B25" si="0">J$2+K$2*A14</f>
        <v>2267</v>
      </c>
      <c r="C14" s="31">
        <f t="shared" ref="C14:C25" si="1">J$3+K$3*A14</f>
        <v>1815</v>
      </c>
      <c r="D14" s="34">
        <f t="shared" ref="D14:D25" si="2">J$4+K$4*A14</f>
        <v>2050</v>
      </c>
      <c r="E14" s="29">
        <f t="shared" ref="E14:E25" si="3">M$2*A14-B14</f>
        <v>-1940</v>
      </c>
      <c r="F14" s="32">
        <f t="shared" ref="F14:F25" si="4">M$3*A14-C14</f>
        <v>-1455</v>
      </c>
      <c r="G14" s="35">
        <f t="shared" ref="G14:G25" si="5">M$4*A14-D14</f>
        <v>-1697.5</v>
      </c>
      <c r="H14" s="29">
        <f t="shared" ref="H14:H25" si="6">M$2*A14</f>
        <v>327</v>
      </c>
      <c r="I14" s="31">
        <f t="shared" ref="I14:I25" si="7">M$3*A14</f>
        <v>360</v>
      </c>
      <c r="J14" s="34">
        <f t="shared" ref="J14:J25" si="8">M$4*A14</f>
        <v>352.5</v>
      </c>
    </row>
    <row r="15" spans="1:16" x14ac:dyDescent="0.25">
      <c r="A15" s="3">
        <v>600</v>
      </c>
      <c r="B15" s="28">
        <f t="shared" si="0"/>
        <v>2534</v>
      </c>
      <c r="C15" s="31">
        <f t="shared" si="1"/>
        <v>2130</v>
      </c>
      <c r="D15" s="34">
        <f t="shared" si="2"/>
        <v>2350</v>
      </c>
      <c r="E15" s="29">
        <f t="shared" si="3"/>
        <v>-1880</v>
      </c>
      <c r="F15" s="32">
        <f t="shared" si="4"/>
        <v>-1410</v>
      </c>
      <c r="G15" s="35">
        <f t="shared" si="5"/>
        <v>-1645</v>
      </c>
      <c r="H15" s="29">
        <f t="shared" si="6"/>
        <v>654</v>
      </c>
      <c r="I15" s="31">
        <f t="shared" si="7"/>
        <v>720</v>
      </c>
      <c r="J15" s="34">
        <f t="shared" si="8"/>
        <v>705</v>
      </c>
    </row>
    <row r="16" spans="1:16" x14ac:dyDescent="0.25">
      <c r="A16" s="3">
        <v>900</v>
      </c>
      <c r="B16" s="28">
        <f t="shared" si="0"/>
        <v>2801</v>
      </c>
      <c r="C16" s="31">
        <f t="shared" si="1"/>
        <v>2445</v>
      </c>
      <c r="D16" s="34">
        <f t="shared" si="2"/>
        <v>2650</v>
      </c>
      <c r="E16" s="29">
        <f t="shared" si="3"/>
        <v>-1820</v>
      </c>
      <c r="F16" s="32">
        <f t="shared" si="4"/>
        <v>-1365</v>
      </c>
      <c r="G16" s="35">
        <f t="shared" si="5"/>
        <v>-1592.5</v>
      </c>
      <c r="H16" s="29">
        <f t="shared" si="6"/>
        <v>981.00000000000011</v>
      </c>
      <c r="I16" s="31">
        <f t="shared" si="7"/>
        <v>1080</v>
      </c>
      <c r="J16" s="34">
        <f t="shared" si="8"/>
        <v>1057.5</v>
      </c>
    </row>
    <row r="17" spans="1:10" x14ac:dyDescent="0.25">
      <c r="A17" s="3">
        <v>1200</v>
      </c>
      <c r="B17" s="28">
        <f t="shared" si="0"/>
        <v>3068</v>
      </c>
      <c r="C17" s="31">
        <f t="shared" si="1"/>
        <v>2760</v>
      </c>
      <c r="D17" s="34">
        <f t="shared" si="2"/>
        <v>2950</v>
      </c>
      <c r="E17" s="29">
        <f t="shared" si="3"/>
        <v>-1760</v>
      </c>
      <c r="F17" s="32">
        <f t="shared" si="4"/>
        <v>-1320</v>
      </c>
      <c r="G17" s="35">
        <f t="shared" si="5"/>
        <v>-1540</v>
      </c>
      <c r="H17" s="29">
        <f t="shared" si="6"/>
        <v>1308</v>
      </c>
      <c r="I17" s="31">
        <f t="shared" si="7"/>
        <v>1440</v>
      </c>
      <c r="J17" s="34">
        <f t="shared" si="8"/>
        <v>1410</v>
      </c>
    </row>
    <row r="18" spans="1:10" x14ac:dyDescent="0.25">
      <c r="A18" s="3">
        <v>1500</v>
      </c>
      <c r="B18" s="28">
        <f t="shared" si="0"/>
        <v>3335</v>
      </c>
      <c r="C18" s="31">
        <f t="shared" si="1"/>
        <v>3075</v>
      </c>
      <c r="D18" s="34">
        <f t="shared" si="2"/>
        <v>3250</v>
      </c>
      <c r="E18" s="29">
        <f t="shared" si="3"/>
        <v>-1699.9999999999998</v>
      </c>
      <c r="F18" s="32">
        <f t="shared" si="4"/>
        <v>-1275</v>
      </c>
      <c r="G18" s="35">
        <f t="shared" si="5"/>
        <v>-1487.5</v>
      </c>
      <c r="H18" s="29">
        <f t="shared" si="6"/>
        <v>1635.0000000000002</v>
      </c>
      <c r="I18" s="31">
        <f t="shared" si="7"/>
        <v>1800</v>
      </c>
      <c r="J18" s="34">
        <f t="shared" si="8"/>
        <v>1762.5</v>
      </c>
    </row>
    <row r="19" spans="1:10" x14ac:dyDescent="0.25">
      <c r="A19" s="3">
        <v>1800</v>
      </c>
      <c r="B19" s="28">
        <f t="shared" si="0"/>
        <v>3602</v>
      </c>
      <c r="C19" s="31">
        <f t="shared" si="1"/>
        <v>3390</v>
      </c>
      <c r="D19" s="34">
        <f t="shared" si="2"/>
        <v>3550</v>
      </c>
      <c r="E19" s="29">
        <f t="shared" si="3"/>
        <v>-1639.9999999999998</v>
      </c>
      <c r="F19" s="32">
        <f t="shared" si="4"/>
        <v>-1230</v>
      </c>
      <c r="G19" s="35">
        <f t="shared" si="5"/>
        <v>-1435</v>
      </c>
      <c r="H19" s="29">
        <f t="shared" si="6"/>
        <v>1962.0000000000002</v>
      </c>
      <c r="I19" s="31">
        <f t="shared" si="7"/>
        <v>2160</v>
      </c>
      <c r="J19" s="34">
        <f t="shared" si="8"/>
        <v>2115</v>
      </c>
    </row>
    <row r="20" spans="1:10" x14ac:dyDescent="0.25">
      <c r="A20" s="3">
        <v>2100</v>
      </c>
      <c r="B20" s="28">
        <f t="shared" si="0"/>
        <v>3869</v>
      </c>
      <c r="C20" s="31">
        <f t="shared" si="1"/>
        <v>3705</v>
      </c>
      <c r="D20" s="34">
        <f t="shared" si="2"/>
        <v>3850</v>
      </c>
      <c r="E20" s="29">
        <f t="shared" si="3"/>
        <v>-1580</v>
      </c>
      <c r="F20" s="32">
        <f t="shared" si="4"/>
        <v>-1185</v>
      </c>
      <c r="G20" s="35">
        <f t="shared" si="5"/>
        <v>-1382.5</v>
      </c>
      <c r="H20" s="29">
        <f t="shared" si="6"/>
        <v>2289</v>
      </c>
      <c r="I20" s="31">
        <f t="shared" si="7"/>
        <v>2520</v>
      </c>
      <c r="J20" s="34">
        <f t="shared" si="8"/>
        <v>2467.5</v>
      </c>
    </row>
    <row r="21" spans="1:10" x14ac:dyDescent="0.25">
      <c r="A21" s="3">
        <v>2400</v>
      </c>
      <c r="B21" s="28">
        <f t="shared" si="0"/>
        <v>4136</v>
      </c>
      <c r="C21" s="31">
        <f t="shared" si="1"/>
        <v>4020</v>
      </c>
      <c r="D21" s="34">
        <f t="shared" si="2"/>
        <v>4150</v>
      </c>
      <c r="E21" s="29">
        <f t="shared" si="3"/>
        <v>-1520</v>
      </c>
      <c r="F21" s="32">
        <f t="shared" si="4"/>
        <v>-1140</v>
      </c>
      <c r="G21" s="35">
        <f t="shared" si="5"/>
        <v>-1330</v>
      </c>
      <c r="H21" s="29">
        <f t="shared" si="6"/>
        <v>2616</v>
      </c>
      <c r="I21" s="31">
        <f t="shared" si="7"/>
        <v>2880</v>
      </c>
      <c r="J21" s="34">
        <f t="shared" si="8"/>
        <v>2820</v>
      </c>
    </row>
    <row r="22" spans="1:10" x14ac:dyDescent="0.25">
      <c r="A22" s="3">
        <v>2700</v>
      </c>
      <c r="B22" s="28">
        <f t="shared" si="0"/>
        <v>4403</v>
      </c>
      <c r="C22" s="31">
        <f t="shared" si="1"/>
        <v>4335</v>
      </c>
      <c r="D22" s="34">
        <f t="shared" si="2"/>
        <v>4450</v>
      </c>
      <c r="E22" s="29">
        <f t="shared" si="3"/>
        <v>-1460</v>
      </c>
      <c r="F22" s="32">
        <f t="shared" si="4"/>
        <v>-1095</v>
      </c>
      <c r="G22" s="35">
        <f t="shared" si="5"/>
        <v>-1277.5</v>
      </c>
      <c r="H22" s="29">
        <f t="shared" si="6"/>
        <v>2943</v>
      </c>
      <c r="I22" s="31">
        <f t="shared" si="7"/>
        <v>3240</v>
      </c>
      <c r="J22" s="34">
        <f t="shared" si="8"/>
        <v>3172.5</v>
      </c>
    </row>
    <row r="23" spans="1:10" x14ac:dyDescent="0.25">
      <c r="A23" s="3">
        <v>3000</v>
      </c>
      <c r="B23" s="28">
        <f t="shared" si="0"/>
        <v>4670</v>
      </c>
      <c r="C23" s="31">
        <f t="shared" si="1"/>
        <v>4650</v>
      </c>
      <c r="D23" s="34">
        <f t="shared" si="2"/>
        <v>4750</v>
      </c>
      <c r="E23" s="29">
        <f t="shared" si="3"/>
        <v>-1399.9999999999995</v>
      </c>
      <c r="F23" s="32">
        <f t="shared" si="4"/>
        <v>-1050</v>
      </c>
      <c r="G23" s="35">
        <f t="shared" si="5"/>
        <v>-1225</v>
      </c>
      <c r="H23" s="29">
        <f t="shared" si="6"/>
        <v>3270.0000000000005</v>
      </c>
      <c r="I23" s="31">
        <f t="shared" si="7"/>
        <v>3600</v>
      </c>
      <c r="J23" s="34">
        <f t="shared" si="8"/>
        <v>3525</v>
      </c>
    </row>
    <row r="24" spans="1:10" x14ac:dyDescent="0.25">
      <c r="A24" s="3">
        <v>3300</v>
      </c>
      <c r="B24" s="28">
        <f t="shared" si="0"/>
        <v>4937</v>
      </c>
      <c r="C24" s="31">
        <f t="shared" si="1"/>
        <v>4965</v>
      </c>
      <c r="D24" s="34">
        <f t="shared" si="2"/>
        <v>5050</v>
      </c>
      <c r="E24" s="29">
        <f t="shared" si="3"/>
        <v>-1339.9999999999995</v>
      </c>
      <c r="F24" s="32">
        <f t="shared" si="4"/>
        <v>-1005</v>
      </c>
      <c r="G24" s="35">
        <f t="shared" si="5"/>
        <v>-1172.5</v>
      </c>
      <c r="H24" s="29">
        <f t="shared" si="6"/>
        <v>3597.0000000000005</v>
      </c>
      <c r="I24" s="31">
        <f t="shared" si="7"/>
        <v>3960</v>
      </c>
      <c r="J24" s="34">
        <f t="shared" si="8"/>
        <v>3877.5</v>
      </c>
    </row>
    <row r="25" spans="1:10" x14ac:dyDescent="0.25">
      <c r="A25" s="3">
        <v>3600</v>
      </c>
      <c r="B25" s="28">
        <f t="shared" si="0"/>
        <v>5204</v>
      </c>
      <c r="C25" s="31">
        <f t="shared" si="1"/>
        <v>5280</v>
      </c>
      <c r="D25" s="34">
        <f t="shared" si="2"/>
        <v>5350</v>
      </c>
      <c r="E25" s="29">
        <f t="shared" si="3"/>
        <v>-1279.9999999999995</v>
      </c>
      <c r="F25" s="32">
        <f t="shared" si="4"/>
        <v>-960</v>
      </c>
      <c r="G25" s="35">
        <f t="shared" si="5"/>
        <v>-1120</v>
      </c>
      <c r="H25" s="29">
        <f t="shared" si="6"/>
        <v>3924.0000000000005</v>
      </c>
      <c r="I25" s="31">
        <f t="shared" si="7"/>
        <v>4320</v>
      </c>
      <c r="J25" s="34">
        <f t="shared" si="8"/>
        <v>4230</v>
      </c>
    </row>
    <row r="26" spans="1:10" x14ac:dyDescent="0.25">
      <c r="A26" s="3">
        <v>10000</v>
      </c>
      <c r="B26" s="28">
        <f t="shared" ref="B26" si="9">J$2+K$2*A26</f>
        <v>10900</v>
      </c>
      <c r="C26" s="31">
        <f t="shared" ref="C26" si="10">J$3+K$3*A26</f>
        <v>12000</v>
      </c>
      <c r="D26" s="34">
        <f t="shared" ref="D26" si="11">J$4+K$4*A26</f>
        <v>11750</v>
      </c>
      <c r="E26" s="29">
        <f t="shared" ref="E26" si="12">M$2*A26-B26</f>
        <v>0</v>
      </c>
      <c r="F26" s="32">
        <f t="shared" ref="F26" si="13">M$3*A26-C26</f>
        <v>0</v>
      </c>
      <c r="G26" s="35">
        <f t="shared" ref="G26" si="14">M$4*A26-D26</f>
        <v>0</v>
      </c>
      <c r="H26" s="29">
        <f t="shared" ref="H26" si="15">M$2*A26</f>
        <v>10900</v>
      </c>
      <c r="I26" s="31">
        <f t="shared" ref="I26" si="16">M$3*A26</f>
        <v>12000</v>
      </c>
      <c r="J26" s="34">
        <f t="shared" ref="J26" si="17">M$4*A26</f>
        <v>11750</v>
      </c>
    </row>
  </sheetData>
  <mergeCells count="1">
    <mergeCell ref="A1:H1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B15" sqref="B15"/>
    </sheetView>
  </sheetViews>
  <sheetFormatPr defaultRowHeight="15" x14ac:dyDescent="0.25"/>
  <cols>
    <col min="1" max="1" width="29.140625" customWidth="1"/>
    <col min="2" max="2" width="23.85546875" customWidth="1"/>
    <col min="3" max="3" width="27.5703125" customWidth="1"/>
    <col min="4" max="4" width="22.140625" customWidth="1"/>
    <col min="5" max="5" width="35.140625" customWidth="1"/>
  </cols>
  <sheetData>
    <row r="1" spans="1:5" x14ac:dyDescent="0.25">
      <c r="D1" s="2" t="s">
        <v>2</v>
      </c>
      <c r="E1" s="2" t="s">
        <v>3</v>
      </c>
    </row>
    <row r="2" spans="1:5" x14ac:dyDescent="0.25">
      <c r="D2" s="8">
        <v>18000</v>
      </c>
      <c r="E2" s="8">
        <v>2</v>
      </c>
    </row>
    <row r="5" spans="1:5" ht="30" x14ac:dyDescent="0.25">
      <c r="D5" s="9" t="s">
        <v>8</v>
      </c>
      <c r="E5" s="10">
        <v>5</v>
      </c>
    </row>
    <row r="13" spans="1:5" x14ac:dyDescent="0.25">
      <c r="A13" s="2" t="s">
        <v>9</v>
      </c>
      <c r="B13" s="2" t="s">
        <v>10</v>
      </c>
      <c r="C13" s="2" t="s">
        <v>11</v>
      </c>
      <c r="D13" s="22" t="s">
        <v>12</v>
      </c>
    </row>
    <row r="14" spans="1:5" x14ac:dyDescent="0.25">
      <c r="A14" s="3">
        <v>0</v>
      </c>
      <c r="B14" s="11">
        <f>D$2+E$2*A14</f>
        <v>18000</v>
      </c>
      <c r="C14" s="12">
        <f>E$5*A14-B14</f>
        <v>-18000</v>
      </c>
      <c r="D14" s="12">
        <f>E$5*A14</f>
        <v>0</v>
      </c>
      <c r="E14" s="23" t="s">
        <v>14</v>
      </c>
    </row>
    <row r="15" spans="1:5" x14ac:dyDescent="0.25">
      <c r="A15" s="3">
        <v>2000</v>
      </c>
      <c r="B15" s="11">
        <f>D$2+E$2*A15</f>
        <v>22000</v>
      </c>
      <c r="C15" s="12">
        <f t="shared" ref="C15:C25" si="0">E$5*A15-B15</f>
        <v>-12000</v>
      </c>
      <c r="D15" s="12">
        <f t="shared" ref="D15:D25" si="1">E$5*A15</f>
        <v>10000</v>
      </c>
      <c r="E15" s="23" t="s">
        <v>14</v>
      </c>
    </row>
    <row r="16" spans="1:5" x14ac:dyDescent="0.25">
      <c r="A16" s="3">
        <v>4000</v>
      </c>
      <c r="B16" s="11">
        <f>D$2+E$2*A16</f>
        <v>26000</v>
      </c>
      <c r="C16" s="12">
        <f t="shared" si="0"/>
        <v>-6000</v>
      </c>
      <c r="D16" s="12">
        <f t="shared" si="1"/>
        <v>20000</v>
      </c>
      <c r="E16" s="23" t="s">
        <v>14</v>
      </c>
    </row>
    <row r="17" spans="1:5" x14ac:dyDescent="0.25">
      <c r="A17" s="3">
        <v>6000</v>
      </c>
      <c r="B17" s="11">
        <f t="shared" ref="B16:B25" si="2">D$2+E$2*A17</f>
        <v>30000</v>
      </c>
      <c r="C17" s="12">
        <f t="shared" si="0"/>
        <v>0</v>
      </c>
      <c r="D17" s="12">
        <f t="shared" si="1"/>
        <v>30000</v>
      </c>
      <c r="E17" s="23" t="s">
        <v>13</v>
      </c>
    </row>
    <row r="18" spans="1:5" x14ac:dyDescent="0.25">
      <c r="A18" s="3">
        <v>8000</v>
      </c>
      <c r="B18" s="11">
        <f t="shared" si="2"/>
        <v>34000</v>
      </c>
      <c r="C18" s="12">
        <f t="shared" si="0"/>
        <v>6000</v>
      </c>
      <c r="D18" s="12">
        <f t="shared" si="1"/>
        <v>40000</v>
      </c>
      <c r="E18" s="23" t="s">
        <v>11</v>
      </c>
    </row>
    <row r="19" spans="1:5" x14ac:dyDescent="0.25">
      <c r="A19" s="3">
        <v>10000</v>
      </c>
      <c r="B19" s="11">
        <f t="shared" si="2"/>
        <v>38000</v>
      </c>
      <c r="C19" s="12">
        <f t="shared" si="0"/>
        <v>12000</v>
      </c>
      <c r="D19" s="12">
        <f t="shared" si="1"/>
        <v>50000</v>
      </c>
      <c r="E19" s="23" t="s">
        <v>11</v>
      </c>
    </row>
    <row r="20" spans="1:5" x14ac:dyDescent="0.25">
      <c r="A20" s="3">
        <v>12000</v>
      </c>
      <c r="B20" s="11">
        <f t="shared" si="2"/>
        <v>42000</v>
      </c>
      <c r="C20" s="12">
        <f t="shared" si="0"/>
        <v>18000</v>
      </c>
      <c r="D20" s="12">
        <f t="shared" si="1"/>
        <v>60000</v>
      </c>
      <c r="E20" s="23" t="s">
        <v>11</v>
      </c>
    </row>
    <row r="21" spans="1:5" x14ac:dyDescent="0.25">
      <c r="A21" s="3">
        <v>14000</v>
      </c>
      <c r="B21" s="11">
        <f t="shared" si="2"/>
        <v>46000</v>
      </c>
      <c r="C21" s="12">
        <f t="shared" si="0"/>
        <v>24000</v>
      </c>
      <c r="D21" s="12">
        <f t="shared" si="1"/>
        <v>70000</v>
      </c>
      <c r="E21" s="23" t="s">
        <v>11</v>
      </c>
    </row>
    <row r="22" spans="1:5" x14ac:dyDescent="0.25">
      <c r="A22" s="3">
        <v>16000</v>
      </c>
      <c r="B22" s="11">
        <f t="shared" si="2"/>
        <v>50000</v>
      </c>
      <c r="C22" s="12">
        <f t="shared" si="0"/>
        <v>30000</v>
      </c>
      <c r="D22" s="12">
        <f t="shared" si="1"/>
        <v>80000</v>
      </c>
      <c r="E22" s="23" t="s">
        <v>11</v>
      </c>
    </row>
    <row r="23" spans="1:5" x14ac:dyDescent="0.25">
      <c r="A23" s="3">
        <v>18000</v>
      </c>
      <c r="B23" s="11">
        <f t="shared" si="2"/>
        <v>54000</v>
      </c>
      <c r="C23" s="12">
        <f t="shared" si="0"/>
        <v>36000</v>
      </c>
      <c r="D23" s="12">
        <f t="shared" si="1"/>
        <v>90000</v>
      </c>
      <c r="E23" s="23" t="s">
        <v>11</v>
      </c>
    </row>
    <row r="24" spans="1:5" x14ac:dyDescent="0.25">
      <c r="A24" s="3">
        <v>20000</v>
      </c>
      <c r="B24" s="11">
        <f t="shared" si="2"/>
        <v>58000</v>
      </c>
      <c r="C24" s="12">
        <f t="shared" si="0"/>
        <v>42000</v>
      </c>
      <c r="D24" s="12">
        <f t="shared" si="1"/>
        <v>100000</v>
      </c>
      <c r="E24" s="23" t="s">
        <v>11</v>
      </c>
    </row>
    <row r="25" spans="1:5" x14ac:dyDescent="0.25">
      <c r="A25" s="3">
        <v>22000</v>
      </c>
      <c r="B25" s="11">
        <f t="shared" si="2"/>
        <v>62000</v>
      </c>
      <c r="C25" s="12">
        <f t="shared" si="0"/>
        <v>48000</v>
      </c>
      <c r="D25" s="12">
        <f t="shared" si="1"/>
        <v>110000</v>
      </c>
      <c r="E25" s="2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E24E875ABAC849AE80257DE688A711" ma:contentTypeVersion="4" ma:contentTypeDescription="Crie um novo documento." ma:contentTypeScope="" ma:versionID="9704a0c276ff1ddef382cc7c6dde56ce">
  <xsd:schema xmlns:xsd="http://www.w3.org/2001/XMLSchema" xmlns:xs="http://www.w3.org/2001/XMLSchema" xmlns:p="http://schemas.microsoft.com/office/2006/metadata/properties" xmlns:ns2="beee1ad3-5109-491e-9e1c-17ce54963da6" targetNamespace="http://schemas.microsoft.com/office/2006/metadata/properties" ma:root="true" ma:fieldsID="87fe8133a797bc941c6465d5aa934b7f" ns2:_="">
    <xsd:import namespace="beee1ad3-5109-491e-9e1c-17ce54963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e1ad3-5109-491e-9e1c-17ce54963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83C69-17FA-40CC-A552-1C25D8D60A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F0FC63-8A34-430B-A67B-317537624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ee1ad3-5109-491e-9e1c-17ce54963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8D7613-7D11-4EAF-96AB-D339F01E371D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beee1ad3-5109-491e-9e1c-17ce54963da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Computador_peças</vt:lpstr>
      <vt:lpstr>Sandálias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da Silva Jacinto</dc:creator>
  <cp:keywords/>
  <dc:description/>
  <cp:lastModifiedBy>Fatec</cp:lastModifiedBy>
  <cp:revision/>
  <dcterms:created xsi:type="dcterms:W3CDTF">2019-09-11T19:52:07Z</dcterms:created>
  <dcterms:modified xsi:type="dcterms:W3CDTF">2023-09-04T23:04:01Z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d784d6c8-f789-460f-8b66-69d870e70e29</vt:lpwstr>
  </property>
  <property fmtid="{D5CDD505-2E9C-101B-9397-08002B2CF9AE}" pid="3" name="ContentTypeId">
    <vt:lpwstr>0x01010067E24E875ABAC849AE80257DE688A711</vt:lpwstr>
  </property>
</Properties>
</file>