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fox/Fox Group Dropbox/Projects/Jackson Peoples/2 Expanded Kinetic Model/Manuscripts/"/>
    </mc:Choice>
  </mc:AlternateContent>
  <xr:revisionPtr revIDLastSave="0" documentId="13_ncr:1_{8FD182FA-9774-F947-9C24-F8A059E4590B}" xr6:coauthVersionLast="47" xr6:coauthVersionMax="47" xr10:uidLastSave="{00000000-0000-0000-0000-000000000000}"/>
  <bookViews>
    <workbookView xWindow="0" yWindow="500" windowWidth="51200" windowHeight="27120" activeTab="1" xr2:uid="{AE935207-0021-48B6-AE9F-C9B99EFDE093}"/>
  </bookViews>
  <sheets>
    <sheet name="Fig. 6A" sheetId="2" r:id="rId1"/>
    <sheet name="Fig. 6B" sheetId="4" r:id="rId2"/>
    <sheet name="Fig. 6B 100uM" sheetId="9" r:id="rId3"/>
    <sheet name="Fig. 6C" sheetId="8" r:id="rId4"/>
    <sheet name="Fig. 6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9" l="1"/>
  <c r="M17" i="9"/>
  <c r="O16" i="9"/>
  <c r="M16" i="9"/>
  <c r="O15" i="9"/>
  <c r="M15" i="9"/>
  <c r="O14" i="9"/>
  <c r="M14" i="9"/>
  <c r="O13" i="9"/>
  <c r="M13" i="9"/>
  <c r="O12" i="9"/>
  <c r="M12" i="9"/>
  <c r="O8" i="9"/>
  <c r="M8" i="9"/>
  <c r="O7" i="9"/>
  <c r="M7" i="9"/>
  <c r="O6" i="9"/>
  <c r="M6" i="9"/>
  <c r="O5" i="9"/>
  <c r="M5" i="9"/>
  <c r="O4" i="9"/>
  <c r="M4" i="9"/>
  <c r="O3" i="9"/>
  <c r="M3" i="9"/>
  <c r="R3" i="6"/>
  <c r="O14" i="2"/>
  <c r="O18" i="8"/>
  <c r="Q18" i="8"/>
  <c r="O19" i="8"/>
  <c r="Q19" i="8"/>
  <c r="O8" i="8"/>
  <c r="Q8" i="8"/>
  <c r="O9" i="8"/>
  <c r="Q9" i="8"/>
  <c r="Q17" i="8"/>
  <c r="O17" i="8"/>
  <c r="Q16" i="8"/>
  <c r="O16" i="8"/>
  <c r="Q15" i="8"/>
  <c r="O15" i="8"/>
  <c r="Q14" i="8"/>
  <c r="O14" i="8"/>
  <c r="Q13" i="8"/>
  <c r="O13" i="8"/>
  <c r="Q7" i="8"/>
  <c r="O7" i="8"/>
  <c r="Q6" i="8"/>
  <c r="O6" i="8"/>
  <c r="Q5" i="8"/>
  <c r="O5" i="8"/>
  <c r="Q4" i="8"/>
  <c r="O4" i="8"/>
  <c r="Q3" i="8"/>
  <c r="O3" i="8"/>
  <c r="R13" i="6"/>
  <c r="P13" i="6"/>
  <c r="R12" i="6"/>
  <c r="P12" i="6"/>
  <c r="R11" i="6"/>
  <c r="P11" i="6"/>
  <c r="R10" i="6"/>
  <c r="P10" i="6"/>
  <c r="R6" i="6"/>
  <c r="P6" i="6"/>
  <c r="R5" i="6"/>
  <c r="P5" i="6"/>
  <c r="R4" i="6"/>
  <c r="P4" i="6"/>
  <c r="P3" i="6"/>
  <c r="M3" i="4"/>
  <c r="M4" i="4"/>
  <c r="M5" i="4"/>
  <c r="O11" i="4"/>
  <c r="M11" i="4"/>
  <c r="O10" i="4"/>
  <c r="M10" i="4"/>
  <c r="O9" i="4"/>
  <c r="M9" i="4"/>
  <c r="O5" i="4"/>
  <c r="O4" i="4"/>
  <c r="O3" i="4"/>
  <c r="O17" i="2"/>
  <c r="O6" i="2"/>
  <c r="O7" i="2"/>
  <c r="O8" i="2"/>
  <c r="O9" i="2"/>
  <c r="O10" i="2"/>
  <c r="O15" i="2"/>
  <c r="O16" i="2"/>
  <c r="O18" i="2"/>
  <c r="O19" i="2"/>
  <c r="O20" i="2"/>
  <c r="O21" i="2"/>
  <c r="Q9" i="2"/>
  <c r="Q20" i="2"/>
  <c r="O4" i="2"/>
  <c r="O5" i="2"/>
  <c r="O3" i="2"/>
  <c r="Q21" i="2"/>
  <c r="B21" i="2"/>
  <c r="Q19" i="2"/>
  <c r="B19" i="2"/>
  <c r="Q18" i="2"/>
  <c r="B18" i="2"/>
  <c r="Q17" i="2"/>
  <c r="B17" i="2"/>
  <c r="Q16" i="2"/>
  <c r="B16" i="2"/>
  <c r="Q15" i="2"/>
  <c r="B15" i="2"/>
  <c r="Q14" i="2"/>
  <c r="B14" i="2"/>
  <c r="Q10" i="2"/>
  <c r="B10" i="2"/>
  <c r="Q8" i="2"/>
  <c r="B8" i="2"/>
  <c r="Q7" i="2"/>
  <c r="B7" i="2"/>
  <c r="Q6" i="2"/>
  <c r="B6" i="2"/>
  <c r="Q5" i="2"/>
  <c r="B5" i="2"/>
  <c r="Q4" i="2"/>
  <c r="B4" i="2"/>
  <c r="Q3" i="2"/>
  <c r="B3" i="2"/>
</calcChain>
</file>

<file path=xl/sharedStrings.xml><?xml version="1.0" encoding="utf-8"?>
<sst xmlns="http://schemas.openxmlformats.org/spreadsheetml/2006/main" count="174" uniqueCount="23">
  <si>
    <t>FabD</t>
  </si>
  <si>
    <t>FabH</t>
  </si>
  <si>
    <t>FabG</t>
  </si>
  <si>
    <t>FabZ</t>
  </si>
  <si>
    <t>FabI</t>
  </si>
  <si>
    <t>TesA</t>
  </si>
  <si>
    <t>FabF</t>
  </si>
  <si>
    <t>FabA</t>
  </si>
  <si>
    <t>FabB</t>
  </si>
  <si>
    <t>Prod1</t>
  </si>
  <si>
    <t>Enztot1</t>
  </si>
  <si>
    <t>Enztot2</t>
  </si>
  <si>
    <t>CAR</t>
  </si>
  <si>
    <t>AHR</t>
  </si>
  <si>
    <t>length_norm</t>
  </si>
  <si>
    <t>avg CL</t>
  </si>
  <si>
    <t>Prod2 (C16)</t>
  </si>
  <si>
    <t>ATR</t>
  </si>
  <si>
    <t>FadD</t>
  </si>
  <si>
    <t>ACR1</t>
  </si>
  <si>
    <t>ACR2</t>
  </si>
  <si>
    <t>Maximal Chain Length</t>
  </si>
  <si>
    <t>Minimal Chain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</si>
</sst>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2" borderId="0" xfId="0" applyFill="1"/>
    <xf numFmtId="0" fontId="1" fillId="2" borderId="0" xfId="0" applyFont="1" applyFill="1"/>
    <xf numFmtId="0" fontId="0" fillId="0" borderId="1" xfId="0" applyFill="1" applyBorder="1"/>
    <xf numFmtId="11" fontId="0" fillId="0" borderId="1" xfId="0" applyNumberForma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/>
    <xf numFmtId="11" fontId="0" fillId="0" borderId="1" xfId="0" applyNumberFormat="1" applyBorder="1"/>
    <xf numFmtId="0" fontId="2" fillId="0" borderId="0" xfId="0" applyFont="1"/>
    <xf numFmtId="0" fontId="3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77AD-DDBA-4A1D-AC99-88EC5A429F12}">
  <dimension ref="A1:S26"/>
  <sheetViews>
    <sheetView workbookViewId="0">
      <selection sqref="A1:Q21"/>
    </sheetView>
  </sheetViews>
  <sheetFormatPr baseColWidth="10" defaultColWidth="8.83203125" defaultRowHeight="15" x14ac:dyDescent="0.2"/>
  <cols>
    <col min="14" max="14" width="12" bestFit="1" customWidth="1"/>
    <col min="16" max="16" width="12.5" bestFit="1" customWidth="1"/>
  </cols>
  <sheetData>
    <row r="1" spans="1:19" x14ac:dyDescent="0.2">
      <c r="A1" s="5" t="s">
        <v>21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2"/>
      <c r="S1" s="2"/>
    </row>
    <row r="2" spans="1:19" x14ac:dyDescent="0.2">
      <c r="A2" s="4" t="s">
        <v>9</v>
      </c>
      <c r="B2" s="4" t="s">
        <v>10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12</v>
      </c>
      <c r="M2" s="4" t="s">
        <v>13</v>
      </c>
      <c r="N2" s="4" t="s">
        <v>16</v>
      </c>
      <c r="O2" s="4" t="s">
        <v>11</v>
      </c>
      <c r="P2" s="4" t="s">
        <v>14</v>
      </c>
      <c r="Q2" s="4" t="s">
        <v>15</v>
      </c>
      <c r="R2" s="2"/>
      <c r="S2" s="2"/>
    </row>
    <row r="3" spans="1:19" x14ac:dyDescent="0.2">
      <c r="A3" s="6">
        <v>10</v>
      </c>
      <c r="B3" s="6">
        <f>18+10+10</f>
        <v>38</v>
      </c>
      <c r="C3" s="6">
        <v>2.4933778045346702</v>
      </c>
      <c r="D3" s="7">
        <v>8.4511061516034604E-6</v>
      </c>
      <c r="E3" s="6">
        <v>0.15771521219290899</v>
      </c>
      <c r="F3" s="6">
        <v>0.16868176211313199</v>
      </c>
      <c r="G3" s="6">
        <v>2.4051448235973001</v>
      </c>
      <c r="H3" s="6">
        <v>0.103517610111772</v>
      </c>
      <c r="I3" s="7">
        <v>1.8277878041084299</v>
      </c>
      <c r="J3" s="6">
        <v>2.4482991616764802</v>
      </c>
      <c r="K3" s="6">
        <v>8.9018710411948092</v>
      </c>
      <c r="L3" s="6">
        <v>18.0441079452428</v>
      </c>
      <c r="M3" s="6">
        <v>1.4358954150905101</v>
      </c>
      <c r="N3" s="6">
        <v>10</v>
      </c>
      <c r="O3" s="6">
        <f>SUM(C3:M3)</f>
        <v>37.986407030968969</v>
      </c>
      <c r="P3" s="6">
        <v>0.99371253842331797</v>
      </c>
      <c r="Q3" s="6">
        <f>P3*18</f>
        <v>17.886825691619723</v>
      </c>
      <c r="R3" s="2"/>
      <c r="S3" s="2"/>
    </row>
    <row r="4" spans="1:19" x14ac:dyDescent="0.2">
      <c r="A4" s="6">
        <v>20</v>
      </c>
      <c r="B4" s="6">
        <f t="shared" ref="B4:B10" si="0">18+10+10</f>
        <v>38</v>
      </c>
      <c r="C4" s="6">
        <v>2.5409625767575199</v>
      </c>
      <c r="D4" s="7">
        <v>1.56381345626908E-15</v>
      </c>
      <c r="E4" s="6">
        <v>0.28925015186853698</v>
      </c>
      <c r="F4" s="6">
        <v>0.36167651867642803</v>
      </c>
      <c r="G4" s="6">
        <v>2.5846499710090201</v>
      </c>
      <c r="H4" s="6">
        <v>0.15502251880857501</v>
      </c>
      <c r="I4" s="6">
        <v>16.365820278708199</v>
      </c>
      <c r="J4" s="6">
        <v>2.8704884934777901</v>
      </c>
      <c r="K4" s="6">
        <v>0.26152854411327497</v>
      </c>
      <c r="L4" s="6">
        <v>2.4835119200642102</v>
      </c>
      <c r="M4" s="6">
        <v>10.0925190347435</v>
      </c>
      <c r="N4" s="6">
        <v>19.9999995179659</v>
      </c>
      <c r="O4" s="6">
        <f t="shared" ref="O4:O10" si="1">SUM(C4:M4)</f>
        <v>38.005430008227059</v>
      </c>
      <c r="P4" s="6">
        <v>0.99764437219436397</v>
      </c>
      <c r="Q4" s="6">
        <f t="shared" ref="Q4:Q10" si="2">P4*18</f>
        <v>17.957598699498551</v>
      </c>
      <c r="R4" s="2"/>
      <c r="S4" s="2"/>
    </row>
    <row r="5" spans="1:19" x14ac:dyDescent="0.2">
      <c r="A5" s="6">
        <v>30</v>
      </c>
      <c r="B5" s="6">
        <f t="shared" si="0"/>
        <v>38</v>
      </c>
      <c r="C5" s="6">
        <v>1.1766470605802599</v>
      </c>
      <c r="D5" s="6">
        <v>1.2072778295422099E-2</v>
      </c>
      <c r="E5" s="6">
        <v>0.210672940278714</v>
      </c>
      <c r="F5" s="6">
        <v>1.38622410979233</v>
      </c>
      <c r="G5" s="6">
        <v>0.39640810200616999</v>
      </c>
      <c r="H5" s="6">
        <v>6.6337581504373896E-2</v>
      </c>
      <c r="I5" s="6">
        <v>2.0253496122129802</v>
      </c>
      <c r="J5" s="6">
        <v>0.645159716813551</v>
      </c>
      <c r="K5" s="6">
        <v>1.9911629922587699</v>
      </c>
      <c r="L5" s="6">
        <v>8.39543504727453</v>
      </c>
      <c r="M5" s="6">
        <v>21.704721384705699</v>
      </c>
      <c r="N5" s="6">
        <v>30</v>
      </c>
      <c r="O5" s="6">
        <f t="shared" si="1"/>
        <v>38.010191325722801</v>
      </c>
      <c r="P5" s="6">
        <v>0.99391081794826897</v>
      </c>
      <c r="Q5" s="6">
        <f t="shared" si="2"/>
        <v>17.890394723068841</v>
      </c>
      <c r="R5" s="2"/>
      <c r="S5" s="2"/>
    </row>
    <row r="6" spans="1:19" x14ac:dyDescent="0.2">
      <c r="A6" s="6">
        <v>40</v>
      </c>
      <c r="B6" s="6">
        <f t="shared" si="0"/>
        <v>38</v>
      </c>
      <c r="C6" s="6">
        <v>1.91841227080282</v>
      </c>
      <c r="D6" s="7">
        <v>1.8225497858372099</v>
      </c>
      <c r="E6" s="6">
        <v>0.93038753617700898</v>
      </c>
      <c r="F6" s="6">
        <v>1.1551725825765999</v>
      </c>
      <c r="G6" s="6">
        <v>1.58532937590254</v>
      </c>
      <c r="H6" s="7">
        <v>6.3115770491545001E-2</v>
      </c>
      <c r="I6" s="6">
        <v>6.6637364733510003</v>
      </c>
      <c r="J6" s="6">
        <v>1.2349522591747</v>
      </c>
      <c r="K6" s="6">
        <v>0.125556337156116</v>
      </c>
      <c r="L6" s="6">
        <v>12.2723068072556</v>
      </c>
      <c r="M6" s="6">
        <v>10.2333931429612</v>
      </c>
      <c r="N6" s="6">
        <v>40</v>
      </c>
      <c r="O6" s="6">
        <f t="shared" si="1"/>
        <v>38.004912341686335</v>
      </c>
      <c r="P6" s="6">
        <v>0.99683738414371303</v>
      </c>
      <c r="Q6" s="6">
        <f t="shared" si="2"/>
        <v>17.943072914586836</v>
      </c>
      <c r="R6" s="2"/>
      <c r="S6" s="2"/>
    </row>
    <row r="7" spans="1:19" x14ac:dyDescent="0.2">
      <c r="A7" s="6">
        <v>50</v>
      </c>
      <c r="B7" s="6">
        <f t="shared" si="0"/>
        <v>38</v>
      </c>
      <c r="C7" s="6">
        <v>0.406010746179855</v>
      </c>
      <c r="D7" s="6">
        <v>0.73321631291626599</v>
      </c>
      <c r="E7" s="6">
        <v>0.170321718806314</v>
      </c>
      <c r="F7" s="6">
        <v>4.0214112740895498</v>
      </c>
      <c r="G7" s="6">
        <v>0.17637827776934301</v>
      </c>
      <c r="H7" s="6">
        <v>0.14924240024559701</v>
      </c>
      <c r="I7" s="6">
        <v>22.775011195135701</v>
      </c>
      <c r="J7" s="6">
        <v>1.8823547545499799</v>
      </c>
      <c r="K7" s="6">
        <v>3.3287462124489499E-2</v>
      </c>
      <c r="L7" s="6">
        <v>2.1269829167655101</v>
      </c>
      <c r="M7" s="6">
        <v>5.5333561571676402</v>
      </c>
      <c r="N7" s="6">
        <v>50</v>
      </c>
      <c r="O7" s="6">
        <f t="shared" si="1"/>
        <v>38.007573215750249</v>
      </c>
      <c r="P7" s="6">
        <v>0.99555342684427695</v>
      </c>
      <c r="Q7" s="6">
        <f t="shared" si="2"/>
        <v>17.919961683196984</v>
      </c>
      <c r="R7" s="2"/>
      <c r="S7" s="2"/>
    </row>
    <row r="8" spans="1:19" x14ac:dyDescent="0.2">
      <c r="A8" s="6">
        <v>60</v>
      </c>
      <c r="B8" s="6">
        <f t="shared" si="0"/>
        <v>38</v>
      </c>
      <c r="C8" s="6">
        <v>1.5573008014468299</v>
      </c>
      <c r="D8" s="6">
        <v>6.4028994736528704</v>
      </c>
      <c r="E8" s="6">
        <v>0.57438422065664296</v>
      </c>
      <c r="F8" s="6">
        <v>4.2201120381980903</v>
      </c>
      <c r="G8" s="6">
        <v>0.43756734678384301</v>
      </c>
      <c r="H8" s="6">
        <v>0.112131293186501</v>
      </c>
      <c r="I8" s="6">
        <v>13.1353836880894</v>
      </c>
      <c r="J8" s="6">
        <v>4.7567671466720203</v>
      </c>
      <c r="K8" s="7">
        <v>3.2056439277831899E-3</v>
      </c>
      <c r="L8" s="6">
        <v>5.0352756101994496</v>
      </c>
      <c r="M8" s="6">
        <v>1.7803719655613599</v>
      </c>
      <c r="N8" s="6">
        <v>60</v>
      </c>
      <c r="O8" s="6">
        <f t="shared" si="1"/>
        <v>38.01539922837479</v>
      </c>
      <c r="P8" s="6">
        <v>0.99204719767937899</v>
      </c>
      <c r="Q8" s="6">
        <f t="shared" si="2"/>
        <v>17.856849558228824</v>
      </c>
      <c r="R8" s="2"/>
      <c r="S8" s="2"/>
    </row>
    <row r="9" spans="1:19" x14ac:dyDescent="0.2">
      <c r="A9" s="6">
        <v>65</v>
      </c>
      <c r="B9" s="6">
        <v>38</v>
      </c>
      <c r="C9" s="6">
        <v>1.22679155883977</v>
      </c>
      <c r="D9" s="6">
        <v>11.9671577780387</v>
      </c>
      <c r="E9" s="6">
        <v>0.70758853215746997</v>
      </c>
      <c r="F9" s="6">
        <v>3.7304474087306301</v>
      </c>
      <c r="G9" s="6">
        <v>0.64121848806593496</v>
      </c>
      <c r="H9" s="6">
        <v>1.2832296720115199</v>
      </c>
      <c r="I9" s="6">
        <v>5.5090228223311204</v>
      </c>
      <c r="J9" s="6">
        <v>3.3678622106179401</v>
      </c>
      <c r="K9" s="7">
        <v>7.0889792460558797E-19</v>
      </c>
      <c r="L9" s="6">
        <v>7.8388398133975397</v>
      </c>
      <c r="M9" s="6">
        <v>1.8215570911065599</v>
      </c>
      <c r="N9" s="6">
        <v>64.992727225256701</v>
      </c>
      <c r="O9" s="6">
        <f t="shared" si="1"/>
        <v>38.093715375297187</v>
      </c>
      <c r="P9" s="6">
        <v>0.88107640496514195</v>
      </c>
      <c r="Q9" s="6">
        <f t="shared" si="2"/>
        <v>15.859375289372554</v>
      </c>
      <c r="R9" s="2"/>
      <c r="S9" s="2"/>
    </row>
    <row r="10" spans="1:19" x14ac:dyDescent="0.2">
      <c r="A10" s="6">
        <v>70</v>
      </c>
      <c r="B10" s="6">
        <f t="shared" si="0"/>
        <v>38</v>
      </c>
      <c r="C10" s="6">
        <v>0.42848420629843198</v>
      </c>
      <c r="D10" s="6">
        <v>19.988737867029101</v>
      </c>
      <c r="E10" s="6">
        <v>0.75155068128760805</v>
      </c>
      <c r="F10" s="6">
        <v>4.6783323791177303</v>
      </c>
      <c r="G10" s="6">
        <v>1.65107161658598</v>
      </c>
      <c r="H10" s="6">
        <v>4.2986404071997404</v>
      </c>
      <c r="I10" s="6">
        <v>1.38063587967644</v>
      </c>
      <c r="J10" s="6">
        <v>3.2013957396826402E-4</v>
      </c>
      <c r="K10" s="7">
        <v>1.6576157497061601E-8</v>
      </c>
      <c r="L10" s="6">
        <v>3.84445442160921</v>
      </c>
      <c r="M10" s="6">
        <v>1.6355807039927499</v>
      </c>
      <c r="N10" s="6">
        <v>68.135361164886703</v>
      </c>
      <c r="O10" s="6">
        <f t="shared" si="1"/>
        <v>38.657808318947119</v>
      </c>
      <c r="P10" s="6">
        <v>0.62472977537365304</v>
      </c>
      <c r="Q10" s="6">
        <f t="shared" si="2"/>
        <v>11.245135956725754</v>
      </c>
      <c r="R10" s="2"/>
      <c r="S10" s="2"/>
    </row>
    <row r="11" spans="1:19" x14ac:dyDescent="0.2">
      <c r="A11" s="2"/>
      <c r="B11" s="2"/>
      <c r="C11" s="2"/>
      <c r="D11" s="2"/>
      <c r="E11" s="2"/>
      <c r="F11" s="2"/>
      <c r="G11" s="2"/>
      <c r="H11" s="2"/>
      <c r="I11" s="2"/>
      <c r="J11" s="3"/>
      <c r="K11" s="3"/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8" t="s">
        <v>22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  <c r="R12" s="2"/>
      <c r="S12" s="2"/>
    </row>
    <row r="13" spans="1:19" x14ac:dyDescent="0.2">
      <c r="A13" s="11" t="s">
        <v>9</v>
      </c>
      <c r="B13" s="12" t="s">
        <v>10</v>
      </c>
      <c r="C13" s="12" t="s">
        <v>0</v>
      </c>
      <c r="D13" s="12" t="s">
        <v>1</v>
      </c>
      <c r="E13" s="12" t="s">
        <v>2</v>
      </c>
      <c r="F13" s="12" t="s">
        <v>3</v>
      </c>
      <c r="G13" s="12" t="s">
        <v>4</v>
      </c>
      <c r="H13" s="12" t="s">
        <v>5</v>
      </c>
      <c r="I13" s="12" t="s">
        <v>6</v>
      </c>
      <c r="J13" s="12" t="s">
        <v>7</v>
      </c>
      <c r="K13" s="12" t="s">
        <v>8</v>
      </c>
      <c r="L13" s="12" t="s">
        <v>12</v>
      </c>
      <c r="M13" s="12" t="s">
        <v>13</v>
      </c>
      <c r="N13" s="12" t="s">
        <v>16</v>
      </c>
      <c r="O13" s="12" t="s">
        <v>11</v>
      </c>
      <c r="P13" s="12" t="s">
        <v>14</v>
      </c>
      <c r="Q13" s="13" t="s">
        <v>15</v>
      </c>
      <c r="R13" s="2"/>
      <c r="S13" s="2"/>
    </row>
    <row r="14" spans="1:19" x14ac:dyDescent="0.2">
      <c r="A14" s="6">
        <v>10</v>
      </c>
      <c r="B14" s="6">
        <f>18+10+10</f>
        <v>38</v>
      </c>
      <c r="C14" s="6">
        <v>3.6649503044289202E-3</v>
      </c>
      <c r="D14" s="6">
        <v>5.0994954793019396</v>
      </c>
      <c r="E14" s="6">
        <v>0.15460683286890101</v>
      </c>
      <c r="F14" s="7">
        <v>1.7282947027903601E-8</v>
      </c>
      <c r="G14" s="6">
        <v>0.37380971825366899</v>
      </c>
      <c r="H14" s="6">
        <v>11.360115306237599</v>
      </c>
      <c r="I14" s="7">
        <v>2.0973091863177101E-4</v>
      </c>
      <c r="J14" s="6">
        <v>2.68176730015244</v>
      </c>
      <c r="K14" s="7">
        <v>7.9477327019979603E-23</v>
      </c>
      <c r="L14" s="6">
        <v>17.6126815130092</v>
      </c>
      <c r="M14" s="6">
        <v>0.71539681103248398</v>
      </c>
      <c r="N14" s="6">
        <v>9.9999988068721706</v>
      </c>
      <c r="O14" s="6">
        <f>SUM(C14:M14)</f>
        <v>38.001747659362238</v>
      </c>
      <c r="P14" s="6">
        <v>0.22242852396972501</v>
      </c>
      <c r="Q14" s="6">
        <f>P14*18</f>
        <v>4.0037134314550507</v>
      </c>
      <c r="R14" s="2"/>
      <c r="S14" s="2"/>
    </row>
    <row r="15" spans="1:19" x14ac:dyDescent="0.2">
      <c r="A15" s="6">
        <v>20</v>
      </c>
      <c r="B15" s="6">
        <f t="shared" ref="B15:B21" si="3">18+10+10</f>
        <v>38</v>
      </c>
      <c r="C15" s="6">
        <v>0.17400555906901399</v>
      </c>
      <c r="D15" s="6">
        <v>3.8593926237781502</v>
      </c>
      <c r="E15" s="6">
        <v>0.33911295032376798</v>
      </c>
      <c r="F15" s="6">
        <v>1.7871099749941</v>
      </c>
      <c r="G15" s="6">
        <v>0.82310153013149001</v>
      </c>
      <c r="H15" s="6">
        <v>13.4734390118396</v>
      </c>
      <c r="I15" s="7">
        <v>1.34182025219196E-57</v>
      </c>
      <c r="J15" s="7">
        <v>2.8520539105121801E-44</v>
      </c>
      <c r="K15" s="6">
        <v>3.6730489953754498E-4</v>
      </c>
      <c r="L15" s="6">
        <v>17.051169328168299</v>
      </c>
      <c r="M15" s="6">
        <v>0.50132249437729104</v>
      </c>
      <c r="N15" s="6">
        <v>19.999997731360001</v>
      </c>
      <c r="O15" s="6">
        <f t="shared" ref="O15:O21" si="4">SUM(C15:M15)</f>
        <v>38.009020777581256</v>
      </c>
      <c r="P15" s="6">
        <v>0.22302027510931099</v>
      </c>
      <c r="Q15" s="6">
        <f t="shared" ref="Q15:Q21" si="5">P15*18</f>
        <v>4.0143649519675977</v>
      </c>
      <c r="R15" s="2"/>
      <c r="S15" s="2"/>
    </row>
    <row r="16" spans="1:19" x14ac:dyDescent="0.2">
      <c r="A16" s="6">
        <v>30</v>
      </c>
      <c r="B16" s="6">
        <f t="shared" si="3"/>
        <v>38</v>
      </c>
      <c r="C16" s="6">
        <v>0.31468364021580097</v>
      </c>
      <c r="D16" s="6">
        <v>6.84130216236432</v>
      </c>
      <c r="E16" s="6">
        <v>0.39756126548460502</v>
      </c>
      <c r="F16" s="6">
        <v>1.97356551015614</v>
      </c>
      <c r="G16" s="6">
        <v>0.91026642363999399</v>
      </c>
      <c r="H16" s="6">
        <v>12.830463938566099</v>
      </c>
      <c r="I16" s="7">
        <v>1.98783535257912E-2</v>
      </c>
      <c r="J16" s="7">
        <v>2.6906436397275E-24</v>
      </c>
      <c r="K16" s="7">
        <v>6.04831366060508E-36</v>
      </c>
      <c r="L16" s="6">
        <v>14.271761167215701</v>
      </c>
      <c r="M16" s="6">
        <v>0.48969668647172399</v>
      </c>
      <c r="N16" s="6">
        <v>29.9996880996726</v>
      </c>
      <c r="O16" s="6">
        <f t="shared" si="4"/>
        <v>38.049179147640174</v>
      </c>
      <c r="P16" s="6">
        <v>0.27876433602394601</v>
      </c>
      <c r="Q16" s="6">
        <f t="shared" si="5"/>
        <v>5.0177580484310287</v>
      </c>
      <c r="R16" s="2"/>
      <c r="S16" s="2"/>
    </row>
    <row r="17" spans="1:19" x14ac:dyDescent="0.2">
      <c r="A17" s="6">
        <v>40</v>
      </c>
      <c r="B17" s="6">
        <f t="shared" si="3"/>
        <v>38</v>
      </c>
      <c r="C17" s="6">
        <v>0.39770287275224803</v>
      </c>
      <c r="D17" s="6">
        <v>9.1283154679724294</v>
      </c>
      <c r="E17" s="6">
        <v>0.463955249823504</v>
      </c>
      <c r="F17" s="6">
        <v>2.3863788866956099</v>
      </c>
      <c r="G17" s="6">
        <v>1.0649521980578101</v>
      </c>
      <c r="H17" s="7">
        <v>11.907017934266699</v>
      </c>
      <c r="I17" s="7">
        <v>5.5311037569365902E-2</v>
      </c>
      <c r="J17" s="7">
        <v>6.1708012009182001E-25</v>
      </c>
      <c r="K17" s="7">
        <v>1.63258405222408E-3</v>
      </c>
      <c r="L17" s="6">
        <v>12.134783992688201</v>
      </c>
      <c r="M17" s="6">
        <v>0.52090675757902405</v>
      </c>
      <c r="N17" s="6">
        <v>39.999422510776697</v>
      </c>
      <c r="O17" s="6">
        <f>SUM(C17:M17)</f>
        <v>38.060956981457117</v>
      </c>
      <c r="P17" s="6">
        <v>0.33125250052496502</v>
      </c>
      <c r="Q17" s="6">
        <f t="shared" si="5"/>
        <v>5.9625450094493706</v>
      </c>
      <c r="R17" s="2"/>
      <c r="S17" s="2"/>
    </row>
    <row r="18" spans="1:19" x14ac:dyDescent="0.2">
      <c r="A18" s="6">
        <v>50</v>
      </c>
      <c r="B18" s="6">
        <f t="shared" si="3"/>
        <v>38</v>
      </c>
      <c r="C18" s="6">
        <v>0.46351343262352102</v>
      </c>
      <c r="D18" s="6">
        <v>12.197342144854501</v>
      </c>
      <c r="E18" s="6">
        <v>0.55207986680501597</v>
      </c>
      <c r="F18" s="6">
        <v>2.8919245106187699</v>
      </c>
      <c r="G18" s="6">
        <v>1.27487807379286</v>
      </c>
      <c r="H18" s="6">
        <v>10.5358060561143</v>
      </c>
      <c r="I18" s="7">
        <v>0.128641765408186</v>
      </c>
      <c r="J18" s="7">
        <v>1.25595373285266E-17</v>
      </c>
      <c r="K18" s="7">
        <v>1.19535396807769E-27</v>
      </c>
      <c r="L18" s="6">
        <v>9.2928792755411305</v>
      </c>
      <c r="M18" s="6">
        <v>0.73483500093125997</v>
      </c>
      <c r="N18" s="6">
        <v>49.998999187190002</v>
      </c>
      <c r="O18" s="6">
        <f t="shared" si="4"/>
        <v>38.071900126689549</v>
      </c>
      <c r="P18" s="6">
        <v>0.38747861783464399</v>
      </c>
      <c r="Q18" s="6">
        <f t="shared" si="5"/>
        <v>6.974615121023592</v>
      </c>
      <c r="R18" s="2"/>
      <c r="S18" s="2"/>
    </row>
    <row r="19" spans="1:19" x14ac:dyDescent="0.2">
      <c r="A19" s="6">
        <v>60</v>
      </c>
      <c r="B19" s="6">
        <f t="shared" si="3"/>
        <v>38</v>
      </c>
      <c r="C19" s="6">
        <v>0.478687517827112</v>
      </c>
      <c r="D19" s="6">
        <v>16.120519225126099</v>
      </c>
      <c r="E19" s="6">
        <v>0.66414742456298403</v>
      </c>
      <c r="F19" s="6">
        <v>3.48485784578827</v>
      </c>
      <c r="G19" s="6">
        <v>1.5163499506623399</v>
      </c>
      <c r="H19" s="6">
        <v>8.6629068315192708</v>
      </c>
      <c r="I19" s="7">
        <v>0.30154447433216602</v>
      </c>
      <c r="J19" s="6">
        <v>3.7515624789720198E-4</v>
      </c>
      <c r="K19" s="6">
        <v>1.10678958555745E-2</v>
      </c>
      <c r="L19" s="6">
        <v>5.7785388190850604</v>
      </c>
      <c r="M19" s="6">
        <v>1.0684025588141599</v>
      </c>
      <c r="N19" s="6">
        <v>59.997767985999502</v>
      </c>
      <c r="O19" s="6">
        <f t="shared" si="4"/>
        <v>38.087397699820933</v>
      </c>
      <c r="P19" s="6">
        <v>0.45924212920260199</v>
      </c>
      <c r="Q19" s="6">
        <f t="shared" si="5"/>
        <v>8.266358325646836</v>
      </c>
      <c r="R19" s="2"/>
      <c r="S19" s="2"/>
    </row>
    <row r="20" spans="1:19" x14ac:dyDescent="0.2">
      <c r="A20" s="6">
        <v>65</v>
      </c>
      <c r="B20" s="6">
        <v>38</v>
      </c>
      <c r="C20" s="6">
        <v>0.48746091679237602</v>
      </c>
      <c r="D20" s="6">
        <v>18.359557852104199</v>
      </c>
      <c r="E20" s="6">
        <v>0.72693820919422103</v>
      </c>
      <c r="F20" s="6">
        <v>3.9565086299539201</v>
      </c>
      <c r="G20" s="6">
        <v>1.62923657530974</v>
      </c>
      <c r="H20" s="6">
        <v>6.8481388755874999</v>
      </c>
      <c r="I20" s="7">
        <v>0.58598160717979897</v>
      </c>
      <c r="J20" s="7">
        <v>1.38224621936462E-5</v>
      </c>
      <c r="K20" s="7">
        <v>9.4564987906202105E-11</v>
      </c>
      <c r="L20" s="6">
        <v>4.1937332115717503</v>
      </c>
      <c r="M20" s="6">
        <v>1.31918063259271</v>
      </c>
      <c r="N20" s="6">
        <v>64.994852136477206</v>
      </c>
      <c r="O20" s="6">
        <f t="shared" si="4"/>
        <v>38.106750332842971</v>
      </c>
      <c r="P20" s="6">
        <v>0.52386049117391897</v>
      </c>
      <c r="Q20" s="6">
        <f t="shared" si="5"/>
        <v>9.4294888411305422</v>
      </c>
      <c r="R20" s="2"/>
      <c r="S20" s="2"/>
    </row>
    <row r="21" spans="1:19" x14ac:dyDescent="0.2">
      <c r="A21" s="6">
        <v>70</v>
      </c>
      <c r="B21" s="6">
        <f t="shared" si="3"/>
        <v>38</v>
      </c>
      <c r="C21" s="6">
        <v>0.466257012508971</v>
      </c>
      <c r="D21" s="6">
        <v>20.2366864249184</v>
      </c>
      <c r="E21" s="6">
        <v>0.75022659258551405</v>
      </c>
      <c r="F21" s="6">
        <v>3.5252620191503401</v>
      </c>
      <c r="G21" s="6">
        <v>1.60995974427809</v>
      </c>
      <c r="H21" s="6">
        <v>4.05926179203116</v>
      </c>
      <c r="I21" s="7">
        <v>1.4916792882307099</v>
      </c>
      <c r="J21" s="7">
        <v>1.15844308179915</v>
      </c>
      <c r="K21" s="7">
        <v>9.32825529700096E-20</v>
      </c>
      <c r="L21" s="6">
        <v>3.68166691689609</v>
      </c>
      <c r="M21" s="6">
        <v>1.61517587140636</v>
      </c>
      <c r="N21" s="6">
        <v>68.505412779719194</v>
      </c>
      <c r="O21" s="6">
        <f t="shared" si="4"/>
        <v>38.59461874380478</v>
      </c>
      <c r="P21" s="6">
        <v>0.64315437822341004</v>
      </c>
      <c r="Q21" s="6">
        <f t="shared" si="5"/>
        <v>11.57677880802138</v>
      </c>
      <c r="R21" s="2"/>
      <c r="S21" s="2"/>
    </row>
    <row r="22" spans="1:19" x14ac:dyDescent="0.2">
      <c r="A22" s="2"/>
      <c r="B22" s="2"/>
      <c r="C22" s="2"/>
      <c r="D22" s="2"/>
      <c r="E22" s="2"/>
      <c r="F22" s="2"/>
      <c r="G22" s="2"/>
      <c r="H22" s="2"/>
      <c r="I22" s="3"/>
      <c r="J22" s="3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8DB8-2E4B-4387-A847-7CDE2CA6FE60}">
  <dimension ref="A1:O17"/>
  <sheetViews>
    <sheetView tabSelected="1" zoomScale="94" workbookViewId="0">
      <selection activeCell="J56" sqref="J56"/>
    </sheetView>
  </sheetViews>
  <sheetFormatPr baseColWidth="10" defaultColWidth="8.83203125" defaultRowHeight="15" x14ac:dyDescent="0.2"/>
  <cols>
    <col min="9" max="9" width="9.5" bestFit="1" customWidth="1"/>
    <col min="10" max="11" width="9" bestFit="1" customWidth="1"/>
    <col min="12" max="12" width="12.1640625" bestFit="1" customWidth="1"/>
    <col min="13" max="13" width="9" bestFit="1" customWidth="1"/>
    <col min="14" max="14" width="12.5" bestFit="1" customWidth="1"/>
    <col min="15" max="15" width="9" bestFit="1" customWidth="1"/>
    <col min="18" max="18" width="14.1640625" customWidth="1"/>
    <col min="19" max="22" width="9" bestFit="1" customWidth="1"/>
    <col min="23" max="23" width="9.5" bestFit="1" customWidth="1"/>
  </cols>
  <sheetData>
    <row r="1" spans="1:15" x14ac:dyDescent="0.2">
      <c r="A1" s="8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spans="1:15" x14ac:dyDescent="0.2">
      <c r="A2" s="11" t="s">
        <v>9</v>
      </c>
      <c r="B2" s="12" t="s">
        <v>10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6</v>
      </c>
      <c r="I2" s="12" t="s">
        <v>7</v>
      </c>
      <c r="J2" s="12" t="s">
        <v>8</v>
      </c>
      <c r="K2" s="12" t="s">
        <v>17</v>
      </c>
      <c r="L2" s="12" t="s">
        <v>16</v>
      </c>
      <c r="M2" s="12" t="s">
        <v>11</v>
      </c>
      <c r="N2" s="12" t="s">
        <v>14</v>
      </c>
      <c r="O2" s="13" t="s">
        <v>15</v>
      </c>
    </row>
    <row r="3" spans="1:15" x14ac:dyDescent="0.2">
      <c r="A3" s="6">
        <v>1</v>
      </c>
      <c r="B3" s="6">
        <v>18</v>
      </c>
      <c r="C3" s="6">
        <v>2.20396698395079</v>
      </c>
      <c r="D3" s="6">
        <v>2.41227579597457</v>
      </c>
      <c r="E3" s="6">
        <v>0.60722349509156004</v>
      </c>
      <c r="F3" s="6">
        <v>0.13812947053152999</v>
      </c>
      <c r="G3" s="6">
        <v>1.6155185098254801</v>
      </c>
      <c r="H3" s="7">
        <v>3.8685853582010801E-11</v>
      </c>
      <c r="I3" s="6">
        <v>8.4222018578606299</v>
      </c>
      <c r="J3" s="6">
        <v>1.7362518415643999</v>
      </c>
      <c r="K3" s="6">
        <v>0.888395884377988</v>
      </c>
      <c r="L3" s="6">
        <v>0.99935318817080099</v>
      </c>
      <c r="M3" s="6">
        <f>SUM(C3:K3)</f>
        <v>18.023963839215636</v>
      </c>
      <c r="N3" s="6">
        <v>0.87790675284823105</v>
      </c>
      <c r="O3" s="6">
        <f>N3*18</f>
        <v>15.802321551268159</v>
      </c>
    </row>
    <row r="4" spans="1:15" x14ac:dyDescent="0.2">
      <c r="A4" s="6">
        <v>5</v>
      </c>
      <c r="B4" s="6">
        <v>18</v>
      </c>
      <c r="C4" s="6">
        <v>1.33666822639945</v>
      </c>
      <c r="D4" s="6">
        <v>0.77793932819592004</v>
      </c>
      <c r="E4" s="6">
        <v>0.608307355536161</v>
      </c>
      <c r="F4" s="6">
        <v>0.38575167072837802</v>
      </c>
      <c r="G4" s="6">
        <v>1.2311559306041799</v>
      </c>
      <c r="H4" s="7">
        <v>4.5099234305960099E-19</v>
      </c>
      <c r="I4" s="6">
        <v>3.7499522868421602</v>
      </c>
      <c r="J4" s="6">
        <v>0.53256363809518104</v>
      </c>
      <c r="K4" s="6">
        <v>9.40609932597566</v>
      </c>
      <c r="L4" s="6">
        <v>4.99954379618279</v>
      </c>
      <c r="M4" s="6">
        <f>SUM(C4:K4)</f>
        <v>18.028437762377088</v>
      </c>
      <c r="N4" s="6">
        <v>0.86188010244701097</v>
      </c>
      <c r="O4" s="6">
        <f t="shared" ref="O4:O5" si="0">N4*18</f>
        <v>15.513841844046198</v>
      </c>
    </row>
    <row r="5" spans="1:15" x14ac:dyDescent="0.2">
      <c r="A5" s="6">
        <v>10</v>
      </c>
      <c r="B5" s="6">
        <v>18</v>
      </c>
      <c r="C5" s="6">
        <v>6.6346336721866905E-2</v>
      </c>
      <c r="D5" s="6">
        <v>0.52163218387388599</v>
      </c>
      <c r="E5" s="6">
        <v>0.63188337567635</v>
      </c>
      <c r="F5" s="6">
        <v>4.4187505394228701</v>
      </c>
      <c r="G5" s="6">
        <v>1.3261350160118801</v>
      </c>
      <c r="H5" s="7">
        <v>1.49284744948659E-12</v>
      </c>
      <c r="I5" s="6">
        <v>1.21080435684168E-4</v>
      </c>
      <c r="J5" s="6">
        <v>0.25222394240479001</v>
      </c>
      <c r="K5" s="6">
        <v>10.818774678618199</v>
      </c>
      <c r="L5" s="6">
        <v>9.9994979164802604</v>
      </c>
      <c r="M5" s="6">
        <f>SUM(C5:K5)</f>
        <v>18.035867153167018</v>
      </c>
      <c r="N5" s="6">
        <v>0.84810901673795303</v>
      </c>
      <c r="O5" s="6">
        <f t="shared" si="0"/>
        <v>15.265962301283155</v>
      </c>
    </row>
    <row r="6" spans="1:1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2">
      <c r="A7" s="8" t="s">
        <v>22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</row>
    <row r="8" spans="1:15" x14ac:dyDescent="0.2">
      <c r="A8" s="11" t="s">
        <v>9</v>
      </c>
      <c r="B8" s="12" t="s">
        <v>10</v>
      </c>
      <c r="C8" s="12" t="s">
        <v>0</v>
      </c>
      <c r="D8" s="12" t="s">
        <v>1</v>
      </c>
      <c r="E8" s="12" t="s">
        <v>2</v>
      </c>
      <c r="F8" s="12" t="s">
        <v>3</v>
      </c>
      <c r="G8" s="12" t="s">
        <v>4</v>
      </c>
      <c r="H8" s="12" t="s">
        <v>6</v>
      </c>
      <c r="I8" s="12" t="s">
        <v>7</v>
      </c>
      <c r="J8" s="12" t="s">
        <v>8</v>
      </c>
      <c r="K8" s="12" t="s">
        <v>17</v>
      </c>
      <c r="L8" s="12" t="s">
        <v>16</v>
      </c>
      <c r="M8" s="12" t="s">
        <v>11</v>
      </c>
      <c r="N8" s="12" t="s">
        <v>14</v>
      </c>
      <c r="O8" s="13" t="s">
        <v>15</v>
      </c>
    </row>
    <row r="9" spans="1:15" x14ac:dyDescent="0.2">
      <c r="A9" s="6">
        <v>1</v>
      </c>
      <c r="B9" s="6">
        <v>18</v>
      </c>
      <c r="C9" s="6">
        <v>0.10322364237362</v>
      </c>
      <c r="D9" s="6">
        <v>0.26501188071292697</v>
      </c>
      <c r="E9" s="6">
        <v>7.3179554952671297E-2</v>
      </c>
      <c r="F9" s="6">
        <v>2.2062864091564401E-3</v>
      </c>
      <c r="G9" s="6">
        <v>0.102158732184071</v>
      </c>
      <c r="H9" s="7">
        <v>4.8395738441854303E-11</v>
      </c>
      <c r="I9" s="6">
        <v>1.31099104795687</v>
      </c>
      <c r="J9" s="6">
        <v>2.21245175966738E-2</v>
      </c>
      <c r="K9" s="6">
        <v>16.203201964080801</v>
      </c>
      <c r="L9" s="6">
        <v>0.97973609880872703</v>
      </c>
      <c r="M9" s="6">
        <f>SUM(C9:K9)</f>
        <v>18.082097626315186</v>
      </c>
      <c r="N9" s="6">
        <v>0.39604091808158098</v>
      </c>
      <c r="O9" s="6">
        <f>N9*18</f>
        <v>7.128736525468458</v>
      </c>
    </row>
    <row r="10" spans="1:15" x14ac:dyDescent="0.2">
      <c r="A10" s="6">
        <v>5</v>
      </c>
      <c r="B10" s="6">
        <v>18</v>
      </c>
      <c r="C10" s="6">
        <v>2.1435984495049899E-2</v>
      </c>
      <c r="D10" s="6">
        <v>1.53319566709855</v>
      </c>
      <c r="E10" s="6">
        <v>0.22410685362246799</v>
      </c>
      <c r="F10" s="6">
        <v>0.95002047788393695</v>
      </c>
      <c r="G10" s="6">
        <v>0.40675160865089799</v>
      </c>
      <c r="H10" s="7">
        <v>1.6866936170723899E-10</v>
      </c>
      <c r="I10" s="6">
        <v>0.29136463429979897</v>
      </c>
      <c r="J10" s="6">
        <v>0.23973564671609399</v>
      </c>
      <c r="K10" s="6">
        <v>14.462983195260501</v>
      </c>
      <c r="L10" s="6">
        <v>4.9852863552193503</v>
      </c>
      <c r="M10" s="6">
        <f>SUM(C10:K10)</f>
        <v>18.129594068195967</v>
      </c>
      <c r="N10" s="6">
        <v>0.67734853002566497</v>
      </c>
      <c r="O10" s="6">
        <f t="shared" ref="O10:O11" si="1">N10*18</f>
        <v>12.192273540461969</v>
      </c>
    </row>
    <row r="11" spans="1:15" x14ac:dyDescent="0.2">
      <c r="A11" s="6">
        <v>10</v>
      </c>
      <c r="B11" s="6">
        <v>18</v>
      </c>
      <c r="C11" s="6">
        <v>0.118881077235646</v>
      </c>
      <c r="D11" s="6">
        <v>0.52276692999309005</v>
      </c>
      <c r="E11" s="6">
        <v>0.26636619674658102</v>
      </c>
      <c r="F11" s="6">
        <v>1.6548188836797499</v>
      </c>
      <c r="G11" s="6">
        <v>0.58446988786630105</v>
      </c>
      <c r="H11" s="7">
        <v>1.02348993999113E-7</v>
      </c>
      <c r="I11" s="6">
        <v>0.35689094451154701</v>
      </c>
      <c r="J11" s="6">
        <v>6.9490365306832294E-2</v>
      </c>
      <c r="K11" s="6">
        <v>14.555899907940301</v>
      </c>
      <c r="L11" s="6">
        <v>9.9920874621653208</v>
      </c>
      <c r="M11" s="6">
        <f>SUM(C11:K11)</f>
        <v>18.129584295629044</v>
      </c>
      <c r="N11" s="6">
        <v>0.76598463354898305</v>
      </c>
      <c r="O11" s="6">
        <f t="shared" si="1"/>
        <v>13.787723403881696</v>
      </c>
    </row>
    <row r="12" spans="1:1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7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5287-57D5-4EB4-987C-4A40E6B04081}">
  <dimension ref="A1:O18"/>
  <sheetViews>
    <sheetView zoomScale="89" zoomScaleNormal="100" workbookViewId="0">
      <selection activeCell="C21" sqref="C21"/>
    </sheetView>
  </sheetViews>
  <sheetFormatPr baseColWidth="10" defaultColWidth="8.83203125" defaultRowHeight="15" x14ac:dyDescent="0.2"/>
  <cols>
    <col min="9" max="9" width="9.5" bestFit="1" customWidth="1"/>
    <col min="10" max="11" width="9" bestFit="1" customWidth="1"/>
    <col min="12" max="12" width="12.1640625" bestFit="1" customWidth="1"/>
    <col min="13" max="13" width="9" bestFit="1" customWidth="1"/>
    <col min="14" max="14" width="12.5" bestFit="1" customWidth="1"/>
    <col min="15" max="15" width="9" bestFit="1" customWidth="1"/>
    <col min="18" max="18" width="14.1640625" customWidth="1"/>
    <col min="19" max="22" width="9" bestFit="1" customWidth="1"/>
    <col min="23" max="23" width="9.5" bestFit="1" customWidth="1"/>
  </cols>
  <sheetData>
    <row r="1" spans="1:15" x14ac:dyDescent="0.2">
      <c r="A1" s="8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spans="1:15" x14ac:dyDescent="0.2">
      <c r="A2" s="11" t="s">
        <v>9</v>
      </c>
      <c r="B2" s="12" t="s">
        <v>10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6</v>
      </c>
      <c r="I2" s="12" t="s">
        <v>7</v>
      </c>
      <c r="J2" s="12" t="s">
        <v>8</v>
      </c>
      <c r="K2" s="12" t="s">
        <v>17</v>
      </c>
      <c r="L2" s="12" t="s">
        <v>16</v>
      </c>
      <c r="M2" s="12" t="s">
        <v>11</v>
      </c>
      <c r="N2" s="12" t="s">
        <v>14</v>
      </c>
      <c r="O2" s="13" t="s">
        <v>15</v>
      </c>
    </row>
    <row r="3" spans="1:15" x14ac:dyDescent="0.2">
      <c r="A3" s="6">
        <v>1</v>
      </c>
      <c r="B3" s="16">
        <v>108</v>
      </c>
      <c r="C3" s="17">
        <v>64.864543441620597</v>
      </c>
      <c r="D3" s="18">
        <v>5.5244565958137997E-20</v>
      </c>
      <c r="E3" s="16">
        <v>8.9799059567952002E-3</v>
      </c>
      <c r="F3" s="16">
        <v>0.69072122009921599</v>
      </c>
      <c r="G3" s="16">
        <v>25.232117164465802</v>
      </c>
      <c r="H3" s="16">
        <v>1.3522067165807801</v>
      </c>
      <c r="I3" s="18">
        <v>3.78770781391116E-27</v>
      </c>
      <c r="J3" s="18">
        <v>4.05037484297129E-7</v>
      </c>
      <c r="K3" s="16">
        <v>15.858224603718901</v>
      </c>
      <c r="L3" s="16">
        <v>0.99943347497810098</v>
      </c>
      <c r="M3" s="16">
        <f>SUM(C3:K3)</f>
        <v>108.00679345747957</v>
      </c>
      <c r="N3" s="16">
        <v>0.87115303977726899</v>
      </c>
      <c r="O3" s="16">
        <f>N3*18</f>
        <v>15.680754715990842</v>
      </c>
    </row>
    <row r="4" spans="1:15" x14ac:dyDescent="0.2">
      <c r="A4" s="6">
        <v>10</v>
      </c>
      <c r="B4" s="16">
        <v>108</v>
      </c>
      <c r="C4" s="16">
        <v>2.8687468204351498</v>
      </c>
      <c r="D4" s="16">
        <v>16.453985495220198</v>
      </c>
      <c r="E4" s="16">
        <v>13.510136746140899</v>
      </c>
      <c r="F4" s="18">
        <v>3.4103039469577897E-5</v>
      </c>
      <c r="G4" s="16">
        <v>18.791801099352401</v>
      </c>
      <c r="H4" s="18">
        <v>2.7172281618627601E-13</v>
      </c>
      <c r="I4" s="16">
        <v>16.5504290337472</v>
      </c>
      <c r="J4" s="16">
        <v>5.0603294830695598</v>
      </c>
      <c r="K4" s="16">
        <v>34.7521824211913</v>
      </c>
      <c r="L4" s="16">
        <v>9.9997473539281803</v>
      </c>
      <c r="M4" s="16">
        <f t="shared" ref="M4:M8" si="0">SUM(C4:K4)</f>
        <v>107.98764520219646</v>
      </c>
      <c r="N4" s="16">
        <v>0.85925919925442196</v>
      </c>
      <c r="O4" s="16">
        <f t="shared" ref="O4:O8" si="1">N4*18</f>
        <v>15.466665586579595</v>
      </c>
    </row>
    <row r="5" spans="1:15" x14ac:dyDescent="0.2">
      <c r="A5" s="6">
        <v>20</v>
      </c>
      <c r="B5" s="16">
        <v>108</v>
      </c>
      <c r="C5" s="16">
        <v>1.5693120270155001</v>
      </c>
      <c r="D5" s="16">
        <v>3.7559380958044701</v>
      </c>
      <c r="E5" s="16">
        <v>3.2939431418743799</v>
      </c>
      <c r="F5" s="16">
        <v>0.60012279660794698</v>
      </c>
      <c r="G5" s="16">
        <v>4.6421067187976899</v>
      </c>
      <c r="H5" s="18">
        <v>7.7270543977083204E-15</v>
      </c>
      <c r="I5" s="16">
        <v>14.436087553008401</v>
      </c>
      <c r="J5" s="16">
        <v>1.3405224105593401</v>
      </c>
      <c r="K5" s="16">
        <v>78.381293456106604</v>
      </c>
      <c r="L5" s="16">
        <v>19.999712066160999</v>
      </c>
      <c r="M5" s="16">
        <f t="shared" si="0"/>
        <v>108.01932619977434</v>
      </c>
      <c r="N5" s="16">
        <v>0.83723759362581995</v>
      </c>
      <c r="O5" s="16">
        <f t="shared" si="1"/>
        <v>15.070276685264758</v>
      </c>
    </row>
    <row r="6" spans="1:15" x14ac:dyDescent="0.2">
      <c r="A6" s="6">
        <v>30</v>
      </c>
      <c r="B6" s="16">
        <v>108</v>
      </c>
      <c r="C6" s="16">
        <v>0.22329448775417601</v>
      </c>
      <c r="D6" s="16">
        <v>4.2048898678615396</v>
      </c>
      <c r="E6" s="16">
        <v>2.7917575721710799</v>
      </c>
      <c r="F6" s="16">
        <v>13.211810828834899</v>
      </c>
      <c r="G6" s="16">
        <v>8.0190538929891009</v>
      </c>
      <c r="H6" s="18">
        <v>4.81158263017279E-26</v>
      </c>
      <c r="I6" s="16">
        <v>2.43668514755863</v>
      </c>
      <c r="J6" s="16">
        <v>1.07778110287016</v>
      </c>
      <c r="K6" s="16">
        <v>76.055293716666597</v>
      </c>
      <c r="L6" s="16">
        <v>29.999716499064899</v>
      </c>
      <c r="M6" s="16">
        <f t="shared" si="0"/>
        <v>108.02056661670619</v>
      </c>
      <c r="N6" s="16">
        <v>0.82275705688547496</v>
      </c>
      <c r="O6" s="16">
        <f t="shared" si="1"/>
        <v>14.80962702393855</v>
      </c>
    </row>
    <row r="7" spans="1:15" x14ac:dyDescent="0.2">
      <c r="A7" s="6">
        <v>40</v>
      </c>
      <c r="B7" s="16">
        <v>108</v>
      </c>
      <c r="C7" s="16">
        <v>0.134237128241668</v>
      </c>
      <c r="D7" s="16">
        <v>8.8448799122434298</v>
      </c>
      <c r="E7" s="16">
        <v>2.18306222084097</v>
      </c>
      <c r="F7" s="16">
        <v>12.710051096918701</v>
      </c>
      <c r="G7" s="16">
        <v>5.2105315258725602</v>
      </c>
      <c r="H7" s="18">
        <v>2.36011780709407E-14</v>
      </c>
      <c r="I7" s="18">
        <v>5.1348310402264402E-6</v>
      </c>
      <c r="J7" s="16">
        <v>1.25537870371521</v>
      </c>
      <c r="K7" s="16">
        <v>77.690020528505201</v>
      </c>
      <c r="L7" s="16">
        <v>39.999060505091599</v>
      </c>
      <c r="M7" s="16">
        <f t="shared" si="0"/>
        <v>108.02816625116881</v>
      </c>
      <c r="N7" s="16">
        <v>0.80201801903613201</v>
      </c>
      <c r="O7" s="16">
        <f t="shared" si="1"/>
        <v>14.436324342650376</v>
      </c>
    </row>
    <row r="8" spans="1:15" x14ac:dyDescent="0.2">
      <c r="A8" s="6">
        <v>45</v>
      </c>
      <c r="B8" s="16">
        <v>108</v>
      </c>
      <c r="C8" s="16">
        <v>0.12856037720049501</v>
      </c>
      <c r="D8" s="16">
        <v>13.7754106218754</v>
      </c>
      <c r="E8" s="16">
        <v>1.38723816221484</v>
      </c>
      <c r="F8" s="16">
        <v>9.6962472553392107</v>
      </c>
      <c r="G8" s="16">
        <v>3.0889432695686199</v>
      </c>
      <c r="H8" s="18">
        <v>2.7070425109725401E-11</v>
      </c>
      <c r="I8" s="18">
        <v>2.7221972945378298E-5</v>
      </c>
      <c r="J8" s="16">
        <v>1.228398485804</v>
      </c>
      <c r="K8" s="16">
        <v>79.246262104804003</v>
      </c>
      <c r="L8" s="16">
        <v>43.497918017777003</v>
      </c>
      <c r="M8" s="16">
        <f t="shared" si="0"/>
        <v>108.5510874988066</v>
      </c>
      <c r="N8" s="16">
        <v>0.77901753131685303</v>
      </c>
      <c r="O8" s="16">
        <f t="shared" si="1"/>
        <v>14.022315563703355</v>
      </c>
    </row>
    <row r="9" spans="1:1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">
      <c r="A10" s="8" t="s">
        <v>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</row>
    <row r="11" spans="1:15" x14ac:dyDescent="0.2">
      <c r="A11" s="11" t="s">
        <v>9</v>
      </c>
      <c r="B11" s="12" t="s">
        <v>10</v>
      </c>
      <c r="C11" s="12" t="s">
        <v>0</v>
      </c>
      <c r="D11" s="12" t="s">
        <v>1</v>
      </c>
      <c r="E11" s="12" t="s">
        <v>2</v>
      </c>
      <c r="F11" s="12" t="s">
        <v>3</v>
      </c>
      <c r="G11" s="12" t="s">
        <v>4</v>
      </c>
      <c r="H11" s="12" t="s">
        <v>6</v>
      </c>
      <c r="I11" s="12" t="s">
        <v>7</v>
      </c>
      <c r="J11" s="12" t="s">
        <v>8</v>
      </c>
      <c r="K11" s="12" t="s">
        <v>17</v>
      </c>
      <c r="L11" s="12" t="s">
        <v>16</v>
      </c>
      <c r="M11" s="12" t="s">
        <v>11</v>
      </c>
      <c r="N11" s="12" t="s">
        <v>14</v>
      </c>
      <c r="O11" s="13" t="s">
        <v>15</v>
      </c>
    </row>
    <row r="12" spans="1:15" x14ac:dyDescent="0.2">
      <c r="A12" s="6">
        <v>1</v>
      </c>
      <c r="B12">
        <v>108</v>
      </c>
      <c r="C12">
        <v>0.211088269180363</v>
      </c>
      <c r="D12">
        <v>0.28100328001635899</v>
      </c>
      <c r="E12">
        <v>9.9098091193180696E-3</v>
      </c>
      <c r="F12">
        <v>4.7547064707754598E-2</v>
      </c>
      <c r="G12">
        <v>0.43032097017319298</v>
      </c>
      <c r="H12" s="1">
        <v>1.7722538067218301E-18</v>
      </c>
      <c r="I12" s="1">
        <v>7.4292804977528898E-14</v>
      </c>
      <c r="J12">
        <v>1.044356720894E-2</v>
      </c>
      <c r="K12">
        <v>107.022557889178</v>
      </c>
      <c r="L12">
        <v>0.99906641004054697</v>
      </c>
      <c r="M12">
        <f t="shared" ref="M12:M17" si="2">SUM(C12:K12)</f>
        <v>108.012870849584</v>
      </c>
      <c r="N12">
        <v>0.339570989552268</v>
      </c>
      <c r="O12">
        <f>N12*18</f>
        <v>6.1122778119408236</v>
      </c>
    </row>
    <row r="13" spans="1:15" x14ac:dyDescent="0.2">
      <c r="A13" s="6">
        <v>10</v>
      </c>
      <c r="B13">
        <v>108</v>
      </c>
      <c r="C13">
        <v>2.97481695878721E-2</v>
      </c>
      <c r="D13">
        <v>2.5116003519338199</v>
      </c>
      <c r="E13">
        <v>0.6842464053167</v>
      </c>
      <c r="F13">
        <v>3.3648643383961399</v>
      </c>
      <c r="G13">
        <v>1.41537809585826</v>
      </c>
      <c r="H13">
        <v>8.3030655375390505E-2</v>
      </c>
      <c r="I13" s="1">
        <v>1.53141230841852E-11</v>
      </c>
      <c r="J13" s="1">
        <v>1.4347807067344599E-29</v>
      </c>
      <c r="K13">
        <v>99.969573980596607</v>
      </c>
      <c r="L13">
        <v>9.9953445758257509</v>
      </c>
      <c r="M13">
        <f t="shared" si="2"/>
        <v>108.05844199708011</v>
      </c>
      <c r="N13">
        <v>0.49115276638087302</v>
      </c>
      <c r="O13">
        <f t="shared" ref="O13:O17" si="3">N13*18</f>
        <v>8.8407497948557143</v>
      </c>
    </row>
    <row r="14" spans="1:15" x14ac:dyDescent="0.2">
      <c r="A14" s="6">
        <v>20</v>
      </c>
      <c r="B14">
        <v>108</v>
      </c>
      <c r="C14">
        <v>3.7343590286348503E-2</v>
      </c>
      <c r="D14">
        <v>6.0643365307609596</v>
      </c>
      <c r="E14">
        <v>0.77121361194107996</v>
      </c>
      <c r="F14">
        <v>4.7315349131239399</v>
      </c>
      <c r="G14">
        <v>1.7322486902327101</v>
      </c>
      <c r="H14">
        <v>6.0027744465880703E-2</v>
      </c>
      <c r="I14">
        <v>0.497224907767572</v>
      </c>
      <c r="J14">
        <v>0.26715314209692997</v>
      </c>
      <c r="K14">
        <v>93.908035329970801</v>
      </c>
      <c r="L14">
        <v>19.996556978777502</v>
      </c>
      <c r="M14">
        <f t="shared" si="2"/>
        <v>108.06911846064622</v>
      </c>
      <c r="N14">
        <v>0.61840097661015803</v>
      </c>
      <c r="O14">
        <f t="shared" si="3"/>
        <v>11.131217578982845</v>
      </c>
    </row>
    <row r="15" spans="1:15" x14ac:dyDescent="0.2">
      <c r="A15" s="6">
        <v>30</v>
      </c>
      <c r="B15">
        <v>108</v>
      </c>
      <c r="C15">
        <v>0.13317305844966701</v>
      </c>
      <c r="D15">
        <v>4.7774129562595702</v>
      </c>
      <c r="E15">
        <v>0.94459019438381098</v>
      </c>
      <c r="F15">
        <v>6.0945315648540097</v>
      </c>
      <c r="G15">
        <v>2.2699167449648798</v>
      </c>
      <c r="H15" s="1">
        <v>2.6551447889041601E-7</v>
      </c>
      <c r="I15">
        <v>0.73319500984999297</v>
      </c>
      <c r="J15">
        <v>0.25590196965123502</v>
      </c>
      <c r="K15">
        <v>92.860465714634003</v>
      </c>
      <c r="L15">
        <v>29.997470299995399</v>
      </c>
      <c r="M15">
        <f t="shared" si="2"/>
        <v>108.06918747856164</v>
      </c>
      <c r="N15">
        <v>0.682718633810665</v>
      </c>
      <c r="O15">
        <f t="shared" si="3"/>
        <v>12.28893540859197</v>
      </c>
    </row>
    <row r="16" spans="1:15" x14ac:dyDescent="0.2">
      <c r="A16" s="6">
        <v>40</v>
      </c>
      <c r="B16">
        <v>108</v>
      </c>
      <c r="C16">
        <v>0.16794802903863201</v>
      </c>
      <c r="D16">
        <v>8.0096227147138492</v>
      </c>
      <c r="E16">
        <v>1.21525242667996</v>
      </c>
      <c r="F16">
        <v>6.8614543389042701</v>
      </c>
      <c r="G16">
        <v>2.7720349798589901</v>
      </c>
      <c r="H16" s="1">
        <v>9.7567135832399602E-14</v>
      </c>
      <c r="I16">
        <v>1.4377870270222699</v>
      </c>
      <c r="J16">
        <v>0.52799024115663495</v>
      </c>
      <c r="K16">
        <v>87.085147064484104</v>
      </c>
      <c r="L16">
        <v>39.996624972370903</v>
      </c>
      <c r="M16">
        <f t="shared" si="2"/>
        <v>108.0772368218588</v>
      </c>
      <c r="N16">
        <v>0.74099714425474705</v>
      </c>
      <c r="O16">
        <f t="shared" si="3"/>
        <v>13.337948596585447</v>
      </c>
    </row>
    <row r="17" spans="1:15" x14ac:dyDescent="0.2">
      <c r="A17" s="6">
        <v>45</v>
      </c>
      <c r="B17">
        <v>108</v>
      </c>
      <c r="C17">
        <v>0.12654390400854601</v>
      </c>
      <c r="D17">
        <v>13.9601612055354</v>
      </c>
      <c r="E17">
        <v>1.3906367130249899</v>
      </c>
      <c r="F17">
        <v>7.7876723038646798</v>
      </c>
      <c r="G17">
        <v>3.14216466179596</v>
      </c>
      <c r="H17" s="1">
        <v>1.5272818375429001E-12</v>
      </c>
      <c r="I17">
        <v>1.77632777529914</v>
      </c>
      <c r="J17">
        <v>1.24649508311793</v>
      </c>
      <c r="K17">
        <v>79.103477979302298</v>
      </c>
      <c r="L17">
        <v>43.626704185229599</v>
      </c>
      <c r="M17">
        <f t="shared" si="2"/>
        <v>108.53347962595046</v>
      </c>
      <c r="N17">
        <v>0.77919487979165303</v>
      </c>
      <c r="O17">
        <f t="shared" si="3"/>
        <v>14.025507836249755</v>
      </c>
    </row>
    <row r="18" spans="1:1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9C94-12BC-41CC-8097-A6F589847F91}">
  <dimension ref="A1:R45"/>
  <sheetViews>
    <sheetView zoomScale="120" zoomScaleNormal="120" workbookViewId="0">
      <selection activeCell="H43" sqref="H43"/>
    </sheetView>
  </sheetViews>
  <sheetFormatPr baseColWidth="10" defaultColWidth="8.83203125" defaultRowHeight="15" x14ac:dyDescent="0.2"/>
  <cols>
    <col min="12" max="12" width="12" bestFit="1" customWidth="1"/>
    <col min="16" max="17" width="9" bestFit="1" customWidth="1"/>
    <col min="20" max="23" width="9" bestFit="1" customWidth="1"/>
    <col min="24" max="24" width="12.83203125" bestFit="1" customWidth="1"/>
    <col min="25" max="25" width="14.5" bestFit="1" customWidth="1"/>
  </cols>
  <sheetData>
    <row r="1" spans="1:18" x14ac:dyDescent="0.2">
      <c r="A1" s="8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</row>
    <row r="2" spans="1:18" x14ac:dyDescent="0.2">
      <c r="A2" s="11" t="s">
        <v>9</v>
      </c>
      <c r="B2" s="12" t="s">
        <v>10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18</v>
      </c>
      <c r="M2" s="12" t="s">
        <v>20</v>
      </c>
      <c r="N2" s="12" t="s">
        <v>16</v>
      </c>
      <c r="O2" s="12" t="s">
        <v>11</v>
      </c>
      <c r="P2" s="12" t="s">
        <v>14</v>
      </c>
      <c r="Q2" s="13" t="s">
        <v>15</v>
      </c>
    </row>
    <row r="3" spans="1:18" x14ac:dyDescent="0.2">
      <c r="A3" s="14">
        <v>10</v>
      </c>
      <c r="B3" s="14">
        <v>38</v>
      </c>
      <c r="C3" s="14">
        <v>2.62884875675952</v>
      </c>
      <c r="D3" s="14">
        <v>2.1630959313443101E-4</v>
      </c>
      <c r="E3" s="14">
        <v>0.358837625147362</v>
      </c>
      <c r="F3" s="14">
        <v>0.21511890544243201</v>
      </c>
      <c r="G3" s="14">
        <v>1.3415744238171501</v>
      </c>
      <c r="H3" s="14">
        <v>0.275425585317911</v>
      </c>
      <c r="I3" s="14">
        <v>10.9092415736469</v>
      </c>
      <c r="J3" s="14">
        <v>0.944270314955582</v>
      </c>
      <c r="K3" s="14">
        <v>0.14962828666310499</v>
      </c>
      <c r="L3" s="14">
        <v>5.3841174963218101</v>
      </c>
      <c r="M3" s="14">
        <v>15.806496057380601</v>
      </c>
      <c r="N3" s="14">
        <v>10.0000482088399</v>
      </c>
      <c r="O3" s="14">
        <f>SUM(C3:M3)</f>
        <v>38.013775335045509</v>
      </c>
      <c r="P3" s="14">
        <v>0.99395654658335097</v>
      </c>
      <c r="Q3" s="14">
        <f>P3*18</f>
        <v>17.891217838500317</v>
      </c>
    </row>
    <row r="4" spans="1:18" x14ac:dyDescent="0.2">
      <c r="A4" s="6">
        <v>20</v>
      </c>
      <c r="B4" s="14">
        <v>38</v>
      </c>
      <c r="C4" s="6">
        <v>1.58613483692323</v>
      </c>
      <c r="D4" s="7">
        <v>5.7180874314034903E-6</v>
      </c>
      <c r="E4" s="6">
        <v>0.270369558813707</v>
      </c>
      <c r="F4" s="6">
        <v>0.40566969764535599</v>
      </c>
      <c r="G4" s="6">
        <v>1.2744501932746199</v>
      </c>
      <c r="H4" s="6">
        <v>0.24514343902483299</v>
      </c>
      <c r="I4" s="6">
        <v>11.2036202532144</v>
      </c>
      <c r="J4" s="6">
        <v>0.96604781684129704</v>
      </c>
      <c r="K4" s="6">
        <v>0.14999262083051501</v>
      </c>
      <c r="L4" s="6">
        <v>5.8488116198839197</v>
      </c>
      <c r="M4" s="6">
        <v>16.065696574088001</v>
      </c>
      <c r="N4" s="6">
        <v>19.999424266098298</v>
      </c>
      <c r="O4" s="6">
        <f>SUM(C4:M4)</f>
        <v>38.015942328627311</v>
      </c>
      <c r="P4" s="6">
        <v>0.99496415002462502</v>
      </c>
      <c r="Q4" s="6">
        <f t="shared" ref="Q4:Q7" si="0">P4*18</f>
        <v>17.909354700443249</v>
      </c>
      <c r="R4" s="2"/>
    </row>
    <row r="5" spans="1:18" x14ac:dyDescent="0.2">
      <c r="A5" s="6">
        <v>30</v>
      </c>
      <c r="B5" s="14">
        <v>38</v>
      </c>
      <c r="C5" s="6">
        <v>1.36117587772754</v>
      </c>
      <c r="D5" s="6">
        <v>7.0209235160223898E-3</v>
      </c>
      <c r="E5" s="6">
        <v>0.18974452701345801</v>
      </c>
      <c r="F5" s="6">
        <v>0.89832098877689504</v>
      </c>
      <c r="G5" s="6">
        <v>0.90162914544062001</v>
      </c>
      <c r="H5" s="6">
        <v>9.5644801602469104E-2</v>
      </c>
      <c r="I5" s="6">
        <v>2.67404337970346</v>
      </c>
      <c r="J5" s="6">
        <v>1.7192261068569701</v>
      </c>
      <c r="K5" s="6">
        <v>0.91367392849231999</v>
      </c>
      <c r="L5" s="6">
        <v>13.335130348847899</v>
      </c>
      <c r="M5" s="6">
        <v>15.914681066505899</v>
      </c>
      <c r="N5" s="6">
        <v>30.000234898483001</v>
      </c>
      <c r="O5" s="6">
        <f>SUM(C5:M5)</f>
        <v>38.010291094483556</v>
      </c>
      <c r="P5" s="6">
        <v>0.99377495338145205</v>
      </c>
      <c r="Q5" s="6">
        <f t="shared" si="0"/>
        <v>17.887949160866135</v>
      </c>
      <c r="R5" s="2"/>
    </row>
    <row r="6" spans="1:18" x14ac:dyDescent="0.2">
      <c r="A6" s="6">
        <v>40</v>
      </c>
      <c r="B6" s="6">
        <v>38</v>
      </c>
      <c r="C6" s="6">
        <v>0.28904350593835898</v>
      </c>
      <c r="D6" s="6">
        <v>0.73108001461121497</v>
      </c>
      <c r="E6" s="6">
        <v>0.38546959689062099</v>
      </c>
      <c r="F6" s="6">
        <v>1.5103725231699201</v>
      </c>
      <c r="G6" s="6">
        <v>1.4226068356600201</v>
      </c>
      <c r="H6" s="6">
        <v>9.4889135738739902E-2</v>
      </c>
      <c r="I6" s="6">
        <v>2.4669722599213202</v>
      </c>
      <c r="J6" s="6">
        <v>2.09778172075477</v>
      </c>
      <c r="K6" s="6">
        <v>1.2540253831069099</v>
      </c>
      <c r="L6" s="6">
        <v>16.794631830012602</v>
      </c>
      <c r="M6" s="6">
        <v>10.9799159064024</v>
      </c>
      <c r="N6" s="6">
        <v>39.974215926112002</v>
      </c>
      <c r="O6" s="6">
        <f>SUM(C6:M6)</f>
        <v>38.02678871220688</v>
      </c>
      <c r="P6" s="6">
        <v>0.99013035957193496</v>
      </c>
      <c r="Q6" s="6">
        <f t="shared" si="0"/>
        <v>17.822346472294829</v>
      </c>
      <c r="R6" s="2"/>
    </row>
    <row r="7" spans="1:18" x14ac:dyDescent="0.2">
      <c r="A7" s="6">
        <v>50</v>
      </c>
      <c r="B7" s="6">
        <v>38</v>
      </c>
      <c r="C7" s="6">
        <v>0.62131829616668099</v>
      </c>
      <c r="D7" s="6">
        <v>1.31688386915529</v>
      </c>
      <c r="E7" s="6">
        <v>0.44068136698881799</v>
      </c>
      <c r="F7" s="6">
        <v>1.7573860161299</v>
      </c>
      <c r="G7" s="6">
        <v>1.1933108120412399</v>
      </c>
      <c r="H7" s="6">
        <v>0.21027250160703401</v>
      </c>
      <c r="I7" s="6">
        <v>5.3934820453657197</v>
      </c>
      <c r="J7" s="6">
        <v>0.136590897823062</v>
      </c>
      <c r="K7" s="6">
        <v>1.1800555776429399E-3</v>
      </c>
      <c r="L7" s="6">
        <v>2.8575366227024301</v>
      </c>
      <c r="M7" s="6">
        <v>24.089238958845499</v>
      </c>
      <c r="N7" s="6">
        <v>49.998239604490301</v>
      </c>
      <c r="O7" s="6">
        <f>SUM(C7:M7)</f>
        <v>38.017881442403315</v>
      </c>
      <c r="P7" s="6">
        <v>0.97816158304309997</v>
      </c>
      <c r="Q7" s="6">
        <f t="shared" si="0"/>
        <v>17.606908494775798</v>
      </c>
      <c r="R7" s="2"/>
    </row>
    <row r="8" spans="1:18" x14ac:dyDescent="0.2">
      <c r="A8" s="6">
        <v>60</v>
      </c>
      <c r="B8" s="6">
        <v>39</v>
      </c>
      <c r="C8" s="6">
        <v>1.81877976556669</v>
      </c>
      <c r="D8" s="6">
        <v>3.8366921474947402</v>
      </c>
      <c r="E8" s="6">
        <v>0.15512961628602601</v>
      </c>
      <c r="F8" s="6">
        <v>3.0979122198386499</v>
      </c>
      <c r="G8" s="6">
        <v>0.727990965510526</v>
      </c>
      <c r="H8" s="6">
        <v>0.14882575861457001</v>
      </c>
      <c r="I8" s="6">
        <v>6.4575158044448999</v>
      </c>
      <c r="J8" s="6">
        <v>1.3450613163893099</v>
      </c>
      <c r="K8" s="6">
        <v>5.0101017867438201E-4</v>
      </c>
      <c r="L8" s="6">
        <v>6.1403831515265397</v>
      </c>
      <c r="M8" s="6">
        <v>14.3027161289394</v>
      </c>
      <c r="N8" s="6">
        <v>59.999898212079003</v>
      </c>
      <c r="O8" s="6">
        <f t="shared" ref="O8:O9" si="1">SUM(C8:M8)</f>
        <v>38.031507884790024</v>
      </c>
      <c r="P8" s="6">
        <v>0.98272490837145998</v>
      </c>
      <c r="Q8" s="6">
        <f t="shared" ref="Q8:Q9" si="2">P8*18</f>
        <v>17.689048350686278</v>
      </c>
      <c r="R8" s="2"/>
    </row>
    <row r="9" spans="1:18" x14ac:dyDescent="0.2">
      <c r="A9" s="6">
        <v>70</v>
      </c>
      <c r="B9" s="6">
        <v>40</v>
      </c>
      <c r="C9" s="6">
        <v>0.403607506637571</v>
      </c>
      <c r="D9" s="6">
        <v>14.758496826935</v>
      </c>
      <c r="E9" s="6">
        <v>0.70463278095190995</v>
      </c>
      <c r="F9" s="6">
        <v>3.74403433508729</v>
      </c>
      <c r="G9" s="6">
        <v>1.4079433166575801</v>
      </c>
      <c r="H9" s="6">
        <v>2.0832342908901298</v>
      </c>
      <c r="I9" s="6">
        <v>1.92645195552768</v>
      </c>
      <c r="J9" s="6">
        <v>1.3939170554185201</v>
      </c>
      <c r="K9" s="7">
        <v>5.1771591063924999E-7</v>
      </c>
      <c r="L9" s="6">
        <v>4.2743538514855501</v>
      </c>
      <c r="M9" s="6">
        <v>8.01686206587223</v>
      </c>
      <c r="N9" s="6">
        <v>67.2577089653809</v>
      </c>
      <c r="O9" s="6">
        <f t="shared" si="1"/>
        <v>38.713534503179368</v>
      </c>
      <c r="P9" s="6">
        <v>0.74690164615792298</v>
      </c>
      <c r="Q9" s="6">
        <f t="shared" si="2"/>
        <v>13.444229630842614</v>
      </c>
      <c r="R9" s="2"/>
    </row>
    <row r="10" spans="1:18" x14ac:dyDescent="0.2">
      <c r="A10" s="2"/>
      <c r="B10" s="2"/>
      <c r="C10" s="2"/>
      <c r="D10" s="2"/>
      <c r="E10" s="2"/>
      <c r="F10" s="2"/>
      <c r="G10" s="2"/>
      <c r="H10" s="2"/>
      <c r="I10" s="2"/>
      <c r="J10" s="3"/>
      <c r="K10" s="3"/>
      <c r="L10" s="2"/>
      <c r="M10" s="2"/>
      <c r="N10" s="2"/>
      <c r="O10" s="2"/>
      <c r="P10" s="2"/>
      <c r="Q10" s="2"/>
      <c r="R10" s="2"/>
    </row>
    <row r="11" spans="1:18" x14ac:dyDescent="0.2">
      <c r="A11" s="8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  <c r="R11" s="2"/>
    </row>
    <row r="12" spans="1:18" x14ac:dyDescent="0.2">
      <c r="A12" s="11" t="s">
        <v>9</v>
      </c>
      <c r="B12" s="12" t="s">
        <v>10</v>
      </c>
      <c r="C12" s="12" t="s">
        <v>0</v>
      </c>
      <c r="D12" s="12" t="s">
        <v>1</v>
      </c>
      <c r="E12" s="12" t="s">
        <v>2</v>
      </c>
      <c r="F12" s="12" t="s">
        <v>3</v>
      </c>
      <c r="G12" s="12" t="s">
        <v>4</v>
      </c>
      <c r="H12" s="12" t="s">
        <v>5</v>
      </c>
      <c r="I12" s="12" t="s">
        <v>6</v>
      </c>
      <c r="J12" s="12" t="s">
        <v>7</v>
      </c>
      <c r="K12" s="12" t="s">
        <v>8</v>
      </c>
      <c r="L12" s="12" t="s">
        <v>18</v>
      </c>
      <c r="M12" s="12" t="s">
        <v>20</v>
      </c>
      <c r="N12" s="12" t="s">
        <v>16</v>
      </c>
      <c r="O12" s="12" t="s">
        <v>11</v>
      </c>
      <c r="P12" s="12" t="s">
        <v>14</v>
      </c>
      <c r="Q12" s="13" t="s">
        <v>15</v>
      </c>
    </row>
    <row r="13" spans="1:18" x14ac:dyDescent="0.2">
      <c r="A13" s="14">
        <v>10</v>
      </c>
      <c r="B13" s="14">
        <v>38</v>
      </c>
      <c r="C13" s="14">
        <v>0.15963109807086101</v>
      </c>
      <c r="D13" s="14">
        <v>6.0732691207264802</v>
      </c>
      <c r="E13" s="14">
        <v>0.264806048790657</v>
      </c>
      <c r="F13" s="14">
        <v>6.58741050940269</v>
      </c>
      <c r="G13" s="14">
        <v>0.710254432953349</v>
      </c>
      <c r="H13" s="14">
        <v>17.539376923815301</v>
      </c>
      <c r="I13" s="15">
        <v>3.1805447210426898E-6</v>
      </c>
      <c r="J13" s="14">
        <v>6.0178860509922303E-4</v>
      </c>
      <c r="K13" s="14">
        <v>0.33930284986315101</v>
      </c>
      <c r="L13" s="14">
        <v>0.44601254259691397</v>
      </c>
      <c r="M13" s="14">
        <v>6.0458721606444703</v>
      </c>
      <c r="N13" s="14">
        <v>9.9212558130335697</v>
      </c>
      <c r="O13" s="14">
        <f t="shared" ref="O13:O19" si="3">SUM(C13:M13)</f>
        <v>38.166540656013694</v>
      </c>
      <c r="P13" s="14">
        <v>0.47451147657322501</v>
      </c>
      <c r="Q13" s="14">
        <f>P13*18</f>
        <v>8.5412065783180502</v>
      </c>
    </row>
    <row r="14" spans="1:18" x14ac:dyDescent="0.2">
      <c r="A14" s="6">
        <v>20</v>
      </c>
      <c r="B14" s="6">
        <v>38</v>
      </c>
      <c r="C14" s="6">
        <v>9.6813030877117803E-2</v>
      </c>
      <c r="D14" s="6">
        <v>0.31377974424030902</v>
      </c>
      <c r="E14" s="6">
        <v>0.35133440563031398</v>
      </c>
      <c r="F14" s="6">
        <v>1.9141501807142201</v>
      </c>
      <c r="G14" s="6">
        <v>1.4777162829671899</v>
      </c>
      <c r="H14" s="6">
        <v>17.883539861151799</v>
      </c>
      <c r="I14" s="7">
        <v>1.03551310033514E-15</v>
      </c>
      <c r="J14" s="7">
        <v>1.4229750029054499E-8</v>
      </c>
      <c r="K14" s="6">
        <v>0.34967408183755699</v>
      </c>
      <c r="L14" s="6">
        <v>8.40110868979977</v>
      </c>
      <c r="M14" s="6">
        <v>7.2512604767299598</v>
      </c>
      <c r="N14" s="6">
        <v>20.003581351483199</v>
      </c>
      <c r="O14" s="6">
        <f t="shared" si="3"/>
        <v>38.039376768177988</v>
      </c>
      <c r="P14" s="6">
        <v>0.45779162376423999</v>
      </c>
      <c r="Q14" s="14">
        <f t="shared" ref="Q14:Q17" si="4">P14*18</f>
        <v>8.2402492277563191</v>
      </c>
    </row>
    <row r="15" spans="1:18" x14ac:dyDescent="0.2">
      <c r="A15" s="6">
        <v>30</v>
      </c>
      <c r="B15" s="6">
        <v>38</v>
      </c>
      <c r="C15" s="6">
        <v>0.24857910677289399</v>
      </c>
      <c r="D15" s="6">
        <v>1.7192556867075901</v>
      </c>
      <c r="E15" s="6">
        <v>0.25070271372396102</v>
      </c>
      <c r="F15" s="6">
        <v>2.3570997123166801</v>
      </c>
      <c r="G15" s="6">
        <v>0.86658290259467696</v>
      </c>
      <c r="H15" s="6">
        <v>15.4563577309151</v>
      </c>
      <c r="I15" s="7">
        <v>1.02654718721088E-5</v>
      </c>
      <c r="J15" s="6">
        <v>1.7758429081956E-3</v>
      </c>
      <c r="K15" s="6">
        <v>0.28666400885214099</v>
      </c>
      <c r="L15" s="6">
        <v>7.8686886440060997</v>
      </c>
      <c r="M15" s="6">
        <v>9.4502079008240205</v>
      </c>
      <c r="N15" s="6">
        <v>30.304830938473401</v>
      </c>
      <c r="O15" s="6">
        <f t="shared" si="3"/>
        <v>38.505924515093227</v>
      </c>
      <c r="P15" s="6">
        <v>0.436981693513254</v>
      </c>
      <c r="Q15" s="14">
        <f t="shared" si="4"/>
        <v>7.8656704832385724</v>
      </c>
    </row>
    <row r="16" spans="1:18" x14ac:dyDescent="0.2">
      <c r="A16" s="6">
        <v>40</v>
      </c>
      <c r="B16" s="6">
        <v>38</v>
      </c>
      <c r="C16" s="6">
        <v>0.27726903657218099</v>
      </c>
      <c r="D16" s="6">
        <v>5.80711986435153</v>
      </c>
      <c r="E16" s="6">
        <v>0.52192554546134096</v>
      </c>
      <c r="F16" s="6">
        <v>2.30440598529812</v>
      </c>
      <c r="G16" s="6">
        <v>1.1382701125604799</v>
      </c>
      <c r="H16" s="6">
        <v>10.342964100137999</v>
      </c>
      <c r="I16" s="6">
        <v>0.14439457831741201</v>
      </c>
      <c r="J16" s="7">
        <v>1.0460399295203801E-5</v>
      </c>
      <c r="K16" s="7">
        <v>4.6112799296195099E-7</v>
      </c>
      <c r="L16" s="6">
        <v>7.4009574677591701</v>
      </c>
      <c r="M16" s="6">
        <v>10.1508374667859</v>
      </c>
      <c r="N16" s="6">
        <v>39.997482304732003</v>
      </c>
      <c r="O16" s="6">
        <f t="shared" si="3"/>
        <v>38.088155078771422</v>
      </c>
      <c r="P16" s="6">
        <v>0.449441703717256</v>
      </c>
      <c r="Q16" s="14">
        <f t="shared" si="4"/>
        <v>8.0899506669106085</v>
      </c>
    </row>
    <row r="17" spans="1:18" x14ac:dyDescent="0.2">
      <c r="A17" s="6">
        <v>50</v>
      </c>
      <c r="B17" s="6">
        <v>38</v>
      </c>
      <c r="C17" s="6">
        <v>0.13570122852968799</v>
      </c>
      <c r="D17" s="6">
        <v>8.4699840862421496</v>
      </c>
      <c r="E17" s="6">
        <v>0.48782901631735298</v>
      </c>
      <c r="F17" s="6">
        <v>2.8550884526903899</v>
      </c>
      <c r="G17" s="6">
        <v>1.0730256853083799</v>
      </c>
      <c r="H17" s="6">
        <v>8.3991576268341106</v>
      </c>
      <c r="I17" s="6">
        <v>0.37783610388153399</v>
      </c>
      <c r="J17" s="7">
        <v>5.1822152132585697E-6</v>
      </c>
      <c r="K17" s="7">
        <v>5.4169250130472502E-7</v>
      </c>
      <c r="L17" s="6">
        <v>6.4939340321599799</v>
      </c>
      <c r="M17" s="6">
        <v>9.79838704374116</v>
      </c>
      <c r="N17" s="6">
        <v>49.999847542177299</v>
      </c>
      <c r="O17" s="6">
        <f t="shared" si="3"/>
        <v>38.090948999612458</v>
      </c>
      <c r="P17" s="6">
        <v>0.50825093850047998</v>
      </c>
      <c r="Q17" s="14">
        <f t="shared" si="4"/>
        <v>9.1485168930086402</v>
      </c>
    </row>
    <row r="18" spans="1:18" x14ac:dyDescent="0.2">
      <c r="A18" s="6">
        <v>60</v>
      </c>
      <c r="B18" s="6">
        <v>38</v>
      </c>
      <c r="C18" s="6">
        <v>0.30376526793076503</v>
      </c>
      <c r="D18" s="6">
        <v>10.781683661209099</v>
      </c>
      <c r="E18" s="6">
        <v>0.55184375936256802</v>
      </c>
      <c r="F18" s="6">
        <v>3.8594198609168</v>
      </c>
      <c r="G18" s="6">
        <v>1.52867890970942</v>
      </c>
      <c r="H18" s="6">
        <v>6.6158175371931804</v>
      </c>
      <c r="I18" s="7">
        <v>0.77340147363290701</v>
      </c>
      <c r="J18" s="7">
        <v>8.2995329682561602E-7</v>
      </c>
      <c r="K18" s="7">
        <v>4.9456914198557502E-5</v>
      </c>
      <c r="L18" s="6">
        <v>4.7650293601894198</v>
      </c>
      <c r="M18" s="6">
        <v>8.9274836919209903</v>
      </c>
      <c r="N18" s="6">
        <v>59.994649636786598</v>
      </c>
      <c r="O18" s="6">
        <f t="shared" si="3"/>
        <v>38.107173808932643</v>
      </c>
      <c r="P18" s="6">
        <v>0.58461131607569905</v>
      </c>
      <c r="Q18" s="14">
        <f t="shared" ref="Q18" si="5">P18*18</f>
        <v>10.523003689362582</v>
      </c>
    </row>
    <row r="19" spans="1:18" x14ac:dyDescent="0.2">
      <c r="A19" s="6">
        <v>70</v>
      </c>
      <c r="B19" s="6">
        <v>38</v>
      </c>
      <c r="C19" s="6">
        <v>0.400420724608476</v>
      </c>
      <c r="D19" s="6">
        <v>14.765738788371801</v>
      </c>
      <c r="E19" s="6">
        <v>0.70373647231581804</v>
      </c>
      <c r="F19" s="6">
        <v>3.7502654529099302</v>
      </c>
      <c r="G19" s="6">
        <v>1.4149662063291</v>
      </c>
      <c r="H19" s="6">
        <v>2.1002515731753402</v>
      </c>
      <c r="I19" s="7">
        <v>1.9111088693818099</v>
      </c>
      <c r="J19" s="7">
        <v>1.3785546094697101</v>
      </c>
      <c r="K19" s="7">
        <v>2.09236562633034E-7</v>
      </c>
      <c r="L19" s="6">
        <v>4.3101881852316097</v>
      </c>
      <c r="M19" s="6">
        <v>7.9800811631976298</v>
      </c>
      <c r="N19" s="6">
        <v>67.258164619318507</v>
      </c>
      <c r="O19" s="6">
        <f t="shared" si="3"/>
        <v>38.71531225422779</v>
      </c>
      <c r="P19" s="6">
        <v>0.745286659835664</v>
      </c>
      <c r="Q19" s="14">
        <f t="shared" ref="Q19" si="6">P19*18</f>
        <v>13.415159877041951</v>
      </c>
    </row>
    <row r="23" spans="1:18" x14ac:dyDescent="0.2">
      <c r="N23" s="2"/>
      <c r="O23" s="2"/>
      <c r="P23" s="2"/>
      <c r="Q23" s="2"/>
      <c r="R23" s="2"/>
    </row>
    <row r="24" spans="1:18" x14ac:dyDescent="0.2">
      <c r="N24" s="2"/>
      <c r="O24" s="2"/>
      <c r="P24" s="2"/>
      <c r="Q24" s="2"/>
      <c r="R24" s="2"/>
    </row>
    <row r="25" spans="1:18" x14ac:dyDescent="0.2">
      <c r="R25" s="2"/>
    </row>
    <row r="45" spans="9:10" x14ac:dyDescent="0.2">
      <c r="I45" s="1"/>
      <c r="J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58AA-3563-4BF7-9B46-408FEEDCF9EA}">
  <dimension ref="A1:T37"/>
  <sheetViews>
    <sheetView zoomScale="110" zoomScaleNormal="110" workbookViewId="0">
      <selection activeCell="T6" sqref="T6"/>
    </sheetView>
  </sheetViews>
  <sheetFormatPr baseColWidth="10" defaultColWidth="8.83203125" defaultRowHeight="15" x14ac:dyDescent="0.2"/>
  <cols>
    <col min="13" max="13" width="12" bestFit="1" customWidth="1"/>
    <col min="15" max="15" width="12.5" bestFit="1" customWidth="1"/>
    <col min="18" max="18" width="9" bestFit="1" customWidth="1"/>
    <col min="19" max="19" width="14.1640625" customWidth="1"/>
    <col min="23" max="27" width="9" bestFit="1" customWidth="1"/>
    <col min="28" max="28" width="14.5" bestFit="1" customWidth="1"/>
  </cols>
  <sheetData>
    <row r="1" spans="1:20" x14ac:dyDescent="0.2">
      <c r="A1" s="8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10"/>
    </row>
    <row r="2" spans="1:20" x14ac:dyDescent="0.2">
      <c r="A2" s="11" t="s">
        <v>9</v>
      </c>
      <c r="B2" s="12" t="s">
        <v>10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18</v>
      </c>
      <c r="M2" s="12" t="s">
        <v>19</v>
      </c>
      <c r="N2" s="12" t="s">
        <v>13</v>
      </c>
      <c r="O2" s="12" t="s">
        <v>16</v>
      </c>
      <c r="P2" s="12" t="s">
        <v>11</v>
      </c>
      <c r="Q2" s="12" t="s">
        <v>14</v>
      </c>
      <c r="R2" s="13" t="s">
        <v>15</v>
      </c>
    </row>
    <row r="3" spans="1:20" x14ac:dyDescent="0.2">
      <c r="A3" s="6">
        <v>10</v>
      </c>
      <c r="B3" s="6">
        <v>48</v>
      </c>
      <c r="C3" s="6">
        <v>4.3805519298791902</v>
      </c>
      <c r="D3" s="6">
        <v>1.6163289536296701</v>
      </c>
      <c r="E3" s="6">
        <v>4.38186499190593</v>
      </c>
      <c r="F3" s="6">
        <v>1.4626545747458799</v>
      </c>
      <c r="G3" s="6">
        <v>2.40628948746697</v>
      </c>
      <c r="H3" s="6">
        <v>7.9731715822043299</v>
      </c>
      <c r="I3" s="6">
        <v>3.1534330371250801</v>
      </c>
      <c r="J3" s="6">
        <v>7.4118968084934904</v>
      </c>
      <c r="K3" s="6">
        <v>4.4549985070783302</v>
      </c>
      <c r="L3" s="6">
        <v>4.6770021701736404</v>
      </c>
      <c r="M3" s="6">
        <v>0.177671828331815</v>
      </c>
      <c r="N3" s="6">
        <v>5.9005310524744603</v>
      </c>
      <c r="O3" s="6">
        <v>9.9999782804159096</v>
      </c>
      <c r="P3" s="6">
        <f>SUM(C3:N3)</f>
        <v>47.996394923508795</v>
      </c>
      <c r="Q3" s="6">
        <v>0.77701703185390503</v>
      </c>
      <c r="R3" s="6">
        <f>Q3*18</f>
        <v>13.986306573370291</v>
      </c>
    </row>
    <row r="4" spans="1:20" x14ac:dyDescent="0.2">
      <c r="A4" s="6">
        <v>20</v>
      </c>
      <c r="B4" s="6">
        <v>48</v>
      </c>
      <c r="C4" s="6">
        <v>0.25985301583999099</v>
      </c>
      <c r="D4" s="6">
        <v>22.734127186572898</v>
      </c>
      <c r="E4" s="6">
        <v>0.85988487323204699</v>
      </c>
      <c r="F4" s="6">
        <v>2.42939843221605</v>
      </c>
      <c r="G4" s="6">
        <v>0.729045436838752</v>
      </c>
      <c r="H4" s="6">
        <v>2.5450089526309299</v>
      </c>
      <c r="I4" s="6">
        <v>0.51404599584866795</v>
      </c>
      <c r="J4" s="6">
        <v>5.41007905550779</v>
      </c>
      <c r="K4" s="6">
        <v>5.7558248860448797</v>
      </c>
      <c r="L4" s="6">
        <v>0.617689951854555</v>
      </c>
      <c r="M4" s="6">
        <v>0.389163225723756</v>
      </c>
      <c r="N4" s="6">
        <v>5.7780233608374996</v>
      </c>
      <c r="O4" s="6">
        <v>19.9992804241183</v>
      </c>
      <c r="P4" s="6">
        <f>SUM(C4:N4)</f>
        <v>48.022144373147825</v>
      </c>
      <c r="Q4" s="6">
        <v>0.77572780819958997</v>
      </c>
      <c r="R4" s="6">
        <f>Q4*18</f>
        <v>13.963100547592619</v>
      </c>
    </row>
    <row r="5" spans="1:20" x14ac:dyDescent="0.2">
      <c r="A5" s="6">
        <v>30</v>
      </c>
      <c r="B5" s="6">
        <v>48</v>
      </c>
      <c r="C5" s="6">
        <v>0.41043324834600797</v>
      </c>
      <c r="D5" s="6">
        <v>7.7377221164782997</v>
      </c>
      <c r="E5" s="6">
        <v>0.60415821387121804</v>
      </c>
      <c r="F5" s="6">
        <v>2.1683782946335599</v>
      </c>
      <c r="G5" s="6">
        <v>0.72552591483168305</v>
      </c>
      <c r="H5" s="6">
        <v>1.35086209256236</v>
      </c>
      <c r="I5" s="7">
        <v>1.73488605427201E-17</v>
      </c>
      <c r="J5" s="6">
        <v>2.2387566281895599</v>
      </c>
      <c r="K5" s="6">
        <v>3.4783955797405501</v>
      </c>
      <c r="L5" s="6">
        <v>0.72126730646852999</v>
      </c>
      <c r="M5" s="6">
        <v>26.9592828108077</v>
      </c>
      <c r="N5" s="6">
        <v>1.6495455835866899</v>
      </c>
      <c r="O5" s="6">
        <v>29.999451571467901</v>
      </c>
      <c r="P5" s="6">
        <f>SUM(C5:N5)</f>
        <v>48.04432778951616</v>
      </c>
      <c r="Q5" s="6">
        <v>0.74995684511399396</v>
      </c>
      <c r="R5" s="6">
        <f>Q5*18</f>
        <v>13.499223212051891</v>
      </c>
    </row>
    <row r="6" spans="1:20" x14ac:dyDescent="0.2">
      <c r="A6" s="6">
        <v>40</v>
      </c>
      <c r="B6" s="6">
        <v>48</v>
      </c>
      <c r="C6" s="6">
        <v>0.291436964652244</v>
      </c>
      <c r="D6" s="6">
        <v>9.0719663557091597</v>
      </c>
      <c r="E6" s="6">
        <v>0.67559861960161405</v>
      </c>
      <c r="F6" s="6">
        <v>2.9980610471421398</v>
      </c>
      <c r="G6" s="6">
        <v>1.3570731481787599</v>
      </c>
      <c r="H6" s="6">
        <v>2.1415794253741001</v>
      </c>
      <c r="I6" s="6">
        <v>2.5848020348151002E-4</v>
      </c>
      <c r="J6" s="6">
        <v>1.2984959359033501</v>
      </c>
      <c r="K6" s="6">
        <v>1.9378362135395999</v>
      </c>
      <c r="L6" s="6">
        <v>1.3049039844093</v>
      </c>
      <c r="M6" s="6">
        <v>25.709090835261801</v>
      </c>
      <c r="N6" s="6">
        <v>1.9698684030859901</v>
      </c>
      <c r="O6" s="6">
        <v>38.102869685784199</v>
      </c>
      <c r="P6" s="6">
        <f>SUM(C6:N6)</f>
        <v>48.756169413061535</v>
      </c>
      <c r="Q6" s="6">
        <v>0.71006791463873897</v>
      </c>
      <c r="R6" s="6">
        <f>Q6*18</f>
        <v>12.781222463497301</v>
      </c>
    </row>
    <row r="7" spans="1:20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20" x14ac:dyDescent="0.2">
      <c r="A8" s="8" t="s">
        <v>22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</row>
    <row r="9" spans="1:20" x14ac:dyDescent="0.2">
      <c r="A9" s="11" t="s">
        <v>9</v>
      </c>
      <c r="B9" s="12" t="s">
        <v>10</v>
      </c>
      <c r="C9" s="12" t="s">
        <v>0</v>
      </c>
      <c r="D9" s="12" t="s">
        <v>1</v>
      </c>
      <c r="E9" s="12" t="s">
        <v>2</v>
      </c>
      <c r="F9" s="12" t="s">
        <v>3</v>
      </c>
      <c r="G9" s="12" t="s">
        <v>4</v>
      </c>
      <c r="H9" s="12" t="s">
        <v>5</v>
      </c>
      <c r="I9" s="12" t="s">
        <v>6</v>
      </c>
      <c r="J9" s="12" t="s">
        <v>7</v>
      </c>
      <c r="K9" s="12" t="s">
        <v>8</v>
      </c>
      <c r="L9" s="12" t="s">
        <v>18</v>
      </c>
      <c r="M9" s="12" t="s">
        <v>19</v>
      </c>
      <c r="N9" s="12" t="s">
        <v>13</v>
      </c>
      <c r="O9" s="12" t="s">
        <v>16</v>
      </c>
      <c r="P9" s="12" t="s">
        <v>11</v>
      </c>
      <c r="Q9" s="12" t="s">
        <v>14</v>
      </c>
      <c r="R9" s="13" t="s">
        <v>15</v>
      </c>
    </row>
    <row r="10" spans="1:20" x14ac:dyDescent="0.2">
      <c r="A10" s="6">
        <v>10</v>
      </c>
      <c r="B10" s="6">
        <v>48</v>
      </c>
      <c r="C10" s="6">
        <v>0.262130148405332</v>
      </c>
      <c r="D10" s="6">
        <v>4.8258425930772999</v>
      </c>
      <c r="E10" s="6">
        <v>0.51521560832209201</v>
      </c>
      <c r="F10" s="6">
        <v>3.2637099875293201</v>
      </c>
      <c r="G10" s="6">
        <v>1.3589743764600299</v>
      </c>
      <c r="H10" s="6">
        <v>7.4565697023532396</v>
      </c>
      <c r="I10" s="6">
        <v>9.5045036699009905E-2</v>
      </c>
      <c r="J10" s="7">
        <v>2.4782561507342698E-15</v>
      </c>
      <c r="K10" s="6">
        <v>5.06315876960916E-2</v>
      </c>
      <c r="L10" s="6">
        <v>2.4257525192471698</v>
      </c>
      <c r="M10" s="6">
        <v>25.466349200902201</v>
      </c>
      <c r="N10" s="6">
        <v>2.3020290542375799</v>
      </c>
      <c r="O10" s="6">
        <v>9.9765838191818492</v>
      </c>
      <c r="P10" s="6">
        <f>SUM(C10:N10)</f>
        <v>48.022249814929367</v>
      </c>
      <c r="Q10" s="6">
        <v>0.58632597493571603</v>
      </c>
      <c r="R10" s="6">
        <f>Q10*18</f>
        <v>10.553867548842888</v>
      </c>
    </row>
    <row r="11" spans="1:20" x14ac:dyDescent="0.2">
      <c r="A11" s="6">
        <v>20</v>
      </c>
      <c r="B11" s="6">
        <v>48</v>
      </c>
      <c r="C11" s="6">
        <v>0.20638865351230401</v>
      </c>
      <c r="D11" s="6">
        <v>5.1234302474856896</v>
      </c>
      <c r="E11" s="6">
        <v>0.56768976076938205</v>
      </c>
      <c r="F11" s="6">
        <v>3.3022408656699498</v>
      </c>
      <c r="G11" s="6">
        <v>1.3056982742349801</v>
      </c>
      <c r="H11" s="6">
        <v>6.52577174583939</v>
      </c>
      <c r="I11" s="6">
        <v>0.24507022799348199</v>
      </c>
      <c r="J11" s="7">
        <v>4.8254989675658999E-18</v>
      </c>
      <c r="K11" s="7">
        <v>1.2181242261469499E-18</v>
      </c>
      <c r="L11" s="6">
        <v>2.3441039376712598</v>
      </c>
      <c r="M11" s="6">
        <v>26.200280084721101</v>
      </c>
      <c r="N11" s="6">
        <v>2.2484310555235001</v>
      </c>
      <c r="O11" s="6">
        <v>19.9987417298574</v>
      </c>
      <c r="P11" s="6">
        <f>SUM(C11:N11)</f>
        <v>48.069104853421038</v>
      </c>
      <c r="Q11" s="6">
        <v>0.61633531882447601</v>
      </c>
      <c r="R11" s="6">
        <f>Q11*18</f>
        <v>11.094035738840567</v>
      </c>
    </row>
    <row r="12" spans="1:20" x14ac:dyDescent="0.2">
      <c r="A12" s="6">
        <v>30</v>
      </c>
      <c r="B12" s="6">
        <v>48</v>
      </c>
      <c r="C12" s="6">
        <v>0.32178853396655199</v>
      </c>
      <c r="D12" s="6">
        <v>6.2335852236213203</v>
      </c>
      <c r="E12" s="6">
        <v>0.58985315245380199</v>
      </c>
      <c r="F12" s="6">
        <v>3.6095937924222499</v>
      </c>
      <c r="G12" s="6">
        <v>1.3269424313496501</v>
      </c>
      <c r="H12" s="6">
        <v>4.2221459415332703</v>
      </c>
      <c r="I12" s="6">
        <v>0.11966024773271999</v>
      </c>
      <c r="J12" s="7">
        <v>4.1520738908812E-15</v>
      </c>
      <c r="K12" s="6">
        <v>0.651385346066788</v>
      </c>
      <c r="L12" s="6">
        <v>2.0259419421642599</v>
      </c>
      <c r="M12" s="6">
        <v>26.855708052617999</v>
      </c>
      <c r="N12" s="6">
        <v>2.1268598907687899</v>
      </c>
      <c r="O12" s="6">
        <v>29.9980957782067</v>
      </c>
      <c r="P12" s="6">
        <f>SUM(C12:N12)</f>
        <v>48.083464554697407</v>
      </c>
      <c r="Q12" s="6">
        <v>0.65255496649329703</v>
      </c>
      <c r="R12" s="6">
        <f>Q12*18</f>
        <v>11.745989396879347</v>
      </c>
    </row>
    <row r="13" spans="1:20" x14ac:dyDescent="0.2">
      <c r="A13" s="6">
        <v>40</v>
      </c>
      <c r="B13" s="6">
        <v>48</v>
      </c>
      <c r="C13" s="6">
        <v>0.29016028722499498</v>
      </c>
      <c r="D13" s="6">
        <v>9.12946495165186</v>
      </c>
      <c r="E13" s="6">
        <v>0.67364397058706105</v>
      </c>
      <c r="F13" s="6">
        <v>3.0045812057240999</v>
      </c>
      <c r="G13" s="6">
        <v>1.35544225721219</v>
      </c>
      <c r="H13" s="6">
        <v>2.1449394471221099</v>
      </c>
      <c r="I13" s="6">
        <v>7.2061959128609499E-4</v>
      </c>
      <c r="J13" s="6">
        <v>1.29586521974831</v>
      </c>
      <c r="K13" s="6">
        <v>1.9448201803810099</v>
      </c>
      <c r="L13" s="6">
        <v>1.3072469755356999</v>
      </c>
      <c r="M13" s="6">
        <v>25.645109726365401</v>
      </c>
      <c r="N13" s="6">
        <v>1.9664352687308799</v>
      </c>
      <c r="O13" s="6">
        <v>38.103828830481802</v>
      </c>
      <c r="P13" s="6">
        <f>SUM(C13:N13)</f>
        <v>48.758430109874908</v>
      </c>
      <c r="Q13" s="6">
        <v>0.71003669545937298</v>
      </c>
      <c r="R13" s="6">
        <f>Q13*18</f>
        <v>12.780660518268714</v>
      </c>
    </row>
    <row r="14" spans="1:2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T16" s="2"/>
    </row>
    <row r="17" spans="1:2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2"/>
    </row>
    <row r="18" spans="1:2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T18" s="2"/>
    </row>
    <row r="19" spans="1:2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2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2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2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2"/>
      <c r="S22" s="2"/>
      <c r="T22" s="2"/>
    </row>
    <row r="23" spans="1:2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2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34" spans="18:20" x14ac:dyDescent="0.2">
      <c r="R34" s="2"/>
      <c r="S34" s="2"/>
      <c r="T34" s="2"/>
    </row>
    <row r="35" spans="18:20" x14ac:dyDescent="0.2">
      <c r="R35" s="2"/>
      <c r="S35" s="2"/>
      <c r="T35" s="2"/>
    </row>
    <row r="36" spans="18:20" x14ac:dyDescent="0.2">
      <c r="R36" s="2"/>
      <c r="S36" s="2"/>
      <c r="T36" s="2"/>
    </row>
    <row r="37" spans="18:20" x14ac:dyDescent="0.2">
      <c r="T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Fig. 6A</vt:lpstr>
      <vt:lpstr>Fig. 6B</vt:lpstr>
      <vt:lpstr>Fig. 6B 100uM</vt:lpstr>
      <vt:lpstr>Fig. 6C</vt:lpstr>
      <vt:lpstr>Fig. 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Peoples</dc:creator>
  <cp:lastModifiedBy>Microsoft Office User</cp:lastModifiedBy>
  <dcterms:created xsi:type="dcterms:W3CDTF">2022-05-11T18:32:41Z</dcterms:created>
  <dcterms:modified xsi:type="dcterms:W3CDTF">2022-06-01T17:42:48Z</dcterms:modified>
</cp:coreProperties>
</file>