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jefo6893_colorado_edu/Documents/Projects/Annie Thompson/Matlab/P. putida FabG/"/>
    </mc:Choice>
  </mc:AlternateContent>
  <xr:revisionPtr revIDLastSave="337" documentId="8_{5682F7AB-0B74-7842-9A5B-626AAFCFDEFE}" xr6:coauthVersionLast="47" xr6:coauthVersionMax="47" xr10:uidLastSave="{E589DF17-EF97-C64A-BACC-51A5A7FDF960}"/>
  <bookViews>
    <workbookView xWindow="0" yWindow="0" windowWidth="14280" windowHeight="18000" firstSheet="2" activeTab="5" xr2:uid="{B9FFEBC4-B598-2D43-A1DD-48AA73D44E03}"/>
  </bookViews>
  <sheets>
    <sheet name="Experimental Data" sheetId="1" r:id="rId1"/>
    <sheet name="ACS Paper Params" sheetId="2" r:id="rId2"/>
    <sheet name="PNAS Paper Params" sheetId="3" r:id="rId3"/>
    <sheet name="PNAS Model Params" sheetId="4" r:id="rId4"/>
    <sheet name="PP_1914 Params" sheetId="5" r:id="rId5"/>
    <sheet name="PP_2783 Params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4" l="1"/>
  <c r="E10" i="4"/>
  <c r="E6" i="4"/>
  <c r="E9" i="4"/>
  <c r="E5" i="4"/>
  <c r="E8" i="4"/>
  <c r="C13" i="4"/>
</calcChain>
</file>

<file path=xl/sharedStrings.xml><?xml version="1.0" encoding="utf-8"?>
<sst xmlns="http://schemas.openxmlformats.org/spreadsheetml/2006/main" count="226" uniqueCount="80">
  <si>
    <t>Analysis</t>
  </si>
  <si>
    <t>KM-NADPH</t>
  </si>
  <si>
    <t>kon-NADPH</t>
  </si>
  <si>
    <t>koff-NADPH</t>
  </si>
  <si>
    <t>KM-BkaACP</t>
  </si>
  <si>
    <t>kon-BkaACP</t>
  </si>
  <si>
    <t>koff-BkaACP</t>
  </si>
  <si>
    <t>kcat</t>
  </si>
  <si>
    <t>Param</t>
  </si>
  <si>
    <t>Model Name</t>
  </si>
  <si>
    <t>Low</t>
  </si>
  <si>
    <t>Low Source</t>
  </si>
  <si>
    <t>High</t>
  </si>
  <si>
    <t>High Source</t>
  </si>
  <si>
    <t>Estimate</t>
  </si>
  <si>
    <t>Estimate Source</t>
  </si>
  <si>
    <t>k4_1f</t>
  </si>
  <si>
    <t>k4_1r</t>
  </si>
  <si>
    <t>k4_2f</t>
  </si>
  <si>
    <t>k4_2r</t>
  </si>
  <si>
    <t>kcat4</t>
  </si>
  <si>
    <t>used kon-NADPH from FabI</t>
  </si>
  <si>
    <t>used koff-NADPH from FabI</t>
  </si>
  <si>
    <t>estimate from KM*</t>
  </si>
  <si>
    <t>*Kd=koff/kon</t>
  </si>
  <si>
    <t>Kd=KM-kcat/koff</t>
  </si>
  <si>
    <t>used koff-ACP from FabD</t>
  </si>
  <si>
    <t>26, this study**</t>
  </si>
  <si>
    <t>Calculated from maximum Km and kon</t>
  </si>
  <si>
    <t>1, this study**</t>
  </si>
  <si>
    <t>a2</t>
  </si>
  <si>
    <t>Optimized</t>
  </si>
  <si>
    <t>c2</t>
  </si>
  <si>
    <t>Factor being scaled</t>
  </si>
  <si>
    <t>from range for factor</t>
  </si>
  <si>
    <t>KD-holo-ACP</t>
  </si>
  <si>
    <t>kon-holo-ACP</t>
  </si>
  <si>
    <t>koff-holo-ACP</t>
  </si>
  <si>
    <t>optimizing model</t>
  </si>
  <si>
    <t>inh</t>
  </si>
  <si>
    <t>**SI Note 1 - diffusion limits</t>
  </si>
  <si>
    <t>used average of 6.29E02 for all protein-protein interactions for kon</t>
  </si>
  <si>
    <t>assumed partial molar volume of 0.73 cm2/g - reasonable for proteins - V=MW/825</t>
  </si>
  <si>
    <t>radius estimated from volume assuming sphere - V=4/3*pi*r3</t>
  </si>
  <si>
    <t>D=kT/6pi*n(viscosity)*r, kon = 4pi(DA+DB)(rA+rB)</t>
  </si>
  <si>
    <t>Rationale</t>
  </si>
  <si>
    <t>KD-NADPH</t>
  </si>
  <si>
    <t>43*</t>
  </si>
  <si>
    <t>*kD~=KM</t>
  </si>
  <si>
    <t>Calculated from KD</t>
  </si>
  <si>
    <t>44*</t>
  </si>
  <si>
    <t>53**</t>
  </si>
  <si>
    <t>**used Kd for FabB-C8ACP complex to estimate all Kd's for inhibition</t>
  </si>
  <si>
    <t>from other scaling params - used optimized value to derive, made sure kon doesn’t exceed diffusion limits</t>
  </si>
  <si>
    <t xml:space="preserve">from other scaling params - used optimized value to derive, matched it to one that would make kcat equal to max observed lit values </t>
  </si>
  <si>
    <t>?</t>
  </si>
  <si>
    <t>??</t>
  </si>
  <si>
    <t>Changes from ACS</t>
  </si>
  <si>
    <t>(1) Schlosshauer, M.; Baker, D. Realistic Protein-Protein Association Rates from a Simple Diffusional Model Neglecting Long-Range Interactions, Free Energy Barriers, and Landscape Ruggedness. Protein Sci. 2004, 13, 1660–1669.</t>
  </si>
  <si>
    <t>(18) Sun, Y. H.; Cheng, Q.; Tian, W. X.; Wu, X. D. A Substitutive Substrate for Measurements of Beta-Ketoacyl Reductases in Two Fatty Acid Synthase Systems. J. Biochem. Biophys. Methods 2008, 70, 850–856.</t>
  </si>
  <si>
    <t>(19) Shimakata, T.; Stumpf, P. K. Isolation and Function of Spinach Leaf β-Ketoacyl-[Acyl- Carrier-Protein] Synthases. Proc. Natl. Acad. Sci. U. S. A. 1982, 79, 5808–5812.</t>
  </si>
  <si>
    <t>(26) Mavrovouniotis, M. L.; Stephanopoulos, G. Estimation of Upper Bounds for the Rates of Enzymatic Reactions. Chem. Eng. Commun. 1990, 93, 211–236.</t>
  </si>
  <si>
    <r>
      <t xml:space="preserve">43. Sun YH, Cheng Q, Tian WX, Wu XD (2008) A substitutive substrate for measurements of beta-ketoacyl reductases in two fatty acid synthase systems. </t>
    </r>
    <r>
      <rPr>
        <i/>
        <sz val="12"/>
        <color theme="1"/>
        <rFont val="TimesNewRomanPS"/>
      </rPr>
      <t xml:space="preserve">J Biochem Biophys Methods </t>
    </r>
    <r>
      <rPr>
        <sz val="12"/>
        <color theme="1"/>
        <rFont val="TimesNewRomanPSMT"/>
      </rPr>
      <t xml:space="preserve">70(6):850–856. </t>
    </r>
  </si>
  <si>
    <t>44. Shimakata T, Stumpf PK (1982) Isolation and function of spinach leaf β-ketoacyl-[acyl- carrier-protein] synthases. Proc Natl Acad Sci U S A 79(19):5808–5812.</t>
  </si>
  <si>
    <t>53. Milligan JC, et al. (2019) Molecular basis for interactions between an acyl carrier protein and a ketosynthase. Nat Chem Biol 15(7):669–671.</t>
  </si>
  <si>
    <t>Kd for TesA-ACP</t>
  </si>
  <si>
    <t>Changes from Paper</t>
  </si>
  <si>
    <t>k4_inh_f</t>
  </si>
  <si>
    <t>k4_inh_r</t>
  </si>
  <si>
    <t>KM est</t>
  </si>
  <si>
    <t>wasn’t in PNAS but is different from ACS</t>
  </si>
  <si>
    <t>same as ACS (not in PNAS)</t>
  </si>
  <si>
    <t>param_func calc</t>
  </si>
  <si>
    <t>koff-BkaACP,koff-NADPH,kon-BkaACP,kon-NADPH</t>
  </si>
  <si>
    <t>ACP_inh' (3), where from??</t>
  </si>
  <si>
    <t>ACP_inh' (4), where from??</t>
  </si>
  <si>
    <t>Changes from EC_FabG</t>
  </si>
  <si>
    <t>can only act on C8 and above, high selectivity for C10-14, have to add different selectivity for different lengths?, just use C8 instead of acetyl anyway so nothing gets set to 0</t>
  </si>
  <si>
    <t>unused</t>
  </si>
  <si>
    <t>KD-BkaACP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</si>
</sst>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TimesNewRomanPSMT"/>
    </font>
    <font>
      <i/>
      <sz val="12"/>
      <color theme="1"/>
      <name val="TimesNewRomanP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11" fontId="0" fillId="0" borderId="0" xfId="0" applyNumberFormat="1" applyFill="1"/>
    <xf numFmtId="0" fontId="1" fillId="2" borderId="0" xfId="0" applyFont="1" applyFill="1"/>
    <xf numFmtId="0" fontId="0" fillId="0" borderId="0" xfId="0" applyAlignment="1"/>
    <xf numFmtId="0" fontId="0" fillId="0" borderId="0" xfId="0" applyFill="1"/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BDE3B-3A69-3449-BBCD-E7738B424145}">
  <dimension ref="A1"/>
  <sheetViews>
    <sheetView workbookViewId="0">
      <selection activeCell="F28" sqref="F28"/>
    </sheetView>
  </sheetViews>
  <sheetFormatPr baseColWidth="10" defaultRowHeight="16"/>
  <cols>
    <col min="1" max="1" width="20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ADB04-5F68-1D4F-AF4F-3521BC4D699C}">
  <dimension ref="A1:H32"/>
  <sheetViews>
    <sheetView workbookViewId="0">
      <selection activeCell="D23" sqref="D23"/>
    </sheetView>
  </sheetViews>
  <sheetFormatPr baseColWidth="10" defaultRowHeight="16"/>
  <cols>
    <col min="1" max="1" width="17.5" customWidth="1"/>
    <col min="2" max="2" width="11.83203125" bestFit="1" customWidth="1"/>
    <col min="3" max="3" width="13.33203125" bestFit="1" customWidth="1"/>
    <col min="4" max="4" width="24" bestFit="1" customWidth="1"/>
    <col min="5" max="5" width="8.6640625" bestFit="1" customWidth="1"/>
    <col min="6" max="6" width="18.6640625" bestFit="1" customWidth="1"/>
    <col min="7" max="7" width="8.6640625" bestFit="1" customWidth="1"/>
    <col min="8" max="8" width="33.6640625" bestFit="1" customWidth="1"/>
  </cols>
  <sheetData>
    <row r="1" spans="1:8">
      <c r="A1" t="s">
        <v>0</v>
      </c>
    </row>
    <row r="3" spans="1:8">
      <c r="A3" t="s">
        <v>8</v>
      </c>
      <c r="B3" t="s">
        <v>9</v>
      </c>
      <c r="C3" t="s">
        <v>14</v>
      </c>
      <c r="D3" t="s">
        <v>15</v>
      </c>
      <c r="E3" t="s">
        <v>10</v>
      </c>
      <c r="F3" t="s">
        <v>11</v>
      </c>
      <c r="G3" t="s">
        <v>12</v>
      </c>
      <c r="H3" t="s">
        <v>13</v>
      </c>
    </row>
    <row r="4" spans="1:8">
      <c r="A4" t="s">
        <v>1</v>
      </c>
      <c r="C4" s="1">
        <v>0.01</v>
      </c>
      <c r="D4">
        <v>18</v>
      </c>
    </row>
    <row r="5" spans="1:8">
      <c r="A5" t="s">
        <v>2</v>
      </c>
      <c r="B5" t="s">
        <v>16</v>
      </c>
      <c r="C5" s="1">
        <v>1.5399999999999999E-3</v>
      </c>
      <c r="D5" t="s">
        <v>21</v>
      </c>
      <c r="E5" s="1">
        <v>1.5399999999999999E-3</v>
      </c>
      <c r="F5">
        <v>13</v>
      </c>
      <c r="G5" s="1">
        <v>21.6</v>
      </c>
      <c r="H5" t="s">
        <v>27</v>
      </c>
    </row>
    <row r="6" spans="1:8">
      <c r="A6" t="s">
        <v>3</v>
      </c>
      <c r="B6" t="s">
        <v>17</v>
      </c>
      <c r="C6" s="1">
        <v>7.9299999999999995E-2</v>
      </c>
      <c r="D6" t="s">
        <v>22</v>
      </c>
      <c r="E6" s="1">
        <v>7.9000000000000001E-2</v>
      </c>
      <c r="F6">
        <v>13</v>
      </c>
      <c r="G6" s="1">
        <v>216</v>
      </c>
      <c r="H6" t="s">
        <v>28</v>
      </c>
    </row>
    <row r="7" spans="1:8">
      <c r="A7" t="s">
        <v>4</v>
      </c>
      <c r="C7" s="1">
        <v>1.7000000000000001E-2</v>
      </c>
      <c r="D7">
        <v>19</v>
      </c>
      <c r="E7" s="1">
        <v>3.6</v>
      </c>
      <c r="F7">
        <v>19</v>
      </c>
      <c r="G7" s="1">
        <v>27</v>
      </c>
      <c r="H7">
        <v>18</v>
      </c>
    </row>
    <row r="8" spans="1:8">
      <c r="A8" t="s">
        <v>5</v>
      </c>
      <c r="B8" t="s">
        <v>18</v>
      </c>
      <c r="C8" s="1">
        <v>1.2800000000000001E-3</v>
      </c>
      <c r="D8" t="s">
        <v>23</v>
      </c>
      <c r="E8" s="1">
        <v>5.0200000000000002E-2</v>
      </c>
      <c r="F8">
        <v>15</v>
      </c>
      <c r="G8" s="1">
        <v>3.7</v>
      </c>
      <c r="H8" t="s">
        <v>29</v>
      </c>
    </row>
    <row r="9" spans="1:8">
      <c r="A9" t="s">
        <v>6</v>
      </c>
      <c r="B9" t="s">
        <v>19</v>
      </c>
      <c r="C9" s="1">
        <v>2.1700000000000001E-2</v>
      </c>
      <c r="D9" t="s">
        <v>26</v>
      </c>
      <c r="E9" s="1">
        <v>2.1700000000000001E-2</v>
      </c>
      <c r="F9">
        <v>15</v>
      </c>
      <c r="G9" s="1">
        <v>278</v>
      </c>
      <c r="H9" t="s">
        <v>28</v>
      </c>
    </row>
    <row r="10" spans="1:8">
      <c r="A10" t="s">
        <v>7</v>
      </c>
      <c r="B10" t="s">
        <v>20</v>
      </c>
      <c r="C10" s="1">
        <v>0.59</v>
      </c>
      <c r="D10">
        <v>18</v>
      </c>
      <c r="E10" s="1">
        <v>1.4E-2</v>
      </c>
      <c r="F10">
        <v>18</v>
      </c>
      <c r="G10" s="1">
        <v>265</v>
      </c>
      <c r="H10">
        <v>28</v>
      </c>
    </row>
    <row r="11" spans="1:8">
      <c r="A11" t="s">
        <v>35</v>
      </c>
      <c r="B11" t="s">
        <v>39</v>
      </c>
      <c r="C11" s="1">
        <v>9</v>
      </c>
      <c r="D11" t="s">
        <v>65</v>
      </c>
      <c r="E11" s="1"/>
      <c r="G11" s="1"/>
    </row>
    <row r="12" spans="1:8">
      <c r="A12" t="s">
        <v>36</v>
      </c>
      <c r="B12" t="s">
        <v>39</v>
      </c>
      <c r="C12" s="1">
        <v>2.4099999999999998E-3</v>
      </c>
      <c r="D12" t="s">
        <v>38</v>
      </c>
      <c r="E12" s="1"/>
      <c r="G12" s="1"/>
    </row>
    <row r="13" spans="1:8">
      <c r="A13" t="s">
        <v>37</v>
      </c>
      <c r="B13" t="s">
        <v>39</v>
      </c>
      <c r="C13" s="1">
        <v>2.1700000000000001E-2</v>
      </c>
      <c r="D13" t="s">
        <v>38</v>
      </c>
      <c r="E13" s="1"/>
      <c r="G13" s="1"/>
    </row>
    <row r="14" spans="1:8">
      <c r="C14" s="1"/>
      <c r="E14" s="1"/>
      <c r="G14" s="1"/>
    </row>
    <row r="15" spans="1:8">
      <c r="A15" t="s">
        <v>33</v>
      </c>
      <c r="B15" t="s">
        <v>8</v>
      </c>
      <c r="C15" t="s">
        <v>31</v>
      </c>
      <c r="E15" t="s">
        <v>10</v>
      </c>
      <c r="F15" t="s">
        <v>11</v>
      </c>
      <c r="G15" t="s">
        <v>12</v>
      </c>
      <c r="H15" t="s">
        <v>13</v>
      </c>
    </row>
    <row r="16" spans="1:8">
      <c r="A16" t="s">
        <v>6</v>
      </c>
      <c r="B16" t="s">
        <v>30</v>
      </c>
      <c r="C16" s="1">
        <v>15.86</v>
      </c>
      <c r="E16" s="1">
        <v>1</v>
      </c>
      <c r="F16" t="s">
        <v>34</v>
      </c>
      <c r="G16" s="1">
        <v>14000</v>
      </c>
      <c r="H16" t="s">
        <v>34</v>
      </c>
    </row>
    <row r="17" spans="1:8">
      <c r="A17" t="s">
        <v>7</v>
      </c>
      <c r="B17" t="s">
        <v>32</v>
      </c>
      <c r="C17" s="1">
        <v>87.94</v>
      </c>
      <c r="E17" s="1">
        <v>0.01</v>
      </c>
      <c r="F17" t="s">
        <v>34</v>
      </c>
      <c r="G17" s="1">
        <v>240</v>
      </c>
      <c r="H17" t="s">
        <v>34</v>
      </c>
    </row>
    <row r="20" spans="1:8">
      <c r="A20" t="s">
        <v>24</v>
      </c>
    </row>
    <row r="21" spans="1:8">
      <c r="A21" t="s">
        <v>25</v>
      </c>
    </row>
    <row r="23" spans="1:8">
      <c r="A23" t="s">
        <v>40</v>
      </c>
    </row>
    <row r="24" spans="1:8">
      <c r="A24" t="s">
        <v>44</v>
      </c>
    </row>
    <row r="25" spans="1:8">
      <c r="A25" t="s">
        <v>43</v>
      </c>
    </row>
    <row r="26" spans="1:8">
      <c r="A26" t="s">
        <v>42</v>
      </c>
    </row>
    <row r="27" spans="1:8">
      <c r="A27" t="s">
        <v>41</v>
      </c>
    </row>
    <row r="29" spans="1:8">
      <c r="A29" t="s">
        <v>58</v>
      </c>
    </row>
    <row r="30" spans="1:8">
      <c r="A30" s="6" t="s">
        <v>59</v>
      </c>
    </row>
    <row r="31" spans="1:8">
      <c r="A31" s="6" t="s">
        <v>60</v>
      </c>
    </row>
    <row r="32" spans="1:8">
      <c r="A32" s="6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5BCF0-7048-9947-B5F1-429DE7DC3C40}">
  <dimension ref="A1:H27"/>
  <sheetViews>
    <sheetView topLeftCell="H1" workbookViewId="0">
      <selection activeCell="C20" sqref="C20"/>
    </sheetView>
  </sheetViews>
  <sheetFormatPr baseColWidth="10" defaultRowHeight="16"/>
  <cols>
    <col min="1" max="1" width="17" customWidth="1"/>
    <col min="2" max="2" width="16.33203125" bestFit="1" customWidth="1"/>
    <col min="3" max="3" width="13.33203125" bestFit="1" customWidth="1"/>
    <col min="4" max="4" width="24" bestFit="1" customWidth="1"/>
    <col min="5" max="5" width="8.6640625" bestFit="1" customWidth="1"/>
    <col min="6" max="6" width="18.6640625" bestFit="1" customWidth="1"/>
    <col min="7" max="7" width="8.6640625" bestFit="1" customWidth="1"/>
    <col min="8" max="8" width="113.6640625" bestFit="1" customWidth="1"/>
  </cols>
  <sheetData>
    <row r="1" spans="1:8">
      <c r="A1" t="s">
        <v>45</v>
      </c>
      <c r="B1" s="5" t="s">
        <v>57</v>
      </c>
    </row>
    <row r="3" spans="1:8">
      <c r="A3" t="s">
        <v>8</v>
      </c>
      <c r="B3" t="s">
        <v>9</v>
      </c>
      <c r="C3" t="s">
        <v>14</v>
      </c>
      <c r="D3" t="s">
        <v>15</v>
      </c>
    </row>
    <row r="4" spans="1:8">
      <c r="A4" s="2" t="s">
        <v>46</v>
      </c>
      <c r="C4" s="1">
        <v>0.01</v>
      </c>
      <c r="D4" s="7" t="s">
        <v>47</v>
      </c>
    </row>
    <row r="5" spans="1:8">
      <c r="A5" t="s">
        <v>2</v>
      </c>
      <c r="B5" t="s">
        <v>16</v>
      </c>
      <c r="C5" s="3">
        <v>7.9299999999999995E-3</v>
      </c>
      <c r="D5" s="2" t="s">
        <v>49</v>
      </c>
      <c r="E5" s="1"/>
      <c r="G5" s="1"/>
    </row>
    <row r="6" spans="1:8">
      <c r="A6" t="s">
        <v>3</v>
      </c>
      <c r="B6" t="s">
        <v>17</v>
      </c>
      <c r="C6" s="1">
        <v>7.9299999999999995E-2</v>
      </c>
      <c r="D6" t="s">
        <v>22</v>
      </c>
      <c r="E6" s="1"/>
      <c r="G6" s="1"/>
    </row>
    <row r="7" spans="1:8">
      <c r="A7" t="s">
        <v>4</v>
      </c>
      <c r="C7" s="1">
        <v>1.7000000000000001E-2</v>
      </c>
      <c r="D7" s="7" t="s">
        <v>50</v>
      </c>
      <c r="E7" s="1"/>
      <c r="G7" s="1"/>
    </row>
    <row r="8" spans="1:8">
      <c r="A8" t="s">
        <v>5</v>
      </c>
      <c r="B8" t="s">
        <v>18</v>
      </c>
      <c r="C8" s="1">
        <v>1.2800000000000001E-3</v>
      </c>
      <c r="D8" s="7" t="s">
        <v>49</v>
      </c>
      <c r="E8" s="1"/>
      <c r="G8" s="1"/>
    </row>
    <row r="9" spans="1:8">
      <c r="A9" t="s">
        <v>6</v>
      </c>
      <c r="B9" t="s">
        <v>19</v>
      </c>
      <c r="C9" s="1">
        <v>2.1700000000000001E-2</v>
      </c>
      <c r="D9" t="s">
        <v>26</v>
      </c>
      <c r="E9" s="1"/>
      <c r="G9" s="1"/>
    </row>
    <row r="10" spans="1:8">
      <c r="A10" t="s">
        <v>7</v>
      </c>
      <c r="B10" t="s">
        <v>20</v>
      </c>
      <c r="C10" s="1">
        <v>0.59</v>
      </c>
      <c r="D10" s="7">
        <v>43</v>
      </c>
      <c r="E10" s="1"/>
      <c r="G10" s="1"/>
    </row>
    <row r="11" spans="1:8">
      <c r="A11" t="s">
        <v>35</v>
      </c>
      <c r="B11" t="s">
        <v>39</v>
      </c>
      <c r="C11" s="3">
        <v>38</v>
      </c>
      <c r="D11" s="2" t="s">
        <v>51</v>
      </c>
      <c r="E11" s="1"/>
      <c r="G11" s="1"/>
    </row>
    <row r="12" spans="1:8">
      <c r="A12" t="s">
        <v>36</v>
      </c>
      <c r="B12" t="s">
        <v>39</v>
      </c>
      <c r="C12" s="1" t="s">
        <v>56</v>
      </c>
      <c r="E12" s="1"/>
      <c r="G12" s="1"/>
    </row>
    <row r="13" spans="1:8">
      <c r="A13" t="s">
        <v>37</v>
      </c>
      <c r="B13" t="s">
        <v>39</v>
      </c>
      <c r="C13" s="1" t="s">
        <v>56</v>
      </c>
      <c r="E13" s="1"/>
      <c r="G13" s="1"/>
    </row>
    <row r="14" spans="1:8">
      <c r="C14" s="1"/>
      <c r="E14" s="1"/>
      <c r="G14" s="1"/>
    </row>
    <row r="15" spans="1:8">
      <c r="A15" t="s">
        <v>33</v>
      </c>
      <c r="B15" t="s">
        <v>8</v>
      </c>
      <c r="C15" t="s">
        <v>31</v>
      </c>
      <c r="E15" t="s">
        <v>10</v>
      </c>
      <c r="F15" t="s">
        <v>11</v>
      </c>
      <c r="G15" t="s">
        <v>12</v>
      </c>
      <c r="H15" t="s">
        <v>13</v>
      </c>
    </row>
    <row r="16" spans="1:8">
      <c r="A16" t="s">
        <v>6</v>
      </c>
      <c r="B16" t="s">
        <v>30</v>
      </c>
      <c r="C16" s="3">
        <v>7598</v>
      </c>
      <c r="E16" s="3">
        <v>0.1</v>
      </c>
      <c r="F16" s="2" t="s">
        <v>55</v>
      </c>
      <c r="G16" s="3">
        <v>200000</v>
      </c>
      <c r="H16" s="2" t="s">
        <v>53</v>
      </c>
    </row>
    <row r="17" spans="1:8">
      <c r="A17" t="s">
        <v>7</v>
      </c>
      <c r="B17" t="s">
        <v>32</v>
      </c>
      <c r="C17" s="3">
        <v>88.85</v>
      </c>
      <c r="E17" s="3">
        <v>0.1</v>
      </c>
      <c r="F17" s="2" t="s">
        <v>55</v>
      </c>
      <c r="G17" s="4">
        <v>240</v>
      </c>
      <c r="H17" s="2" t="s">
        <v>54</v>
      </c>
    </row>
    <row r="20" spans="1:8">
      <c r="A20" t="s">
        <v>48</v>
      </c>
    </row>
    <row r="22" spans="1:8">
      <c r="A22" t="s">
        <v>52</v>
      </c>
    </row>
    <row r="25" spans="1:8">
      <c r="A25" t="s">
        <v>62</v>
      </c>
    </row>
    <row r="26" spans="1:8">
      <c r="A26" t="s">
        <v>63</v>
      </c>
    </row>
    <row r="27" spans="1:8">
      <c r="A27" s="6" t="s">
        <v>64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B6756-B65E-7F4F-AD19-09DCAEA8A48D}">
  <dimension ref="A1:H27"/>
  <sheetViews>
    <sheetView workbookViewId="0">
      <selection activeCell="A7" sqref="A7"/>
    </sheetView>
  </sheetViews>
  <sheetFormatPr baseColWidth="10" defaultRowHeight="16"/>
  <cols>
    <col min="1" max="1" width="43" customWidth="1"/>
    <col min="2" max="2" width="17.83203125" bestFit="1" customWidth="1"/>
    <col min="3" max="3" width="13.33203125" bestFit="1" customWidth="1"/>
    <col min="4" max="4" width="24" bestFit="1" customWidth="1"/>
    <col min="5" max="5" width="14.33203125" customWidth="1"/>
    <col min="6" max="6" width="18.6640625" bestFit="1" customWidth="1"/>
    <col min="7" max="7" width="8.6640625" bestFit="1" customWidth="1"/>
    <col min="8" max="8" width="113.6640625" bestFit="1" customWidth="1"/>
  </cols>
  <sheetData>
    <row r="1" spans="1:8">
      <c r="A1" s="7" t="s">
        <v>45</v>
      </c>
      <c r="B1" s="5" t="s">
        <v>66</v>
      </c>
      <c r="C1" s="7"/>
      <c r="D1" s="7"/>
      <c r="E1" s="7"/>
      <c r="F1" s="7"/>
      <c r="G1" s="7"/>
      <c r="H1" s="7"/>
    </row>
    <row r="2" spans="1:8">
      <c r="A2" s="7"/>
      <c r="B2" s="7"/>
      <c r="C2" s="7"/>
      <c r="D2" s="7"/>
      <c r="E2" s="7"/>
      <c r="F2" s="7"/>
      <c r="G2" s="7"/>
      <c r="H2" s="7"/>
    </row>
    <row r="3" spans="1:8">
      <c r="A3" s="7" t="s">
        <v>8</v>
      </c>
      <c r="B3" s="7" t="s">
        <v>9</v>
      </c>
      <c r="C3" s="7" t="s">
        <v>14</v>
      </c>
      <c r="D3" s="7" t="s">
        <v>15</v>
      </c>
      <c r="E3" s="7" t="s">
        <v>72</v>
      </c>
      <c r="F3" s="7"/>
      <c r="G3" s="7"/>
      <c r="H3" s="7"/>
    </row>
    <row r="4" spans="1:8">
      <c r="A4" s="7" t="s">
        <v>46</v>
      </c>
      <c r="B4" s="7"/>
      <c r="C4" s="3">
        <v>10</v>
      </c>
      <c r="D4" s="2" t="s">
        <v>69</v>
      </c>
      <c r="E4" s="7"/>
      <c r="F4" s="7"/>
      <c r="G4" s="7"/>
      <c r="H4" s="7"/>
    </row>
    <row r="5" spans="1:8">
      <c r="A5" s="7" t="s">
        <v>2</v>
      </c>
      <c r="B5" s="7" t="s">
        <v>16</v>
      </c>
      <c r="C5" s="4">
        <v>7.9299999999999995E-3</v>
      </c>
      <c r="D5" s="7" t="s">
        <v>49</v>
      </c>
      <c r="E5" s="1">
        <f>C16*C6/C4</f>
        <v>60.249577912159999</v>
      </c>
      <c r="F5" s="7"/>
      <c r="G5" s="4"/>
      <c r="H5" s="7"/>
    </row>
    <row r="6" spans="1:8">
      <c r="A6" s="7" t="s">
        <v>3</v>
      </c>
      <c r="B6" s="7" t="s">
        <v>17</v>
      </c>
      <c r="C6" s="4">
        <v>7.9299999999999995E-2</v>
      </c>
      <c r="D6" s="7" t="s">
        <v>22</v>
      </c>
      <c r="E6" s="4">
        <f>C6*C16</f>
        <v>602.49577912159998</v>
      </c>
      <c r="F6" s="7"/>
      <c r="G6" s="4"/>
      <c r="H6" s="7"/>
    </row>
    <row r="7" spans="1:8">
      <c r="A7" s="7" t="s">
        <v>79</v>
      </c>
      <c r="B7" s="7"/>
      <c r="C7" s="3">
        <v>17</v>
      </c>
      <c r="D7" s="2" t="s">
        <v>69</v>
      </c>
      <c r="E7" s="4"/>
      <c r="F7" s="7"/>
      <c r="G7" s="4"/>
      <c r="H7" s="7"/>
    </row>
    <row r="8" spans="1:8">
      <c r="A8" s="7" t="s">
        <v>5</v>
      </c>
      <c r="B8" s="7" t="s">
        <v>18</v>
      </c>
      <c r="C8" s="4">
        <v>1.2800000000000001E-3</v>
      </c>
      <c r="D8" s="7" t="s">
        <v>49</v>
      </c>
      <c r="E8" s="1">
        <f>C16*C9/C7</f>
        <v>9.6982111170823515</v>
      </c>
      <c r="F8" s="7"/>
      <c r="G8" s="4"/>
      <c r="H8" s="7"/>
    </row>
    <row r="9" spans="1:8">
      <c r="A9" s="7" t="s">
        <v>6</v>
      </c>
      <c r="B9" s="7" t="s">
        <v>19</v>
      </c>
      <c r="C9" s="4">
        <v>2.1700000000000001E-2</v>
      </c>
      <c r="D9" s="7" t="s">
        <v>26</v>
      </c>
      <c r="E9" s="4">
        <f>C9*C16</f>
        <v>164.86958899039999</v>
      </c>
      <c r="F9" s="7"/>
      <c r="G9" s="4"/>
      <c r="H9" s="7"/>
    </row>
    <row r="10" spans="1:8">
      <c r="A10" s="7" t="s">
        <v>7</v>
      </c>
      <c r="B10" s="7" t="s">
        <v>20</v>
      </c>
      <c r="C10" s="4">
        <v>0.59</v>
      </c>
      <c r="D10" s="7">
        <v>43</v>
      </c>
      <c r="E10" s="4">
        <f>C10*C17</f>
        <v>52.442299765599998</v>
      </c>
      <c r="F10" s="7"/>
      <c r="G10" s="4"/>
      <c r="H10" s="7"/>
    </row>
    <row r="11" spans="1:8">
      <c r="A11" s="7" t="s">
        <v>35</v>
      </c>
      <c r="B11" s="7" t="s">
        <v>39</v>
      </c>
      <c r="C11" s="4" t="s">
        <v>78</v>
      </c>
      <c r="D11" s="7"/>
      <c r="E11" s="4"/>
      <c r="F11" s="7"/>
      <c r="G11" s="4"/>
      <c r="H11" s="7"/>
    </row>
    <row r="12" spans="1:8">
      <c r="A12" s="7" t="s">
        <v>36</v>
      </c>
      <c r="B12" s="7" t="s">
        <v>67</v>
      </c>
      <c r="C12" s="3">
        <v>2.4099999999999998E-3</v>
      </c>
      <c r="D12" s="8" t="s">
        <v>74</v>
      </c>
      <c r="E12" s="4">
        <v>2.4099999999999998E-3</v>
      </c>
      <c r="F12" s="4" t="s">
        <v>71</v>
      </c>
      <c r="G12" s="4"/>
      <c r="H12" s="7"/>
    </row>
    <row r="13" spans="1:8">
      <c r="A13" s="7" t="s">
        <v>37</v>
      </c>
      <c r="B13" s="7" t="s">
        <v>68</v>
      </c>
      <c r="C13" s="3">
        <f>4.22*0.0217</f>
        <v>9.1574000000000003E-2</v>
      </c>
      <c r="D13" s="8" t="s">
        <v>75</v>
      </c>
      <c r="E13" s="4">
        <f>4.22*0.0217</f>
        <v>9.1574000000000003E-2</v>
      </c>
      <c r="F13" s="4" t="s">
        <v>70</v>
      </c>
      <c r="G13" s="4"/>
      <c r="H13" s="7"/>
    </row>
    <row r="14" spans="1:8">
      <c r="A14" s="7"/>
      <c r="B14" s="7"/>
      <c r="C14" s="4"/>
      <c r="D14" s="7"/>
      <c r="E14" s="4"/>
      <c r="F14" s="7"/>
      <c r="G14" s="4"/>
      <c r="H14" s="7"/>
    </row>
    <row r="15" spans="1:8">
      <c r="A15" s="7" t="s">
        <v>33</v>
      </c>
      <c r="B15" s="7" t="s">
        <v>8</v>
      </c>
      <c r="C15" s="7" t="s">
        <v>31</v>
      </c>
      <c r="D15" s="7"/>
      <c r="E15" s="7"/>
      <c r="F15" s="7"/>
      <c r="G15" s="7"/>
      <c r="H15" s="7"/>
    </row>
    <row r="16" spans="1:8">
      <c r="A16" s="7" t="s">
        <v>73</v>
      </c>
      <c r="B16" s="7" t="s">
        <v>30</v>
      </c>
      <c r="C16" s="4">
        <v>7597.6769119999999</v>
      </c>
      <c r="D16" s="7"/>
      <c r="E16" s="4"/>
      <c r="F16" s="7"/>
      <c r="G16" s="4"/>
      <c r="H16" s="7"/>
    </row>
    <row r="17" spans="1:8">
      <c r="A17" s="7" t="s">
        <v>7</v>
      </c>
      <c r="B17" s="7" t="s">
        <v>32</v>
      </c>
      <c r="C17" s="4">
        <v>88.885253840000004</v>
      </c>
      <c r="D17" s="7"/>
      <c r="E17" s="4"/>
      <c r="F17" s="7"/>
      <c r="G17" s="4"/>
      <c r="H17" s="7"/>
    </row>
    <row r="20" spans="1:8">
      <c r="A20" t="s">
        <v>48</v>
      </c>
    </row>
    <row r="22" spans="1:8">
      <c r="A22" t="s">
        <v>52</v>
      </c>
    </row>
    <row r="25" spans="1:8">
      <c r="A25" t="s">
        <v>62</v>
      </c>
    </row>
    <row r="26" spans="1:8">
      <c r="A26" t="s">
        <v>63</v>
      </c>
    </row>
    <row r="27" spans="1:8">
      <c r="A27" s="6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42770-01FA-7C41-AD5E-265AE6FC26AF}">
  <dimension ref="A1:H27"/>
  <sheetViews>
    <sheetView workbookViewId="0">
      <selection activeCell="A7" sqref="A7"/>
    </sheetView>
  </sheetViews>
  <sheetFormatPr baseColWidth="10" defaultRowHeight="16"/>
  <cols>
    <col min="1" max="1" width="42.33203125" bestFit="1" customWidth="1"/>
    <col min="2" max="2" width="20.5" bestFit="1" customWidth="1"/>
    <col min="3" max="3" width="9.6640625" bestFit="1" customWidth="1"/>
    <col min="4" max="4" width="14.5" bestFit="1" customWidth="1"/>
    <col min="5" max="5" width="14.6640625" bestFit="1" customWidth="1"/>
    <col min="6" max="6" width="18.6640625" bestFit="1" customWidth="1"/>
    <col min="7" max="7" width="8.6640625" bestFit="1" customWidth="1"/>
    <col min="8" max="8" width="113.6640625" bestFit="1" customWidth="1"/>
  </cols>
  <sheetData>
    <row r="1" spans="1:8">
      <c r="A1" s="7"/>
      <c r="B1" s="5" t="s">
        <v>76</v>
      </c>
      <c r="C1" s="7"/>
      <c r="D1" s="7"/>
      <c r="E1" s="7"/>
      <c r="F1" s="7"/>
      <c r="G1" s="7"/>
      <c r="H1" s="7"/>
    </row>
    <row r="2" spans="1:8">
      <c r="A2" s="7"/>
      <c r="B2" s="7"/>
      <c r="C2" s="7"/>
      <c r="D2" s="7"/>
      <c r="E2" s="7"/>
      <c r="F2" s="7"/>
      <c r="G2" s="7"/>
      <c r="H2" s="7"/>
    </row>
    <row r="3" spans="1:8">
      <c r="A3" s="7" t="s">
        <v>8</v>
      </c>
      <c r="B3" s="7" t="s">
        <v>9</v>
      </c>
      <c r="C3" s="7" t="s">
        <v>14</v>
      </c>
      <c r="D3" s="7" t="s">
        <v>15</v>
      </c>
      <c r="E3" s="7"/>
      <c r="F3" s="7"/>
      <c r="G3" s="7"/>
      <c r="H3" s="7"/>
    </row>
    <row r="4" spans="1:8">
      <c r="A4" s="7" t="s">
        <v>46</v>
      </c>
      <c r="B4" s="7"/>
      <c r="C4" s="4"/>
      <c r="D4" s="7"/>
      <c r="E4" s="7"/>
      <c r="F4" s="7"/>
      <c r="G4" s="7"/>
      <c r="H4" s="7"/>
    </row>
    <row r="5" spans="1:8">
      <c r="A5" s="7" t="s">
        <v>2</v>
      </c>
      <c r="B5" s="7" t="s">
        <v>16</v>
      </c>
      <c r="C5" s="4"/>
      <c r="D5" s="7"/>
      <c r="E5" s="4"/>
      <c r="F5" s="7"/>
      <c r="G5" s="4"/>
      <c r="H5" s="7"/>
    </row>
    <row r="6" spans="1:8">
      <c r="A6" s="7" t="s">
        <v>3</v>
      </c>
      <c r="B6" s="7" t="s">
        <v>17</v>
      </c>
      <c r="C6" s="4"/>
      <c r="D6" s="7"/>
      <c r="E6" s="4"/>
      <c r="F6" s="7"/>
      <c r="G6" s="4"/>
      <c r="H6" s="7"/>
    </row>
    <row r="7" spans="1:8">
      <c r="A7" s="7" t="s">
        <v>79</v>
      </c>
      <c r="B7" s="7"/>
      <c r="C7" s="4"/>
      <c r="D7" s="7"/>
      <c r="E7" s="4"/>
      <c r="F7" s="7"/>
      <c r="G7" s="4"/>
      <c r="H7" s="7"/>
    </row>
    <row r="8" spans="1:8">
      <c r="A8" s="7" t="s">
        <v>5</v>
      </c>
      <c r="B8" s="7" t="s">
        <v>18</v>
      </c>
      <c r="C8" s="4"/>
      <c r="D8" s="7"/>
      <c r="E8" s="4"/>
      <c r="F8" s="7"/>
      <c r="G8" s="4"/>
      <c r="H8" s="7"/>
    </row>
    <row r="9" spans="1:8">
      <c r="A9" s="7" t="s">
        <v>6</v>
      </c>
      <c r="B9" s="7" t="s">
        <v>19</v>
      </c>
      <c r="C9" s="4"/>
      <c r="D9" s="7"/>
      <c r="E9" s="4"/>
      <c r="F9" s="7"/>
      <c r="G9" s="4"/>
      <c r="H9" s="7"/>
    </row>
    <row r="10" spans="1:8">
      <c r="A10" s="7" t="s">
        <v>7</v>
      </c>
      <c r="B10" s="7" t="s">
        <v>20</v>
      </c>
      <c r="C10" s="4"/>
      <c r="D10" s="7"/>
      <c r="E10" s="4"/>
      <c r="F10" s="7"/>
      <c r="G10" s="4"/>
      <c r="H10" s="7"/>
    </row>
    <row r="11" spans="1:8">
      <c r="A11" s="7" t="s">
        <v>35</v>
      </c>
      <c r="B11" s="7" t="s">
        <v>39</v>
      </c>
      <c r="C11" s="4"/>
      <c r="D11" s="7"/>
      <c r="E11" s="4"/>
      <c r="F11" s="7"/>
      <c r="G11" s="4"/>
      <c r="H11" s="7"/>
    </row>
    <row r="12" spans="1:8">
      <c r="A12" s="7" t="s">
        <v>36</v>
      </c>
      <c r="B12" s="7" t="s">
        <v>67</v>
      </c>
      <c r="C12" s="4"/>
      <c r="D12" s="8"/>
      <c r="E12" s="4"/>
      <c r="F12" s="4"/>
      <c r="G12" s="4"/>
      <c r="H12" s="7"/>
    </row>
    <row r="13" spans="1:8">
      <c r="A13" s="7" t="s">
        <v>37</v>
      </c>
      <c r="B13" s="7" t="s">
        <v>68</v>
      </c>
      <c r="C13" s="4"/>
      <c r="D13" s="8"/>
      <c r="E13" s="4"/>
      <c r="F13" s="4"/>
      <c r="G13" s="4"/>
      <c r="H13" s="7"/>
    </row>
    <row r="14" spans="1:8">
      <c r="A14" s="7"/>
      <c r="B14" s="7"/>
      <c r="C14" s="4"/>
      <c r="D14" s="7"/>
      <c r="E14" s="4"/>
      <c r="F14" s="7"/>
      <c r="G14" s="4"/>
      <c r="H14" s="7"/>
    </row>
    <row r="15" spans="1:8">
      <c r="A15" s="7" t="s">
        <v>33</v>
      </c>
      <c r="B15" s="7" t="s">
        <v>8</v>
      </c>
      <c r="C15" s="7" t="s">
        <v>31</v>
      </c>
      <c r="D15" s="7"/>
      <c r="E15" s="7"/>
      <c r="F15" s="7"/>
      <c r="G15" s="7"/>
      <c r="H15" s="7"/>
    </row>
    <row r="16" spans="1:8">
      <c r="A16" s="7" t="s">
        <v>73</v>
      </c>
      <c r="B16" s="7" t="s">
        <v>30</v>
      </c>
      <c r="C16" s="4"/>
      <c r="D16" s="7"/>
      <c r="E16" s="4"/>
      <c r="F16" s="7"/>
      <c r="G16" s="4"/>
      <c r="H16" s="7"/>
    </row>
    <row r="17" spans="1:8">
      <c r="A17" s="7" t="s">
        <v>7</v>
      </c>
      <c r="B17" s="7" t="s">
        <v>32</v>
      </c>
      <c r="C17" s="4"/>
      <c r="D17" s="7"/>
      <c r="E17" s="4"/>
      <c r="F17" s="7"/>
      <c r="G17" s="4"/>
      <c r="H17" s="7"/>
    </row>
    <row r="18" spans="1:8">
      <c r="C18" s="7"/>
      <c r="D18" s="7"/>
      <c r="E18" s="7"/>
      <c r="F18" s="7"/>
      <c r="G18" s="7"/>
      <c r="H18" s="7"/>
    </row>
    <row r="19" spans="1:8">
      <c r="C19" s="7"/>
      <c r="D19" s="7"/>
      <c r="E19" s="7"/>
      <c r="F19" s="7"/>
      <c r="G19" s="7"/>
      <c r="H19" s="7"/>
    </row>
    <row r="20" spans="1:8">
      <c r="C20" s="7"/>
      <c r="D20" s="7"/>
      <c r="E20" s="7"/>
      <c r="F20" s="7"/>
      <c r="G20" s="7"/>
      <c r="H20" s="7"/>
    </row>
    <row r="21" spans="1:8">
      <c r="C21" s="7"/>
      <c r="D21" s="7"/>
      <c r="E21" s="7"/>
      <c r="F21" s="7"/>
      <c r="G21" s="7"/>
      <c r="H21" s="7"/>
    </row>
    <row r="22" spans="1:8">
      <c r="C22" s="7"/>
      <c r="D22" s="7"/>
      <c r="E22" s="7"/>
      <c r="F22" s="7"/>
      <c r="G22" s="7"/>
      <c r="H22" s="7"/>
    </row>
    <row r="27" spans="1:8">
      <c r="A2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AE354-5CDB-844E-B0EF-5C3AB615022B}">
  <dimension ref="A1:H27"/>
  <sheetViews>
    <sheetView tabSelected="1" workbookViewId="0">
      <selection activeCell="A7" sqref="A7"/>
    </sheetView>
  </sheetViews>
  <sheetFormatPr baseColWidth="10" defaultRowHeight="16"/>
  <cols>
    <col min="1" max="1" width="42.33203125" bestFit="1" customWidth="1"/>
    <col min="2" max="2" width="20.5" bestFit="1" customWidth="1"/>
    <col min="3" max="3" width="9.6640625" bestFit="1" customWidth="1"/>
    <col min="4" max="4" width="146.1640625" bestFit="1" customWidth="1"/>
    <col min="5" max="5" width="14.6640625" bestFit="1" customWidth="1"/>
    <col min="6" max="6" width="18.6640625" bestFit="1" customWidth="1"/>
    <col min="7" max="7" width="8.6640625" bestFit="1" customWidth="1"/>
    <col min="8" max="8" width="113.6640625" bestFit="1" customWidth="1"/>
  </cols>
  <sheetData>
    <row r="1" spans="1:8">
      <c r="A1" s="7"/>
      <c r="B1" s="5" t="s">
        <v>76</v>
      </c>
      <c r="C1" s="7"/>
      <c r="D1" s="7"/>
      <c r="E1" s="7"/>
      <c r="F1" s="7"/>
      <c r="G1" s="7"/>
      <c r="H1" s="7"/>
    </row>
    <row r="2" spans="1:8">
      <c r="A2" s="7"/>
      <c r="B2" s="7"/>
      <c r="C2" s="7"/>
      <c r="D2" s="7"/>
      <c r="E2" s="7"/>
      <c r="F2" s="7"/>
      <c r="G2" s="7"/>
      <c r="H2" s="7"/>
    </row>
    <row r="3" spans="1:8">
      <c r="A3" s="7" t="s">
        <v>8</v>
      </c>
      <c r="B3" s="7" t="s">
        <v>9</v>
      </c>
      <c r="C3" s="7" t="s">
        <v>14</v>
      </c>
      <c r="D3" s="7" t="s">
        <v>15</v>
      </c>
      <c r="E3" s="7"/>
      <c r="F3" s="7"/>
      <c r="G3" s="7"/>
      <c r="H3" s="7"/>
    </row>
    <row r="4" spans="1:8">
      <c r="A4" s="7" t="s">
        <v>46</v>
      </c>
      <c r="B4" s="7"/>
      <c r="C4" s="4"/>
      <c r="D4" s="7"/>
      <c r="E4" s="7"/>
      <c r="F4" s="7"/>
      <c r="G4" s="7"/>
      <c r="H4" s="7"/>
    </row>
    <row r="5" spans="1:8">
      <c r="A5" s="7" t="s">
        <v>2</v>
      </c>
      <c r="B5" s="7" t="s">
        <v>16</v>
      </c>
      <c r="C5" s="4"/>
      <c r="D5" s="7"/>
      <c r="E5" s="4"/>
      <c r="F5" s="7"/>
      <c r="G5" s="4"/>
      <c r="H5" s="7"/>
    </row>
    <row r="6" spans="1:8">
      <c r="A6" s="7" t="s">
        <v>3</v>
      </c>
      <c r="B6" s="7" t="s">
        <v>17</v>
      </c>
      <c r="C6" s="4"/>
      <c r="D6" s="7"/>
      <c r="E6" s="4"/>
      <c r="F6" s="7"/>
      <c r="G6" s="4"/>
      <c r="H6" s="7"/>
    </row>
    <row r="7" spans="1:8">
      <c r="A7" s="7" t="s">
        <v>79</v>
      </c>
      <c r="B7" s="7"/>
      <c r="C7" s="4"/>
      <c r="D7" s="7"/>
      <c r="E7" s="4"/>
      <c r="F7" s="7"/>
      <c r="G7" s="4"/>
      <c r="H7" s="7"/>
    </row>
    <row r="8" spans="1:8">
      <c r="A8" s="7" t="s">
        <v>5</v>
      </c>
      <c r="B8" s="7" t="s">
        <v>18</v>
      </c>
      <c r="C8" s="4"/>
      <c r="D8" s="7"/>
      <c r="E8" s="4"/>
      <c r="F8" s="7"/>
      <c r="G8" s="4"/>
      <c r="H8" s="7"/>
    </row>
    <row r="9" spans="1:8">
      <c r="A9" s="7" t="s">
        <v>6</v>
      </c>
      <c r="B9" s="7" t="s">
        <v>19</v>
      </c>
      <c r="C9" s="4"/>
      <c r="D9" s="7"/>
      <c r="E9" s="4"/>
      <c r="F9" s="7"/>
      <c r="G9" s="4"/>
      <c r="H9" s="7"/>
    </row>
    <row r="10" spans="1:8">
      <c r="A10" s="7" t="s">
        <v>7</v>
      </c>
      <c r="B10" s="7" t="s">
        <v>20</v>
      </c>
      <c r="C10" s="4"/>
      <c r="D10" s="7" t="s">
        <v>77</v>
      </c>
      <c r="E10" s="4"/>
      <c r="F10" s="7"/>
      <c r="G10" s="4"/>
      <c r="H10" s="7"/>
    </row>
    <row r="11" spans="1:8">
      <c r="A11" s="7" t="s">
        <v>35</v>
      </c>
      <c r="B11" s="7" t="s">
        <v>39</v>
      </c>
      <c r="C11" s="4"/>
      <c r="D11" s="7"/>
      <c r="E11" s="4"/>
      <c r="F11" s="7"/>
      <c r="G11" s="4"/>
      <c r="H11" s="7"/>
    </row>
    <row r="12" spans="1:8">
      <c r="A12" s="7" t="s">
        <v>36</v>
      </c>
      <c r="B12" s="7" t="s">
        <v>67</v>
      </c>
      <c r="C12" s="4"/>
      <c r="D12" s="8"/>
      <c r="E12" s="4"/>
      <c r="F12" s="4"/>
      <c r="G12" s="4"/>
      <c r="H12" s="7"/>
    </row>
    <row r="13" spans="1:8">
      <c r="A13" s="7" t="s">
        <v>37</v>
      </c>
      <c r="B13" s="7" t="s">
        <v>68</v>
      </c>
      <c r="C13" s="4"/>
      <c r="D13" s="8"/>
      <c r="E13" s="4"/>
      <c r="F13" s="4"/>
      <c r="G13" s="4"/>
      <c r="H13" s="7"/>
    </row>
    <row r="14" spans="1:8">
      <c r="A14" s="7"/>
      <c r="B14" s="7"/>
      <c r="C14" s="4"/>
      <c r="D14" s="7"/>
      <c r="E14" s="4"/>
      <c r="F14" s="7"/>
      <c r="G14" s="4"/>
      <c r="H14" s="7"/>
    </row>
    <row r="15" spans="1:8">
      <c r="A15" s="7" t="s">
        <v>33</v>
      </c>
      <c r="B15" s="7" t="s">
        <v>8</v>
      </c>
      <c r="C15" s="7" t="s">
        <v>31</v>
      </c>
      <c r="D15" s="7"/>
      <c r="E15" s="7"/>
      <c r="F15" s="7"/>
      <c r="G15" s="7"/>
      <c r="H15" s="7"/>
    </row>
    <row r="16" spans="1:8">
      <c r="A16" s="7" t="s">
        <v>73</v>
      </c>
      <c r="B16" s="7" t="s">
        <v>30</v>
      </c>
      <c r="C16" s="4"/>
      <c r="D16" s="7"/>
      <c r="E16" s="4"/>
      <c r="F16" s="7"/>
      <c r="G16" s="4"/>
      <c r="H16" s="7"/>
    </row>
    <row r="17" spans="1:8">
      <c r="A17" s="7" t="s">
        <v>7</v>
      </c>
      <c r="B17" s="7" t="s">
        <v>32</v>
      </c>
      <c r="C17" s="4"/>
      <c r="D17" s="7"/>
      <c r="E17" s="4"/>
      <c r="F17" s="7"/>
      <c r="G17" s="4"/>
      <c r="H17" s="7"/>
    </row>
    <row r="18" spans="1:8">
      <c r="C18" s="7"/>
      <c r="D18" s="7"/>
      <c r="E18" s="7"/>
      <c r="F18" s="7"/>
      <c r="G18" s="7"/>
      <c r="H18" s="7"/>
    </row>
    <row r="19" spans="1:8">
      <c r="C19" s="7"/>
      <c r="D19" s="7"/>
      <c r="E19" s="7"/>
      <c r="F19" s="7"/>
      <c r="G19" s="7"/>
      <c r="H19" s="7"/>
    </row>
    <row r="20" spans="1:8">
      <c r="C20" s="7"/>
      <c r="D20" s="7"/>
      <c r="E20" s="7"/>
      <c r="F20" s="7"/>
      <c r="G20" s="7"/>
      <c r="H20" s="7"/>
    </row>
    <row r="21" spans="1:8">
      <c r="C21" s="7"/>
      <c r="D21" s="7"/>
      <c r="E21" s="7"/>
      <c r="F21" s="7"/>
      <c r="G21" s="7"/>
      <c r="H21" s="7"/>
    </row>
    <row r="22" spans="1:8">
      <c r="C22" s="7"/>
      <c r="D22" s="7"/>
      <c r="E22" s="7"/>
      <c r="F22" s="7"/>
      <c r="G22" s="7"/>
      <c r="H22" s="7"/>
    </row>
    <row r="27" spans="1:8">
      <c r="A2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Experimental Data</vt:lpstr>
      <vt:lpstr>ACS Paper Params</vt:lpstr>
      <vt:lpstr>PNAS Paper Params</vt:lpstr>
      <vt:lpstr>PNAS Model Params</vt:lpstr>
      <vt:lpstr>PP_1914 Params</vt:lpstr>
      <vt:lpstr>PP_2783 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Annette Thompson</dc:creator>
  <cp:lastModifiedBy>Annette Thompson</cp:lastModifiedBy>
  <dcterms:created xsi:type="dcterms:W3CDTF">2024-01-09T17:44:52Z</dcterms:created>
  <dcterms:modified xsi:type="dcterms:W3CDTF">2024-01-10T01:30:27Z</dcterms:modified>
</cp:coreProperties>
</file>