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h\Documents\ADAproject\"/>
    </mc:Choice>
  </mc:AlternateContent>
  <xr:revisionPtr revIDLastSave="0" documentId="8_{79D2971F-2408-472C-A206-0D33897572BD}" xr6:coauthVersionLast="40" xr6:coauthVersionMax="40" xr10:uidLastSave="{00000000-0000-0000-0000-000000000000}"/>
  <bookViews>
    <workbookView xWindow="0" yWindow="0" windowWidth="19200" windowHeight="6850" xr2:uid="{97FBE0FB-9205-44C1-91BC-622F22639E2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C13" i="1"/>
  <c r="C12" i="1"/>
  <c r="C11" i="1"/>
  <c r="C9" i="1"/>
  <c r="C10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<sst xmlns="http://schemas.openxmlformats.org/spreadsheetml/2006/main" count="47" uniqueCount="39">
  <si>
    <t>France</t>
  </si>
  <si>
    <t>US</t>
  </si>
  <si>
    <t>Life expectancy at birth</t>
  </si>
  <si>
    <t xml:space="preserve">Healty life expectancy (HALE) at birth </t>
  </si>
  <si>
    <t>Comments</t>
  </si>
  <si>
    <t>Life expectancy at age 60</t>
  </si>
  <si>
    <t>Healty life expectancy (HALE) at age 60</t>
  </si>
  <si>
    <t>Average number of years that a person can expect to live in "full health" by taking into account years lived in less than full health due to disease and/or injury.</t>
  </si>
  <si>
    <t xml:space="preserve">Causes of death </t>
  </si>
  <si>
    <t>Nutritional deficiencies</t>
  </si>
  <si>
    <t>Protein-energy malnutrition</t>
  </si>
  <si>
    <t>Iodine deficiency</t>
  </si>
  <si>
    <t>Iron-deficiency anaemia</t>
  </si>
  <si>
    <t>Other nutritional deficiencies</t>
  </si>
  <si>
    <t>Population 2016 * 1000</t>
  </si>
  <si>
    <t>pers/pop in %</t>
  </si>
  <si>
    <t>Diabetes mellitus</t>
  </si>
  <si>
    <t>Ischaemic heart disease</t>
  </si>
  <si>
    <t>Life expactancy</t>
  </si>
  <si>
    <t>BMI</t>
  </si>
  <si>
    <t>Percentage of defined population with a body mass index (BMI) of 25 kg/m2 or higher.</t>
  </si>
  <si>
    <t>Percentage of defined population with a body mass index (BMI) of 30 kg/m2 or higher.</t>
  </si>
  <si>
    <t>overweight among adults, BMI ≥ 25</t>
  </si>
  <si>
    <t>obesity among adults, BMI ≥ 30</t>
  </si>
  <si>
    <t>Percentage of defined population with a body mass index (BMI) greater than 2 standard deviation above the median, according to the WHO child growth standards.</t>
  </si>
  <si>
    <t>overweight among children and adolescents, BMI&gt;+1 5-19 years</t>
  </si>
  <si>
    <t>obesity among children and adolescents, BMI &gt; +2 5-19 years</t>
  </si>
  <si>
    <t>Percentage of defined population with a body mass index (BMI) greater than 1 standard deviation above the median, according to the WHO child growth standards.</t>
  </si>
  <si>
    <t>crude (kg/m²)</t>
  </si>
  <si>
    <t>29,1 [28,7 - 29,5]</t>
  </si>
  <si>
    <t>19,5 [18,7 - 20,4]</t>
  </si>
  <si>
    <t>25,6 [24,8 - 26,4]</t>
  </si>
  <si>
    <t>21,5 [21,2 - 21,8]</t>
  </si>
  <si>
    <t>Percent of defined population with fasting glucose ≥126 mg/dl (7.0 mmol/l) or history of diagnosis with diabetes or use of insulin or oral hypoglycaemic drugs.</t>
  </si>
  <si>
    <t xml:space="preserve">Blood glucose </t>
  </si>
  <si>
    <t>Blood glucose and diabetes</t>
  </si>
  <si>
    <r>
      <t>Risk factors include high blood pressure, smoking, diabetes, lack of exercise, obesity, high blood cholesterol, poor diet, depression, and excessive alcohol.</t>
    </r>
    <r>
      <rPr>
        <vertAlign val="superscript"/>
        <sz val="11"/>
        <rFont val="Calibri"/>
        <family val="2"/>
        <scheme val="minor"/>
      </rPr>
      <t>[6][7][16]</t>
    </r>
    <r>
      <rPr>
        <sz val="11"/>
        <rFont val="Calibri"/>
        <family val="2"/>
        <scheme val="minor"/>
      </rPr>
      <t> </t>
    </r>
  </si>
  <si>
    <t>Mean body mass index  adults</t>
  </si>
  <si>
    <t>Mean body mass index  5-19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</si>
</sst>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&quot;$&quot;#,##0;\-&quot;$&quot;#,##0"/>
    <numFmt numFmtId="172" formatCode="_-* #,##0.00_-;\-* #,##0.00_-;_-* &quot;-&quot;??_-;_-@_-"/>
    <numFmt numFmtId="175" formatCode="0_)"/>
    <numFmt numFmtId="180" formatCode="0.0000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Helvetica"/>
    </font>
    <font>
      <sz val="10"/>
      <name val="Geneva"/>
    </font>
    <font>
      <sz val="9"/>
      <name val="Helvetica"/>
    </font>
    <font>
      <b/>
      <i/>
      <sz val="9"/>
      <name val="Helvetica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72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175" fontId="2" fillId="0" borderId="1" applyNumberFormat="0" applyFill="0" applyBorder="0" applyProtection="0">
      <alignment horizontal="left"/>
    </xf>
    <xf numFmtId="0" fontId="3" fillId="0" borderId="0"/>
    <xf numFmtId="0" fontId="1" fillId="0" borderId="0"/>
    <xf numFmtId="175" fontId="4" fillId="0" borderId="1" applyNumberFormat="0" applyFill="0" applyBorder="0" applyProtection="0">
      <alignment horizontal="left"/>
    </xf>
    <xf numFmtId="175" fontId="4" fillId="0" borderId="1" applyNumberFormat="0" applyFill="0" applyBorder="0" applyProtection="0">
      <alignment horizontal="right"/>
    </xf>
    <xf numFmtId="175" fontId="5" fillId="0" borderId="0" applyNumberFormat="0" applyFill="0" applyBorder="0" applyAlignment="0" applyProtection="0">
      <alignment horizontal="left"/>
    </xf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6" fillId="2" borderId="0" xfId="0" applyFont="1" applyFill="1"/>
    <xf numFmtId="180" fontId="6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/>
    <xf numFmtId="0" fontId="8" fillId="2" borderId="0" xfId="0" applyFont="1" applyFill="1"/>
    <xf numFmtId="0" fontId="8" fillId="0" borderId="0" xfId="0" quotePrefix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horizontal="left" vertical="top"/>
    </xf>
    <xf numFmtId="0" fontId="8" fillId="2" borderId="0" xfId="0" applyNumberFormat="1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center" wrapText="1"/>
    </xf>
  </cellXfs>
  <cellStyles count="12">
    <cellStyle name="Comma_India summary 2002" xfId="1" xr:uid="{E20BC986-100D-4398-AFCC-86A006D73604}"/>
    <cellStyle name="Comma0" xfId="2" xr:uid="{EEB121FF-C52B-4928-B855-D0DA1904EDE7}"/>
    <cellStyle name="Currency0" xfId="3" xr:uid="{8E96117D-585E-49D9-9039-DFD1015C7A52}"/>
    <cellStyle name="Date" xfId="4" xr:uid="{F2B08052-5195-4191-AA30-7D257681CC7D}"/>
    <cellStyle name="Fixed" xfId="5" xr:uid="{E8E0F156-AD49-48E8-9C77-84D096E1F563}"/>
    <cellStyle name="Heading" xfId="6" xr:uid="{AA305B39-D04C-4DEB-A18C-2045AE384EEE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7" xr:uid="{DE92C76B-29BE-4934-A269-ECFF69089C02}"/>
    <cellStyle name="Normal" xfId="0" builtinId="0"/>
    <cellStyle name="Normal 2" xfId="8" xr:uid="{A5217BFA-702C-44E6-9459-24D7E250A953}"/>
    <cellStyle name="Stub" xfId="9" xr:uid="{ABD92F27-24F9-4561-8CFC-66D982F507DD}"/>
    <cellStyle name="Top" xfId="10" xr:uid="{D65D8067-FEA6-495D-8E09-4E35DCF4203C}"/>
    <cellStyle name="Totals" xfId="11" xr:uid="{CFDAEB90-888C-479E-9BC7-1ACA088347D6}"/>
  </cellStyles>
  <dxfs count="20"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EFFD7"/>
        </patternFill>
      </fill>
    </dxf>
    <dxf>
      <fill>
        <patternFill>
          <bgColor theme="6" tint="0.39994506668294322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CBFA-C090-44A4-A066-614D2843389A}">
  <dimension ref="A1:E24"/>
  <sheetViews>
    <sheetView tabSelected="1" workbookViewId="0">
      <selection activeCell="B10" sqref="B10"/>
    </sheetView>
  </sheetViews>
  <sheetFormatPr defaultRowHeight="14.5"/>
  <cols>
    <col min="1" max="1" width="33.1796875" bestFit="1" customWidth="1"/>
    <col min="2" max="3" width="14.54296875" bestFit="1" customWidth="1"/>
    <col min="4" max="4" width="16.81640625" customWidth="1"/>
    <col min="8" max="8" width="14.36328125" bestFit="1" customWidth="1"/>
  </cols>
  <sheetData>
    <row r="1" spans="1:5" ht="18.5">
      <c r="A1" s="11"/>
      <c r="B1" s="11" t="s">
        <v>0</v>
      </c>
      <c r="C1" s="11" t="s">
        <v>1</v>
      </c>
      <c r="D1" s="11" t="s">
        <v>4</v>
      </c>
      <c r="E1" s="4"/>
    </row>
    <row r="2" spans="1:5" s="1" customFormat="1">
      <c r="A2" s="9" t="s">
        <v>14</v>
      </c>
      <c r="B2" s="4">
        <v>64721</v>
      </c>
      <c r="C2" s="4">
        <v>322180</v>
      </c>
      <c r="D2" s="4"/>
      <c r="E2" s="4"/>
    </row>
    <row r="3" spans="1:5" s="2" customFormat="1">
      <c r="A3" s="12" t="s">
        <v>18</v>
      </c>
      <c r="B3" s="5"/>
      <c r="C3" s="5"/>
      <c r="D3" s="5"/>
      <c r="E3" s="5"/>
    </row>
    <row r="4" spans="1:5">
      <c r="A4" s="9" t="s">
        <v>2</v>
      </c>
      <c r="B4" s="4">
        <v>82.9</v>
      </c>
      <c r="C4" s="4">
        <v>78.5</v>
      </c>
      <c r="D4" s="4"/>
      <c r="E4" s="4"/>
    </row>
    <row r="5" spans="1:5">
      <c r="A5" s="9" t="s">
        <v>5</v>
      </c>
      <c r="B5" s="4">
        <v>21.8</v>
      </c>
      <c r="C5" s="4">
        <v>23.3</v>
      </c>
      <c r="D5" s="4"/>
      <c r="E5" s="4"/>
    </row>
    <row r="6" spans="1:5">
      <c r="A6" s="9" t="s">
        <v>3</v>
      </c>
      <c r="B6" s="4">
        <v>68.5</v>
      </c>
      <c r="C6" s="4">
        <v>68.5</v>
      </c>
      <c r="D6" s="4" t="s">
        <v>7</v>
      </c>
      <c r="E6" s="4"/>
    </row>
    <row r="7" spans="1:5">
      <c r="A7" s="9" t="s">
        <v>6</v>
      </c>
      <c r="B7" s="4">
        <v>16.899999999999999</v>
      </c>
      <c r="C7" s="4">
        <v>17.8</v>
      </c>
      <c r="D7" s="4" t="s">
        <v>7</v>
      </c>
      <c r="E7" s="4"/>
    </row>
    <row r="8" spans="1:5" s="2" customFormat="1">
      <c r="A8" s="12" t="s">
        <v>8</v>
      </c>
      <c r="B8" s="5"/>
      <c r="C8" s="5"/>
      <c r="D8" s="5"/>
      <c r="E8" s="5"/>
    </row>
    <row r="9" spans="1:5">
      <c r="A9" s="13" t="s">
        <v>9</v>
      </c>
      <c r="B9" s="6">
        <f>4.21879625644/B2 * 100</f>
        <v>6.5184349074334453E-3</v>
      </c>
      <c r="C9" s="6">
        <f>9.61897905174/C2*100</f>
        <v>2.9855916108200388E-3</v>
      </c>
      <c r="D9" s="4" t="s">
        <v>15</v>
      </c>
      <c r="E9" s="4"/>
    </row>
    <row r="10" spans="1:5">
      <c r="A10" s="14" t="s">
        <v>10</v>
      </c>
      <c r="B10" s="6">
        <f>3.30798712005/B2 *100</f>
        <v>5.1111495805843546E-3</v>
      </c>
      <c r="C10" s="6">
        <f>6.33297819148/C2*100</f>
        <v>1.9656645947855236E-3</v>
      </c>
      <c r="D10" s="4" t="s">
        <v>15</v>
      </c>
      <c r="E10" s="4"/>
    </row>
    <row r="11" spans="1:5">
      <c r="A11" s="14" t="s">
        <v>11</v>
      </c>
      <c r="B11" s="6">
        <f>0.000895420971/B2 *100</f>
        <v>1.383509171675345E-6</v>
      </c>
      <c r="C11" s="6">
        <f>0.002195021782/C2*100</f>
        <v>6.8130293065987962E-7</v>
      </c>
      <c r="D11" s="4" t="s">
        <v>15</v>
      </c>
      <c r="E11" s="4"/>
    </row>
    <row r="12" spans="1:5">
      <c r="A12" s="14" t="s">
        <v>12</v>
      </c>
      <c r="B12" s="6">
        <f>0.8/B2 *100</f>
        <v>1.2360748443318243E-3</v>
      </c>
      <c r="C12" s="6">
        <f>2.97539146457/C2*100</f>
        <v>9.2351836382457021E-4</v>
      </c>
      <c r="D12" s="4" t="s">
        <v>15</v>
      </c>
      <c r="E12" s="4"/>
    </row>
    <row r="13" spans="1:5">
      <c r="A13" s="14" t="s">
        <v>13</v>
      </c>
      <c r="B13" s="6">
        <f>0.1/B2*100</f>
        <v>1.5450935554147803E-4</v>
      </c>
      <c r="C13" s="6">
        <f>0.308414373902/C2*100</f>
        <v>9.572734927742255E-5</v>
      </c>
      <c r="D13" s="4" t="s">
        <v>15</v>
      </c>
      <c r="E13" s="4"/>
    </row>
    <row r="14" spans="1:5">
      <c r="A14" s="13" t="s">
        <v>16</v>
      </c>
      <c r="B14" s="6">
        <f>12.3750091398/B2*100</f>
        <v>1.9120546870103984E-2</v>
      </c>
      <c r="C14" s="6">
        <f>84.3318299999/C2*100</f>
        <v>2.6175377118349993E-2</v>
      </c>
      <c r="D14" s="4" t="s">
        <v>15</v>
      </c>
      <c r="E14" s="4"/>
    </row>
    <row r="15" spans="1:5" ht="16.5">
      <c r="A15" s="14" t="s">
        <v>17</v>
      </c>
      <c r="B15" s="6">
        <f>61.8535303009/B2*100</f>
        <v>9.5569491047573424E-2</v>
      </c>
      <c r="C15" s="6">
        <f>500.311951219/C2*100</f>
        <v>0.15528957452945558</v>
      </c>
      <c r="D15" s="4" t="s">
        <v>15</v>
      </c>
      <c r="E15" s="4" t="s">
        <v>36</v>
      </c>
    </row>
    <row r="16" spans="1:5" s="2" customFormat="1">
      <c r="A16" s="15" t="s">
        <v>19</v>
      </c>
      <c r="B16" s="5"/>
      <c r="C16" s="5"/>
      <c r="D16" s="5"/>
      <c r="E16" s="5"/>
    </row>
    <row r="17" spans="1:5">
      <c r="A17" s="10" t="s">
        <v>22</v>
      </c>
      <c r="B17" s="4">
        <v>59.5</v>
      </c>
      <c r="C17" s="4">
        <v>67.900000000000006</v>
      </c>
      <c r="D17" s="4" t="s">
        <v>20</v>
      </c>
      <c r="E17" s="4"/>
    </row>
    <row r="18" spans="1:5">
      <c r="A18" s="10" t="s">
        <v>23</v>
      </c>
      <c r="B18" s="4">
        <v>23.2</v>
      </c>
      <c r="C18" s="4">
        <v>37.299999999999997</v>
      </c>
      <c r="D18" s="4" t="s">
        <v>21</v>
      </c>
      <c r="E18" s="4"/>
    </row>
    <row r="19" spans="1:5" s="1" customFormat="1" ht="29">
      <c r="A19" s="7" t="s">
        <v>25</v>
      </c>
      <c r="B19" s="4">
        <v>28.9</v>
      </c>
      <c r="C19" s="4">
        <v>41.2</v>
      </c>
      <c r="D19" s="4" t="s">
        <v>27</v>
      </c>
      <c r="E19" s="4"/>
    </row>
    <row r="20" spans="1:5" ht="29">
      <c r="A20" s="10" t="s">
        <v>26</v>
      </c>
      <c r="B20" s="4">
        <v>8.1</v>
      </c>
      <c r="C20" s="4">
        <v>21.4</v>
      </c>
      <c r="D20" s="4" t="s">
        <v>24</v>
      </c>
      <c r="E20" s="4"/>
    </row>
    <row r="21" spans="1:5">
      <c r="A21" s="7" t="s">
        <v>37</v>
      </c>
      <c r="B21" s="4" t="s">
        <v>31</v>
      </c>
      <c r="C21" s="4" t="s">
        <v>29</v>
      </c>
      <c r="D21" s="3" t="s">
        <v>28</v>
      </c>
      <c r="E21" s="4"/>
    </row>
    <row r="22" spans="1:5">
      <c r="A22" s="7" t="s">
        <v>38</v>
      </c>
      <c r="B22" s="4" t="s">
        <v>30</v>
      </c>
      <c r="C22" s="4" t="s">
        <v>32</v>
      </c>
      <c r="D22" s="3" t="s">
        <v>28</v>
      </c>
      <c r="E22" s="4"/>
    </row>
    <row r="23" spans="1:5" s="2" customFormat="1">
      <c r="A23" s="16" t="s">
        <v>35</v>
      </c>
      <c r="B23" s="5"/>
      <c r="C23" s="5"/>
      <c r="D23" s="8"/>
      <c r="E23" s="5"/>
    </row>
    <row r="24" spans="1:5">
      <c r="A24" s="9" t="s">
        <v>34</v>
      </c>
      <c r="B24" s="4">
        <v>5.9</v>
      </c>
      <c r="C24" s="4">
        <v>7.3</v>
      </c>
      <c r="D24" s="4" t="s">
        <v>33</v>
      </c>
      <c r="E24" s="4"/>
    </row>
  </sheetData>
  <conditionalFormatting sqref="B14">
    <cfRule type="expression" dxfId="19" priority="16" stopIfTrue="1">
      <formula>B$10=5</formula>
    </cfRule>
    <cfRule type="expression" dxfId="18" priority="17" stopIfTrue="1">
      <formula>B$10=4</formula>
    </cfRule>
    <cfRule type="expression" dxfId="17" priority="18" stopIfTrue="1">
      <formula>B$10=3</formula>
    </cfRule>
    <cfRule type="expression" dxfId="16" priority="19" stopIfTrue="1">
      <formula>B$10=1</formula>
    </cfRule>
    <cfRule type="expression" dxfId="15" priority="20">
      <formula>B$10=2</formula>
    </cfRule>
  </conditionalFormatting>
  <conditionalFormatting sqref="C14">
    <cfRule type="expression" dxfId="14" priority="11" stopIfTrue="1">
      <formula>C$10=5</formula>
    </cfRule>
    <cfRule type="expression" dxfId="13" priority="12" stopIfTrue="1">
      <formula>C$10=4</formula>
    </cfRule>
    <cfRule type="expression" dxfId="12" priority="13" stopIfTrue="1">
      <formula>C$10=3</formula>
    </cfRule>
    <cfRule type="expression" dxfId="11" priority="14" stopIfTrue="1">
      <formula>C$10=1</formula>
    </cfRule>
    <cfRule type="expression" dxfId="10" priority="15">
      <formula>C$10=2</formula>
    </cfRule>
  </conditionalFormatting>
  <conditionalFormatting sqref="B15">
    <cfRule type="expression" dxfId="9" priority="6" stopIfTrue="1">
      <formula>B$10=5</formula>
    </cfRule>
    <cfRule type="expression" dxfId="8" priority="7" stopIfTrue="1">
      <formula>B$10=4</formula>
    </cfRule>
    <cfRule type="expression" dxfId="7" priority="8" stopIfTrue="1">
      <formula>B$10=3</formula>
    </cfRule>
    <cfRule type="expression" dxfId="6" priority="9" stopIfTrue="1">
      <formula>B$10=1</formula>
    </cfRule>
    <cfRule type="expression" dxfId="5" priority="10">
      <formula>B$10=2</formula>
    </cfRule>
  </conditionalFormatting>
  <conditionalFormatting sqref="C15">
    <cfRule type="expression" dxfId="4" priority="1" stopIfTrue="1">
      <formula>C$10=5</formula>
    </cfRule>
    <cfRule type="expression" dxfId="3" priority="2" stopIfTrue="1">
      <formula>C$10=4</formula>
    </cfRule>
    <cfRule type="expression" dxfId="2" priority="3" stopIfTrue="1">
      <formula>C$10=3</formula>
    </cfRule>
    <cfRule type="expression" dxfId="1" priority="4" stopIfTrue="1">
      <formula>C$10=1</formula>
    </cfRule>
    <cfRule type="expression" dxfId="0" priority="5">
      <formula>C$10=2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Häägg</dc:creator>
  <cp:lastModifiedBy>Anna Häägg</cp:lastModifiedBy>
  <dcterms:created xsi:type="dcterms:W3CDTF">2018-11-19T08:30:59Z</dcterms:created>
  <dcterms:modified xsi:type="dcterms:W3CDTF">2018-11-19T10:52:17Z</dcterms:modified>
</cp:coreProperties>
</file>