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D3 CD68 Env" sheetId="7" r:id="rId1"/>
  </sheets>
  <definedNames>
    <definedName name="_xlnm._FilterDatabase" localSheetId="0" hidden="1">'CD3 CD68 Env'!$A$2:$AL$79</definedName>
  </definedNames>
  <calcPr calcId="152511"/>
</workbook>
</file>

<file path=xl/calcChain.xml><?xml version="1.0" encoding="utf-8"?>
<calcChain xmlns="http://schemas.openxmlformats.org/spreadsheetml/2006/main">
  <c r="AF3" i="7" l="1"/>
  <c r="Z4" i="7"/>
  <c r="AA4" i="7"/>
  <c r="AC4" i="7" s="1"/>
  <c r="AD3" i="7" s="1"/>
  <c r="AB4" i="7"/>
  <c r="AE4" i="7"/>
  <c r="AG4" i="7"/>
  <c r="AH4" i="7" s="1"/>
  <c r="AI3" i="7" s="1"/>
  <c r="AJ4" i="7"/>
  <c r="AK3" i="7" s="1"/>
  <c r="Z5" i="7"/>
  <c r="AA5" i="7"/>
  <c r="AB5" i="7"/>
  <c r="AC5" i="7"/>
  <c r="AE5" i="7"/>
  <c r="AG5" i="7"/>
  <c r="AJ5" i="7" s="1"/>
  <c r="AH5" i="7"/>
  <c r="Z6" i="7"/>
  <c r="AA6" i="7"/>
  <c r="AC6" i="7" s="1"/>
  <c r="AB6" i="7"/>
  <c r="AE6" i="7"/>
  <c r="AG6" i="7"/>
  <c r="Z7" i="7"/>
  <c r="AA7" i="7"/>
  <c r="AC7" i="7" s="1"/>
  <c r="AD7" i="7" s="1"/>
  <c r="AB7" i="7"/>
  <c r="AE7" i="7"/>
  <c r="AG7" i="7"/>
  <c r="Z8" i="7"/>
  <c r="AJ8" i="7" s="1"/>
  <c r="AA8" i="7"/>
  <c r="AB8" i="7"/>
  <c r="AC8" i="7"/>
  <c r="AE8" i="7"/>
  <c r="AG8" i="7"/>
  <c r="AH8" i="7" s="1"/>
  <c r="Z9" i="7"/>
  <c r="AA9" i="7"/>
  <c r="AB9" i="7"/>
  <c r="AE9" i="7"/>
  <c r="AF9" i="7" s="1"/>
  <c r="AG9" i="7"/>
  <c r="Z12" i="7"/>
  <c r="AJ12" i="7" s="1"/>
  <c r="AK11" i="7" s="1"/>
  <c r="AA12" i="7"/>
  <c r="AB12" i="7"/>
  <c r="AC12" i="7"/>
  <c r="AD11" i="7" s="1"/>
  <c r="AE12" i="7"/>
  <c r="AF11" i="7" s="1"/>
  <c r="AG12" i="7"/>
  <c r="AH12" i="7" s="1"/>
  <c r="AI11" i="7" s="1"/>
  <c r="Z13" i="7"/>
  <c r="AA13" i="7"/>
  <c r="AB13" i="7"/>
  <c r="AE13" i="7"/>
  <c r="AF13" i="7" s="1"/>
  <c r="AG13" i="7"/>
  <c r="Z14" i="7"/>
  <c r="AA14" i="7"/>
  <c r="AB14" i="7"/>
  <c r="AC14" i="7"/>
  <c r="AE14" i="7"/>
  <c r="AG14" i="7"/>
  <c r="AH14" i="7" s="1"/>
  <c r="AJ14" i="7"/>
  <c r="Z15" i="7"/>
  <c r="AE15" i="7" s="1"/>
  <c r="AF15" i="7" s="1"/>
  <c r="AA15" i="7"/>
  <c r="AB15" i="7"/>
  <c r="AC15" i="7"/>
  <c r="AG15" i="7"/>
  <c r="AH15" i="7"/>
  <c r="AI15" i="7"/>
  <c r="Z16" i="7"/>
  <c r="AA16" i="7"/>
  <c r="AC16" i="7" s="1"/>
  <c r="AD15" i="7" s="1"/>
  <c r="AB16" i="7"/>
  <c r="AE16" i="7"/>
  <c r="AG16" i="7"/>
  <c r="AH16" i="7" s="1"/>
  <c r="AJ16" i="7"/>
  <c r="Z17" i="7"/>
  <c r="AA17" i="7"/>
  <c r="AB17" i="7"/>
  <c r="AC17" i="7"/>
  <c r="AE17" i="7"/>
  <c r="AG17" i="7"/>
  <c r="AJ17" i="7" s="1"/>
  <c r="AH17" i="7"/>
  <c r="Z18" i="7"/>
  <c r="AA18" i="7"/>
  <c r="AC18" i="7" s="1"/>
  <c r="AB18" i="7"/>
  <c r="AE18" i="7"/>
  <c r="AG18" i="7"/>
  <c r="Z19" i="7"/>
  <c r="AA19" i="7"/>
  <c r="AC19" i="7" s="1"/>
  <c r="AD19" i="7" s="1"/>
  <c r="AB19" i="7"/>
  <c r="AE19" i="7"/>
  <c r="AF19" i="7" s="1"/>
  <c r="AG19" i="7"/>
  <c r="Z20" i="7"/>
  <c r="AE20" i="7" s="1"/>
  <c r="AF20" i="7" s="1"/>
  <c r="AA20" i="7"/>
  <c r="AB20" i="7"/>
  <c r="AC20" i="7"/>
  <c r="AG20" i="7"/>
  <c r="AH20" i="7"/>
  <c r="AI20" i="7"/>
  <c r="Z21" i="7"/>
  <c r="AA21" i="7"/>
  <c r="AC21" i="7" s="1"/>
  <c r="AD20" i="7" s="1"/>
  <c r="AB21" i="7"/>
  <c r="AE21" i="7"/>
  <c r="AG21" i="7"/>
  <c r="AH21" i="7" s="1"/>
  <c r="AJ21" i="7"/>
  <c r="Z23" i="7"/>
  <c r="AJ23" i="7" s="1"/>
  <c r="AK22" i="7" s="1"/>
  <c r="AA23" i="7"/>
  <c r="AB23" i="7"/>
  <c r="AC23" i="7"/>
  <c r="AD22" i="7" s="1"/>
  <c r="AE23" i="7"/>
  <c r="AF22" i="7" s="1"/>
  <c r="AG23" i="7"/>
  <c r="AH23" i="7" s="1"/>
  <c r="AI22" i="7" s="1"/>
  <c r="AF24" i="7"/>
  <c r="Z25" i="7"/>
  <c r="AA25" i="7"/>
  <c r="AC25" i="7" s="1"/>
  <c r="AD24" i="7" s="1"/>
  <c r="AB25" i="7"/>
  <c r="AE25" i="7"/>
  <c r="AG25" i="7"/>
  <c r="AH25" i="7" s="1"/>
  <c r="AI24" i="7" s="1"/>
  <c r="AJ25" i="7"/>
  <c r="AK24" i="7" s="1"/>
  <c r="Z26" i="7"/>
  <c r="AA26" i="7"/>
  <c r="AB26" i="7"/>
  <c r="AC26" i="7"/>
  <c r="AE26" i="7"/>
  <c r="AG26" i="7"/>
  <c r="AJ26" i="7" s="1"/>
  <c r="AH26" i="7"/>
  <c r="Z27" i="7"/>
  <c r="AA27" i="7"/>
  <c r="AC27" i="7" s="1"/>
  <c r="AB27" i="7"/>
  <c r="AE27" i="7"/>
  <c r="AG27" i="7"/>
  <c r="Z28" i="7"/>
  <c r="AA28" i="7"/>
  <c r="AC28" i="7" s="1"/>
  <c r="AD28" i="7" s="1"/>
  <c r="AB28" i="7"/>
  <c r="AE28" i="7"/>
  <c r="AF28" i="7" s="1"/>
  <c r="AG28" i="7"/>
  <c r="Z31" i="7"/>
  <c r="AE31" i="7" s="1"/>
  <c r="AF30" i="7" s="1"/>
  <c r="AA31" i="7"/>
  <c r="AC31" i="7" s="1"/>
  <c r="AD30" i="7" s="1"/>
  <c r="AB31" i="7"/>
  <c r="AG31" i="7"/>
  <c r="Z32" i="7"/>
  <c r="AA32" i="7"/>
  <c r="AC32" i="7" s="1"/>
  <c r="AD32" i="7" s="1"/>
  <c r="AB32" i="7"/>
  <c r="AE32" i="7"/>
  <c r="AF32" i="7" s="1"/>
  <c r="AG32" i="7"/>
  <c r="Z34" i="7"/>
  <c r="AE34" i="7" s="1"/>
  <c r="AF34" i="7" s="1"/>
  <c r="AA34" i="7"/>
  <c r="AB34" i="7"/>
  <c r="AC34" i="7"/>
  <c r="AD34" i="7" s="1"/>
  <c r="AG34" i="7"/>
  <c r="AH34" i="7"/>
  <c r="Z35" i="7"/>
  <c r="AA35" i="7"/>
  <c r="AC35" i="7" s="1"/>
  <c r="AB35" i="7"/>
  <c r="AE35" i="7"/>
  <c r="AG35" i="7"/>
  <c r="AJ35" i="7"/>
  <c r="Z36" i="7"/>
  <c r="AA36" i="7"/>
  <c r="AB36" i="7"/>
  <c r="AC36" i="7"/>
  <c r="AE36" i="7"/>
  <c r="AG36" i="7"/>
  <c r="AJ36" i="7" s="1"/>
  <c r="Z37" i="7"/>
  <c r="AE37" i="7" s="1"/>
  <c r="AA37" i="7"/>
  <c r="AC37" i="7" s="1"/>
  <c r="AB37" i="7"/>
  <c r="AG37" i="7"/>
  <c r="Z38" i="7"/>
  <c r="AA38" i="7"/>
  <c r="AC38" i="7" s="1"/>
  <c r="AB38" i="7"/>
  <c r="AE38" i="7"/>
  <c r="AF38" i="7" s="1"/>
  <c r="AG38" i="7"/>
  <c r="Z39" i="7"/>
  <c r="AJ39" i="7" s="1"/>
  <c r="AA39" i="7"/>
  <c r="AB39" i="7"/>
  <c r="AC39" i="7"/>
  <c r="AE39" i="7"/>
  <c r="AG39" i="7"/>
  <c r="AH39" i="7" s="1"/>
  <c r="Z40" i="7"/>
  <c r="AA40" i="7"/>
  <c r="AB40" i="7"/>
  <c r="AE40" i="7"/>
  <c r="AF40" i="7" s="1"/>
  <c r="AG40" i="7"/>
  <c r="Z41" i="7"/>
  <c r="AA41" i="7"/>
  <c r="AB41" i="7"/>
  <c r="AC41" i="7"/>
  <c r="AE41" i="7"/>
  <c r="AG41" i="7"/>
  <c r="AH41" i="7" s="1"/>
  <c r="AJ41" i="7"/>
  <c r="Z42" i="7"/>
  <c r="AE42" i="7" s="1"/>
  <c r="AF42" i="7" s="1"/>
  <c r="AA42" i="7"/>
  <c r="AB42" i="7"/>
  <c r="AC42" i="7"/>
  <c r="AG42" i="7"/>
  <c r="AH42" i="7"/>
  <c r="Z43" i="7"/>
  <c r="AA43" i="7"/>
  <c r="AC43" i="7" s="1"/>
  <c r="AD42" i="7" s="1"/>
  <c r="AB43" i="7"/>
  <c r="AE43" i="7"/>
  <c r="AG43" i="7"/>
  <c r="AJ43" i="7"/>
  <c r="AK44" i="7"/>
  <c r="Z45" i="7"/>
  <c r="AJ45" i="7" s="1"/>
  <c r="AA45" i="7"/>
  <c r="AB45" i="7"/>
  <c r="AC45" i="7"/>
  <c r="AD44" i="7" s="1"/>
  <c r="AE45" i="7"/>
  <c r="AF44" i="7" s="1"/>
  <c r="AG45" i="7"/>
  <c r="AH45" i="7" s="1"/>
  <c r="AI44" i="7" s="1"/>
  <c r="Z46" i="7"/>
  <c r="AA46" i="7"/>
  <c r="AB46" i="7"/>
  <c r="AE46" i="7"/>
  <c r="AF46" i="7" s="1"/>
  <c r="AG46" i="7"/>
  <c r="Z47" i="7"/>
  <c r="AA47" i="7"/>
  <c r="AB47" i="7"/>
  <c r="AC47" i="7"/>
  <c r="AE47" i="7"/>
  <c r="AG47" i="7"/>
  <c r="AH47" i="7" s="1"/>
  <c r="AJ47" i="7"/>
  <c r="Z48" i="7"/>
  <c r="AE48" i="7" s="1"/>
  <c r="AF48" i="7" s="1"/>
  <c r="AA48" i="7"/>
  <c r="AB48" i="7"/>
  <c r="AC48" i="7"/>
  <c r="AG48" i="7"/>
  <c r="AH48" i="7"/>
  <c r="Z49" i="7"/>
  <c r="AA49" i="7"/>
  <c r="AC49" i="7" s="1"/>
  <c r="AD48" i="7" s="1"/>
  <c r="AB49" i="7"/>
  <c r="AE49" i="7"/>
  <c r="AG49" i="7"/>
  <c r="AJ49" i="7"/>
  <c r="AK50" i="7"/>
  <c r="Z51" i="7"/>
  <c r="AJ51" i="7" s="1"/>
  <c r="AA51" i="7"/>
  <c r="AB51" i="7"/>
  <c r="AC51" i="7"/>
  <c r="AD50" i="7" s="1"/>
  <c r="AE51" i="7"/>
  <c r="AF50" i="7" s="1"/>
  <c r="AG51" i="7"/>
  <c r="AH51" i="7" s="1"/>
  <c r="AI50" i="7" s="1"/>
  <c r="Z52" i="7"/>
  <c r="AA52" i="7"/>
  <c r="AB52" i="7"/>
  <c r="AE52" i="7"/>
  <c r="AF52" i="7" s="1"/>
  <c r="AG52" i="7"/>
  <c r="Z53" i="7"/>
  <c r="AA53" i="7"/>
  <c r="AB53" i="7"/>
  <c r="AC53" i="7"/>
  <c r="AE53" i="7"/>
  <c r="AG53" i="7"/>
  <c r="AH53" i="7" s="1"/>
  <c r="AJ53" i="7"/>
  <c r="Z54" i="7"/>
  <c r="AE54" i="7" s="1"/>
  <c r="AF54" i="7" s="1"/>
  <c r="AA54" i="7"/>
  <c r="AB54" i="7"/>
  <c r="AC54" i="7"/>
  <c r="AG54" i="7"/>
  <c r="AH54" i="7"/>
  <c r="Z55" i="7"/>
  <c r="AA55" i="7"/>
  <c r="AC55" i="7" s="1"/>
  <c r="AD54" i="7" s="1"/>
  <c r="AB55" i="7"/>
  <c r="AE55" i="7"/>
  <c r="AG55" i="7"/>
  <c r="AJ55" i="7"/>
  <c r="Z58" i="7"/>
  <c r="AA58" i="7"/>
  <c r="AB58" i="7"/>
  <c r="AC58" i="7"/>
  <c r="AD58" i="7" s="1"/>
  <c r="AE58" i="7"/>
  <c r="AF58" i="7" s="1"/>
  <c r="AG58" i="7"/>
  <c r="AJ58" i="7" s="1"/>
  <c r="AK58" i="7" s="1"/>
  <c r="AH58" i="7"/>
  <c r="AI58" i="7" s="1"/>
  <c r="Z60" i="7"/>
  <c r="AA60" i="7"/>
  <c r="AB60" i="7"/>
  <c r="AE60" i="7"/>
  <c r="AF60" i="7" s="1"/>
  <c r="AG60" i="7"/>
  <c r="Z61" i="7"/>
  <c r="AA61" i="7"/>
  <c r="AB61" i="7"/>
  <c r="AC61" i="7"/>
  <c r="AE61" i="7"/>
  <c r="AG61" i="7"/>
  <c r="AH61" i="7" s="1"/>
  <c r="AJ61" i="7"/>
  <c r="Z62" i="7"/>
  <c r="AE62" i="7" s="1"/>
  <c r="AF62" i="7" s="1"/>
  <c r="AA62" i="7"/>
  <c r="AB62" i="7"/>
  <c r="AC62" i="7"/>
  <c r="AD62" i="7"/>
  <c r="AG62" i="7"/>
  <c r="AH62" i="7"/>
  <c r="AI62" i="7" s="1"/>
  <c r="Z64" i="7"/>
  <c r="AA64" i="7"/>
  <c r="AC64" i="7" s="1"/>
  <c r="AD64" i="7" s="1"/>
  <c r="AB64" i="7"/>
  <c r="AE64" i="7"/>
  <c r="AF64" i="7" s="1"/>
  <c r="AG64" i="7"/>
  <c r="AD66" i="7"/>
  <c r="Z67" i="7"/>
  <c r="AA67" i="7"/>
  <c r="AC67" i="7" s="1"/>
  <c r="AB67" i="7"/>
  <c r="AE67" i="7"/>
  <c r="AF66" i="7" s="1"/>
  <c r="AG67" i="7"/>
  <c r="Z68" i="7"/>
  <c r="AA68" i="7"/>
  <c r="AC68" i="7" s="1"/>
  <c r="AB68" i="7"/>
  <c r="AE68" i="7"/>
  <c r="AG68" i="7"/>
  <c r="Z69" i="7"/>
  <c r="AJ69" i="7" s="1"/>
  <c r="AA69" i="7"/>
  <c r="AB69" i="7"/>
  <c r="AC69" i="7"/>
  <c r="AE69" i="7"/>
  <c r="AG69" i="7"/>
  <c r="AH69" i="7" s="1"/>
  <c r="Z70" i="7"/>
  <c r="AJ70" i="7" s="1"/>
  <c r="AK70" i="7" s="1"/>
  <c r="AA70" i="7"/>
  <c r="AB70" i="7"/>
  <c r="AE70" i="7"/>
  <c r="AG70" i="7"/>
  <c r="Z71" i="7"/>
  <c r="AA71" i="7"/>
  <c r="AH71" i="7" s="1"/>
  <c r="AB71" i="7"/>
  <c r="AG71" i="7"/>
  <c r="AJ71" i="7" s="1"/>
  <c r="Z72" i="7"/>
  <c r="AA72" i="7"/>
  <c r="AH72" i="7" s="1"/>
  <c r="AI72" i="7" s="1"/>
  <c r="AB72" i="7"/>
  <c r="AE72" i="7"/>
  <c r="AG72" i="7"/>
  <c r="AJ72" i="7"/>
  <c r="Z73" i="7"/>
  <c r="AA73" i="7"/>
  <c r="AH73" i="7" s="1"/>
  <c r="AB73" i="7"/>
  <c r="AG73" i="7"/>
  <c r="AJ73" i="7" s="1"/>
  <c r="Z74" i="7"/>
  <c r="AA74" i="7"/>
  <c r="AH74" i="7" s="1"/>
  <c r="AB74" i="7"/>
  <c r="AC74" i="7" s="1"/>
  <c r="AD74" i="7" s="1"/>
  <c r="AE74" i="7"/>
  <c r="AF74" i="7"/>
  <c r="AG74" i="7"/>
  <c r="AI74" i="7"/>
  <c r="AJ74" i="7"/>
  <c r="AK74" i="7" s="1"/>
  <c r="Z76" i="7"/>
  <c r="AA76" i="7"/>
  <c r="AH76" i="7" s="1"/>
  <c r="AB76" i="7"/>
  <c r="AC76" i="7" s="1"/>
  <c r="AE76" i="7"/>
  <c r="AG76" i="7"/>
  <c r="AJ76" i="7"/>
  <c r="Z77" i="7"/>
  <c r="AA77" i="7"/>
  <c r="AB77" i="7"/>
  <c r="AG77" i="7"/>
  <c r="AJ77" i="7" s="1"/>
  <c r="AH77" i="7"/>
  <c r="AI76" i="7" s="1"/>
  <c r="Z78" i="7"/>
  <c r="AA78" i="7"/>
  <c r="AH78" i="7" s="1"/>
  <c r="AB78" i="7"/>
  <c r="AC78" i="7" s="1"/>
  <c r="AE78" i="7"/>
  <c r="AG78" i="7"/>
  <c r="AJ78" i="7"/>
  <c r="Z79" i="7"/>
  <c r="AA79" i="7"/>
  <c r="AB79" i="7"/>
  <c r="AG79" i="7"/>
  <c r="AJ79" i="7" s="1"/>
  <c r="AI42" i="7" l="1"/>
  <c r="AI48" i="7"/>
  <c r="AK78" i="7"/>
  <c r="AC71" i="7"/>
  <c r="AE71" i="7"/>
  <c r="AC60" i="7"/>
  <c r="AD60" i="7" s="1"/>
  <c r="AH60" i="7"/>
  <c r="AI60" i="7" s="1"/>
  <c r="AC52" i="7"/>
  <c r="AD52" i="7" s="1"/>
  <c r="AH52" i="7"/>
  <c r="AI52" i="7" s="1"/>
  <c r="AC46" i="7"/>
  <c r="AD46" i="7" s="1"/>
  <c r="AH46" i="7"/>
  <c r="AI46" i="7" s="1"/>
  <c r="AC40" i="7"/>
  <c r="AD40" i="7" s="1"/>
  <c r="AH40" i="7"/>
  <c r="AI40" i="7" s="1"/>
  <c r="AD38" i="7"/>
  <c r="AJ28" i="7"/>
  <c r="AK28" i="7" s="1"/>
  <c r="AH28" i="7"/>
  <c r="AI28" i="7" s="1"/>
  <c r="AJ19" i="7"/>
  <c r="AK19" i="7" s="1"/>
  <c r="AH19" i="7"/>
  <c r="AI19" i="7" s="1"/>
  <c r="AI5" i="7"/>
  <c r="AC79" i="7"/>
  <c r="AE79" i="7"/>
  <c r="AF78" i="7" s="1"/>
  <c r="AD78" i="7"/>
  <c r="AK76" i="7"/>
  <c r="AC70" i="7"/>
  <c r="AH70" i="7"/>
  <c r="AI70" i="7" s="1"/>
  <c r="AD68" i="7"/>
  <c r="AJ38" i="7"/>
  <c r="AK38" i="7" s="1"/>
  <c r="AH38" i="7"/>
  <c r="AI38" i="7" s="1"/>
  <c r="AJ32" i="7"/>
  <c r="AK32" i="7" s="1"/>
  <c r="AH32" i="7"/>
  <c r="AI32" i="7" s="1"/>
  <c r="AH27" i="7"/>
  <c r="AJ27" i="7"/>
  <c r="AD26" i="7"/>
  <c r="AH18" i="7"/>
  <c r="AI17" i="7" s="1"/>
  <c r="AJ18" i="7"/>
  <c r="AK17" i="7" s="1"/>
  <c r="AD17" i="7"/>
  <c r="AC77" i="7"/>
  <c r="AD76" i="7" s="1"/>
  <c r="AE77" i="7"/>
  <c r="AF76" i="7" s="1"/>
  <c r="AK72" i="7"/>
  <c r="AF70" i="7"/>
  <c r="AJ68" i="7"/>
  <c r="AK68" i="7" s="1"/>
  <c r="AH68" i="7"/>
  <c r="AI68" i="7" s="1"/>
  <c r="AJ64" i="7"/>
  <c r="AK64" i="7" s="1"/>
  <c r="AH64" i="7"/>
  <c r="AI64" i="7" s="1"/>
  <c r="AH55" i="7"/>
  <c r="AI54" i="7" s="1"/>
  <c r="AH49" i="7"/>
  <c r="AH43" i="7"/>
  <c r="AH37" i="7"/>
  <c r="AJ37" i="7"/>
  <c r="AK36" i="7" s="1"/>
  <c r="AD36" i="7"/>
  <c r="AH31" i="7"/>
  <c r="AI30" i="7" s="1"/>
  <c r="AJ31" i="7"/>
  <c r="AK30" i="7" s="1"/>
  <c r="AI26" i="7"/>
  <c r="AC13" i="7"/>
  <c r="AD13" i="7" s="1"/>
  <c r="AH13" i="7"/>
  <c r="AI13" i="7" s="1"/>
  <c r="AC9" i="7"/>
  <c r="AD9" i="7" s="1"/>
  <c r="AH9" i="7"/>
  <c r="AI9" i="7" s="1"/>
  <c r="AJ7" i="7"/>
  <c r="AK7" i="7" s="1"/>
  <c r="AH7" i="7"/>
  <c r="AI7" i="7" s="1"/>
  <c r="AH79" i="7"/>
  <c r="AI78" i="7" s="1"/>
  <c r="AC73" i="7"/>
  <c r="AE73" i="7"/>
  <c r="AF72" i="7" s="1"/>
  <c r="AC72" i="7"/>
  <c r="AD72" i="7" s="1"/>
  <c r="AF68" i="7"/>
  <c r="AH67" i="7"/>
  <c r="AI66" i="7" s="1"/>
  <c r="AJ67" i="7"/>
  <c r="AK66" i="7" s="1"/>
  <c r="AH36" i="7"/>
  <c r="AI36" i="7" s="1"/>
  <c r="AH35" i="7"/>
  <c r="AI34" i="7" s="1"/>
  <c r="AK26" i="7"/>
  <c r="AH6" i="7"/>
  <c r="AJ6" i="7"/>
  <c r="AK5" i="7" s="1"/>
  <c r="AD5" i="7"/>
  <c r="AF7" i="7"/>
  <c r="AJ62" i="7"/>
  <c r="AK62" i="7" s="1"/>
  <c r="AJ54" i="7"/>
  <c r="AK54" i="7" s="1"/>
  <c r="AJ48" i="7"/>
  <c r="AK48" i="7" s="1"/>
  <c r="AJ42" i="7"/>
  <c r="AK42" i="7" s="1"/>
  <c r="AF36" i="7"/>
  <c r="AJ34" i="7"/>
  <c r="AK34" i="7" s="1"/>
  <c r="AF26" i="7"/>
  <c r="AJ20" i="7"/>
  <c r="AK20" i="7" s="1"/>
  <c r="AF17" i="7"/>
  <c r="AJ15" i="7"/>
  <c r="AK15" i="7" s="1"/>
  <c r="AF5" i="7"/>
  <c r="AJ60" i="7"/>
  <c r="AK60" i="7" s="1"/>
  <c r="AJ52" i="7"/>
  <c r="AK52" i="7" s="1"/>
  <c r="AJ46" i="7"/>
  <c r="AK46" i="7" s="1"/>
  <c r="AJ40" i="7"/>
  <c r="AK40" i="7" s="1"/>
  <c r="AJ13" i="7"/>
  <c r="AK13" i="7" s="1"/>
  <c r="AJ9" i="7"/>
  <c r="AK9" i="7" s="1"/>
  <c r="W79" i="7"/>
  <c r="W78" i="7"/>
  <c r="R78" i="7"/>
  <c r="R79" i="7"/>
  <c r="R4" i="7"/>
  <c r="S3" i="7" s="1"/>
  <c r="U18" i="7"/>
  <c r="P4" i="7"/>
  <c r="Q3" i="7" s="1"/>
  <c r="U79" i="7"/>
  <c r="P79" i="7"/>
  <c r="U78" i="7"/>
  <c r="P78" i="7"/>
  <c r="W77" i="7"/>
  <c r="R77" i="7"/>
  <c r="U77" i="7"/>
  <c r="P77" i="7"/>
  <c r="W76" i="7"/>
  <c r="R76" i="7"/>
  <c r="S76" i="7" s="1"/>
  <c r="U76" i="7"/>
  <c r="V76" i="7" s="1"/>
  <c r="P76" i="7"/>
  <c r="Q76" i="7" s="1"/>
  <c r="W74" i="7"/>
  <c r="X74" i="7" s="1"/>
  <c r="R74" i="7"/>
  <c r="S74" i="7" s="1"/>
  <c r="U74" i="7"/>
  <c r="V74" i="7" s="1"/>
  <c r="P74" i="7"/>
  <c r="Q74" i="7" s="1"/>
  <c r="W73" i="7"/>
  <c r="R73" i="7"/>
  <c r="U73" i="7"/>
  <c r="P73" i="7"/>
  <c r="W72" i="7"/>
  <c r="X72" i="7" s="1"/>
  <c r="R72" i="7"/>
  <c r="U72" i="7"/>
  <c r="V72" i="7" s="1"/>
  <c r="P72" i="7"/>
  <c r="Q72" i="7" s="1"/>
  <c r="W71" i="7"/>
  <c r="R71" i="7"/>
  <c r="U71" i="7"/>
  <c r="P71" i="7"/>
  <c r="W70" i="7"/>
  <c r="X70" i="7" s="1"/>
  <c r="R70" i="7"/>
  <c r="S70" i="7" s="1"/>
  <c r="U70" i="7"/>
  <c r="V70" i="7" s="1"/>
  <c r="P70" i="7"/>
  <c r="Q70" i="7" s="1"/>
  <c r="W69" i="7"/>
  <c r="R69" i="7"/>
  <c r="U69" i="7"/>
  <c r="P69" i="7"/>
  <c r="W68" i="7"/>
  <c r="X68" i="7" s="1"/>
  <c r="R68" i="7"/>
  <c r="S68" i="7" s="1"/>
  <c r="U68" i="7"/>
  <c r="V68" i="7" s="1"/>
  <c r="P68" i="7"/>
  <c r="Q68" i="7" s="1"/>
  <c r="W67" i="7"/>
  <c r="X66" i="7" s="1"/>
  <c r="R67" i="7"/>
  <c r="S66" i="7" s="1"/>
  <c r="U67" i="7"/>
  <c r="V66" i="7" s="1"/>
  <c r="P67" i="7"/>
  <c r="Q66" i="7" s="1"/>
  <c r="W64" i="7"/>
  <c r="X64" i="7" s="1"/>
  <c r="R64" i="7"/>
  <c r="S64" i="7" s="1"/>
  <c r="U64" i="7"/>
  <c r="V64" i="7" s="1"/>
  <c r="P64" i="7"/>
  <c r="Q64" i="7" s="1"/>
  <c r="W62" i="7"/>
  <c r="X62" i="7" s="1"/>
  <c r="R62" i="7"/>
  <c r="S62" i="7" s="1"/>
  <c r="U62" i="7"/>
  <c r="V62" i="7" s="1"/>
  <c r="P62" i="7"/>
  <c r="Q62" i="7" s="1"/>
  <c r="W61" i="7"/>
  <c r="R61" i="7"/>
  <c r="U61" i="7"/>
  <c r="P61" i="7"/>
  <c r="W60" i="7"/>
  <c r="X60" i="7" s="1"/>
  <c r="R60" i="7"/>
  <c r="S60" i="7" s="1"/>
  <c r="U60" i="7"/>
  <c r="V60" i="7" s="1"/>
  <c r="P60" i="7"/>
  <c r="Q60" i="7" s="1"/>
  <c r="W58" i="7"/>
  <c r="X58" i="7" s="1"/>
  <c r="R58" i="7"/>
  <c r="S58" i="7" s="1"/>
  <c r="U58" i="7"/>
  <c r="V58" i="7" s="1"/>
  <c r="P58" i="7"/>
  <c r="Q58" i="7" s="1"/>
  <c r="W55" i="7"/>
  <c r="R55" i="7"/>
  <c r="U55" i="7"/>
  <c r="P55" i="7"/>
  <c r="W54" i="7"/>
  <c r="X54" i="7" s="1"/>
  <c r="R54" i="7"/>
  <c r="S54" i="7" s="1"/>
  <c r="U54" i="7"/>
  <c r="V54" i="7" s="1"/>
  <c r="P54" i="7"/>
  <c r="Q54" i="7" s="1"/>
  <c r="W53" i="7"/>
  <c r="R53" i="7"/>
  <c r="U53" i="7"/>
  <c r="P53" i="7"/>
  <c r="W52" i="7"/>
  <c r="X52" i="7" s="1"/>
  <c r="R52" i="7"/>
  <c r="S52" i="7" s="1"/>
  <c r="U52" i="7"/>
  <c r="V52" i="7" s="1"/>
  <c r="P52" i="7"/>
  <c r="Q52" i="7" s="1"/>
  <c r="W51" i="7"/>
  <c r="R51" i="7"/>
  <c r="S50" i="7" s="1"/>
  <c r="U51" i="7"/>
  <c r="V50" i="7" s="1"/>
  <c r="P51" i="7"/>
  <c r="Q50" i="7" s="1"/>
  <c r="X50" i="7"/>
  <c r="W49" i="7"/>
  <c r="R49" i="7"/>
  <c r="U49" i="7"/>
  <c r="P49" i="7"/>
  <c r="W48" i="7"/>
  <c r="X48" i="7" s="1"/>
  <c r="R48" i="7"/>
  <c r="S48" i="7" s="1"/>
  <c r="U48" i="7"/>
  <c r="V48" i="7" s="1"/>
  <c r="P48" i="7"/>
  <c r="Q48" i="7" s="1"/>
  <c r="W47" i="7"/>
  <c r="R47" i="7"/>
  <c r="U47" i="7"/>
  <c r="P47" i="7"/>
  <c r="W46" i="7"/>
  <c r="X46" i="7" s="1"/>
  <c r="R46" i="7"/>
  <c r="S46" i="7" s="1"/>
  <c r="U46" i="7"/>
  <c r="V46" i="7" s="1"/>
  <c r="P46" i="7"/>
  <c r="Q46" i="7" s="1"/>
  <c r="W45" i="7"/>
  <c r="R45" i="7"/>
  <c r="S44" i="7" s="1"/>
  <c r="U45" i="7"/>
  <c r="V44" i="7" s="1"/>
  <c r="P45" i="7"/>
  <c r="Q44" i="7" s="1"/>
  <c r="X44" i="7"/>
  <c r="W43" i="7"/>
  <c r="R43" i="7"/>
  <c r="U43" i="7"/>
  <c r="P43" i="7"/>
  <c r="W42" i="7"/>
  <c r="X42" i="7" s="1"/>
  <c r="R42" i="7"/>
  <c r="S42" i="7" s="1"/>
  <c r="U42" i="7"/>
  <c r="V42" i="7" s="1"/>
  <c r="P42" i="7"/>
  <c r="Q42" i="7" s="1"/>
  <c r="W41" i="7"/>
  <c r="R41" i="7"/>
  <c r="U41" i="7"/>
  <c r="P41" i="7"/>
  <c r="W40" i="7"/>
  <c r="X40" i="7" s="1"/>
  <c r="R40" i="7"/>
  <c r="S40" i="7" s="1"/>
  <c r="U40" i="7"/>
  <c r="V40" i="7" s="1"/>
  <c r="P40" i="7"/>
  <c r="Q40" i="7" s="1"/>
  <c r="W39" i="7"/>
  <c r="R39" i="7"/>
  <c r="U39" i="7"/>
  <c r="P39" i="7"/>
  <c r="W38" i="7"/>
  <c r="X38" i="7" s="1"/>
  <c r="R38" i="7"/>
  <c r="S38" i="7" s="1"/>
  <c r="U38" i="7"/>
  <c r="V38" i="7" s="1"/>
  <c r="P38" i="7"/>
  <c r="Q38" i="7" s="1"/>
  <c r="W37" i="7"/>
  <c r="R37" i="7"/>
  <c r="U37" i="7"/>
  <c r="P37" i="7"/>
  <c r="W36" i="7"/>
  <c r="X36" i="7" s="1"/>
  <c r="R36" i="7"/>
  <c r="S36" i="7" s="1"/>
  <c r="U36" i="7"/>
  <c r="V36" i="7" s="1"/>
  <c r="P36" i="7"/>
  <c r="Q36" i="7" s="1"/>
  <c r="W35" i="7"/>
  <c r="R35" i="7"/>
  <c r="U35" i="7"/>
  <c r="P35" i="7"/>
  <c r="W34" i="7"/>
  <c r="X34" i="7" s="1"/>
  <c r="R34" i="7"/>
  <c r="S34" i="7" s="1"/>
  <c r="U34" i="7"/>
  <c r="V34" i="7" s="1"/>
  <c r="P34" i="7"/>
  <c r="Q34" i="7" s="1"/>
  <c r="W32" i="7"/>
  <c r="X32" i="7" s="1"/>
  <c r="R32" i="7"/>
  <c r="S32" i="7" s="1"/>
  <c r="U32" i="7"/>
  <c r="V32" i="7" s="1"/>
  <c r="P32" i="7"/>
  <c r="Q32" i="7" s="1"/>
  <c r="W31" i="7"/>
  <c r="X30" i="7" s="1"/>
  <c r="R31" i="7"/>
  <c r="S30" i="7" s="1"/>
  <c r="U31" i="7"/>
  <c r="V30" i="7" s="1"/>
  <c r="P31" i="7"/>
  <c r="Q30" i="7" s="1"/>
  <c r="W28" i="7"/>
  <c r="X28" i="7" s="1"/>
  <c r="R28" i="7"/>
  <c r="S28" i="7" s="1"/>
  <c r="U28" i="7"/>
  <c r="V28" i="7" s="1"/>
  <c r="P28" i="7"/>
  <c r="Q28" i="7" s="1"/>
  <c r="W27" i="7"/>
  <c r="R27" i="7"/>
  <c r="U27" i="7"/>
  <c r="P27" i="7"/>
  <c r="W26" i="7"/>
  <c r="X26" i="7" s="1"/>
  <c r="R26" i="7"/>
  <c r="S26" i="7" s="1"/>
  <c r="U26" i="7"/>
  <c r="V26" i="7" s="1"/>
  <c r="P26" i="7"/>
  <c r="Q26" i="7" s="1"/>
  <c r="W25" i="7"/>
  <c r="X24" i="7" s="1"/>
  <c r="R25" i="7"/>
  <c r="S24" i="7" s="1"/>
  <c r="U25" i="7"/>
  <c r="V24" i="7" s="1"/>
  <c r="P25" i="7"/>
  <c r="Q24" i="7" s="1"/>
  <c r="W23" i="7"/>
  <c r="X22" i="7" s="1"/>
  <c r="R23" i="7"/>
  <c r="S22" i="7" s="1"/>
  <c r="U23" i="7"/>
  <c r="V22" i="7" s="1"/>
  <c r="P23" i="7"/>
  <c r="Q22" i="7" s="1"/>
  <c r="W21" i="7"/>
  <c r="R21" i="7"/>
  <c r="U21" i="7"/>
  <c r="P21" i="7"/>
  <c r="W20" i="7"/>
  <c r="X20" i="7" s="1"/>
  <c r="R20" i="7"/>
  <c r="S20" i="7" s="1"/>
  <c r="U20" i="7"/>
  <c r="V20" i="7" s="1"/>
  <c r="P20" i="7"/>
  <c r="Q20" i="7" s="1"/>
  <c r="W19" i="7"/>
  <c r="X19" i="7" s="1"/>
  <c r="R19" i="7"/>
  <c r="S19" i="7" s="1"/>
  <c r="U19" i="7"/>
  <c r="V19" i="7" s="1"/>
  <c r="P19" i="7"/>
  <c r="Q19" i="7" s="1"/>
  <c r="W18" i="7"/>
  <c r="R18" i="7"/>
  <c r="P18" i="7"/>
  <c r="W17" i="7"/>
  <c r="R17" i="7"/>
  <c r="U17" i="7"/>
  <c r="P17" i="7"/>
  <c r="Q17" i="7" s="1"/>
  <c r="W16" i="7"/>
  <c r="R16" i="7"/>
  <c r="U16" i="7"/>
  <c r="P16" i="7"/>
  <c r="W15" i="7"/>
  <c r="X15" i="7" s="1"/>
  <c r="R15" i="7"/>
  <c r="U15" i="7"/>
  <c r="V15" i="7" s="1"/>
  <c r="P15" i="7"/>
  <c r="Q15" i="7" s="1"/>
  <c r="W14" i="7"/>
  <c r="R14" i="7"/>
  <c r="U14" i="7"/>
  <c r="P14" i="7"/>
  <c r="W13" i="7"/>
  <c r="X13" i="7" s="1"/>
  <c r="R13" i="7"/>
  <c r="S13" i="7" s="1"/>
  <c r="U13" i="7"/>
  <c r="V13" i="7" s="1"/>
  <c r="P13" i="7"/>
  <c r="W12" i="7"/>
  <c r="R12" i="7"/>
  <c r="S11" i="7" s="1"/>
  <c r="U12" i="7"/>
  <c r="V11" i="7" s="1"/>
  <c r="P12" i="7"/>
  <c r="Q11" i="7" s="1"/>
  <c r="X11" i="7"/>
  <c r="W9" i="7"/>
  <c r="X9" i="7" s="1"/>
  <c r="R9" i="7"/>
  <c r="S9" i="7" s="1"/>
  <c r="U9" i="7"/>
  <c r="V9" i="7" s="1"/>
  <c r="P9" i="7"/>
  <c r="Q9" i="7" s="1"/>
  <c r="W8" i="7"/>
  <c r="R8" i="7"/>
  <c r="U8" i="7"/>
  <c r="P8" i="7"/>
  <c r="W7" i="7"/>
  <c r="X7" i="7" s="1"/>
  <c r="R7" i="7"/>
  <c r="S7" i="7" s="1"/>
  <c r="U7" i="7"/>
  <c r="V7" i="7" s="1"/>
  <c r="P7" i="7"/>
  <c r="Q7" i="7" s="1"/>
  <c r="W6" i="7"/>
  <c r="R6" i="7"/>
  <c r="U6" i="7"/>
  <c r="P6" i="7"/>
  <c r="W5" i="7"/>
  <c r="X5" i="7" s="1"/>
  <c r="R5" i="7"/>
  <c r="S5" i="7" s="1"/>
  <c r="U5" i="7"/>
  <c r="V5" i="7" s="1"/>
  <c r="P5" i="7"/>
  <c r="Q5" i="7" s="1"/>
  <c r="W4" i="7"/>
  <c r="X3" i="7" s="1"/>
  <c r="U4" i="7"/>
  <c r="V3" i="7" s="1"/>
  <c r="AD70" i="7" l="1"/>
  <c r="Q13" i="7"/>
  <c r="X76" i="7"/>
  <c r="S15" i="7"/>
  <c r="S72" i="7"/>
  <c r="S78" i="7"/>
  <c r="S17" i="7"/>
  <c r="X17" i="7"/>
  <c r="V17" i="7"/>
  <c r="V78" i="7"/>
  <c r="X78" i="7"/>
  <c r="Q78" i="7"/>
</calcChain>
</file>

<file path=xl/sharedStrings.xml><?xml version="1.0" encoding="utf-8"?>
<sst xmlns="http://schemas.openxmlformats.org/spreadsheetml/2006/main" count="193" uniqueCount="118">
  <si>
    <t>GN-mAb _Env03 immuno-staining</t>
  </si>
  <si>
    <t>Donor type</t>
  </si>
  <si>
    <t>nPOD case ID</t>
  </si>
  <si>
    <t>Tissue</t>
  </si>
  <si>
    <t>% Env03 positive area in pancreas area</t>
  </si>
  <si>
    <t>% Env03 positive area in pancreas area
Mean for each donor</t>
  </si>
  <si>
    <t>No diabetes</t>
  </si>
  <si>
    <t xml:space="preserve">6009‐06     </t>
  </si>
  <si>
    <t>Pancreas Head</t>
  </si>
  <si>
    <t xml:space="preserve">6009‐01     </t>
  </si>
  <si>
    <t>Pancreas Tail</t>
  </si>
  <si>
    <t xml:space="preserve">6012‐06  </t>
  </si>
  <si>
    <t xml:space="preserve">6012‐02  </t>
  </si>
  <si>
    <t xml:space="preserve">6013‐09     </t>
  </si>
  <si>
    <t xml:space="preserve">6013‐08     </t>
  </si>
  <si>
    <t xml:space="preserve">6015‐10  </t>
  </si>
  <si>
    <t>6015-01</t>
  </si>
  <si>
    <t xml:space="preserve">6017‐03     </t>
  </si>
  <si>
    <t>6017-03</t>
  </si>
  <si>
    <t xml:space="preserve">6020‐04     </t>
  </si>
  <si>
    <t>6020-07</t>
  </si>
  <si>
    <t xml:space="preserve">6021‐01    </t>
  </si>
  <si>
    <t>6021-02</t>
  </si>
  <si>
    <t xml:space="preserve">6022‐05    </t>
  </si>
  <si>
    <t>6022-08</t>
  </si>
  <si>
    <t xml:space="preserve">6024‐08    </t>
  </si>
  <si>
    <t xml:space="preserve">6029‐02    </t>
  </si>
  <si>
    <t>6029-01</t>
  </si>
  <si>
    <t xml:space="preserve">6030‐08  </t>
  </si>
  <si>
    <t>6030-09</t>
  </si>
  <si>
    <t>6034‐07</t>
  </si>
  <si>
    <t>6034-03</t>
  </si>
  <si>
    <t>6048‐09</t>
  </si>
  <si>
    <t>6048-02</t>
  </si>
  <si>
    <t>6055‐02</t>
  </si>
  <si>
    <t>6055-09</t>
  </si>
  <si>
    <t>6057‐02</t>
  </si>
  <si>
    <t>6057-01</t>
  </si>
  <si>
    <t>6058‐01</t>
  </si>
  <si>
    <t>6058-01</t>
  </si>
  <si>
    <t>6060‐09</t>
  </si>
  <si>
    <t>6060-05</t>
  </si>
  <si>
    <t>6091‐02</t>
  </si>
  <si>
    <t>6091-06</t>
  </si>
  <si>
    <t>6094‐01</t>
  </si>
  <si>
    <t>6094-01</t>
  </si>
  <si>
    <t>TD1</t>
  </si>
  <si>
    <t>6032‐10</t>
  </si>
  <si>
    <t>6032-09</t>
  </si>
  <si>
    <t>6036‐06</t>
  </si>
  <si>
    <t>6036-01</t>
  </si>
  <si>
    <t>6045‐01</t>
  </si>
  <si>
    <t>6045-04</t>
  </si>
  <si>
    <t>6049‐02</t>
  </si>
  <si>
    <t>6049-08</t>
  </si>
  <si>
    <t>6051‐04</t>
  </si>
  <si>
    <t>6051-05</t>
  </si>
  <si>
    <t>6054‐06</t>
  </si>
  <si>
    <t>6054-05</t>
  </si>
  <si>
    <t>6061‐01</t>
  </si>
  <si>
    <t>6061-02</t>
  </si>
  <si>
    <t>6064‐06</t>
  </si>
  <si>
    <t>6064-01</t>
  </si>
  <si>
    <t>6067‐02</t>
  </si>
  <si>
    <t>6067-04</t>
  </si>
  <si>
    <t>6069‐07</t>
  </si>
  <si>
    <t>6069-07</t>
  </si>
  <si>
    <t>6077‐05</t>
  </si>
  <si>
    <t>6077-01</t>
  </si>
  <si>
    <t>6079‐04</t>
  </si>
  <si>
    <t>6079-01</t>
  </si>
  <si>
    <t>6083‐02</t>
  </si>
  <si>
    <t>6083-02</t>
  </si>
  <si>
    <t>6087‐09</t>
  </si>
  <si>
    <t>6087-03</t>
  </si>
  <si>
    <t>6088‐02</t>
  </si>
  <si>
    <t>6088-02</t>
  </si>
  <si>
    <t>6089‐03</t>
  </si>
  <si>
    <t>6089-03</t>
  </si>
  <si>
    <t>6119‐04</t>
  </si>
  <si>
    <t>6119-04</t>
  </si>
  <si>
    <t>6135‐04</t>
  </si>
  <si>
    <t>6135-04</t>
  </si>
  <si>
    <t>6138‐06</t>
  </si>
  <si>
    <t>6138-06</t>
  </si>
  <si>
    <t>6145‐08</t>
  </si>
  <si>
    <t>6145-10</t>
  </si>
  <si>
    <t>Number of cells in islets</t>
  </si>
  <si>
    <r>
      <t>Total islets size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</si>
  <si>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area Endo+Exo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</si>
  <si>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Number of cells in Endo+Exo</t>
  </si>
  <si>
    <t>CD3 CD68 immuno-staining
Endocrine + Exocrine pancreas</t>
  </si>
  <si>
    <t>Number of CD3+ cells in Endo+Exo</t>
  </si>
  <si>
    <t>Number of CD68+ cells in Endo+Exo</t>
  </si>
  <si>
    <t>CD3 CD68 immuno-staining
Islets</t>
  </si>
  <si>
    <t>Number of CD3+ cells in Islets</t>
  </si>
  <si>
    <t>% of CD3+ cells in Islets</t>
  </si>
  <si>
    <t>% of CD3+ cells in Islets
Mean Donors</t>
  </si>
  <si>
    <t>Number of CD68+ cells in Islets</t>
  </si>
  <si>
    <t>% of CD68+ cells in Islets</t>
  </si>
  <si>
    <t>% of CD68+ cells in Islets
Mean Donors</t>
  </si>
  <si>
    <r>
      <t>Number of CD3+ cells in Islets / mm</t>
    </r>
    <r>
      <rPr>
        <b/>
        <vertAlign val="superscript"/>
        <sz val="11"/>
        <rFont val="Calibri"/>
        <family val="2"/>
        <scheme val="minor"/>
      </rPr>
      <t>2</t>
    </r>
  </si>
  <si>
    <r>
      <t>Number of CD3+ cells in Islets / mm</t>
    </r>
    <r>
      <rPr>
        <b/>
        <vertAlign val="superscript"/>
        <sz val="11"/>
        <rFont val="Calibri"/>
        <family val="2"/>
        <scheme val="minor"/>
      </rPr>
      <t xml:space="preserve">2
</t>
    </r>
    <r>
      <rPr>
        <b/>
        <sz val="11"/>
        <rFont val="Calibri"/>
        <family val="2"/>
        <scheme val="minor"/>
      </rPr>
      <t>Mean Donors</t>
    </r>
  </si>
  <si>
    <r>
      <t>Number of CD68+ cells in Islets / mm</t>
    </r>
    <r>
      <rPr>
        <b/>
        <vertAlign val="superscript"/>
        <sz val="11"/>
        <rFont val="Calibri"/>
        <family val="2"/>
        <scheme val="minor"/>
      </rPr>
      <t>2</t>
    </r>
  </si>
  <si>
    <r>
      <t>Number of CD68+ cells in Islets / mm</t>
    </r>
    <r>
      <rPr>
        <b/>
        <vertAlign val="superscript"/>
        <sz val="11"/>
        <rFont val="Calibri"/>
        <family val="2"/>
        <scheme val="minor"/>
      </rPr>
      <t xml:space="preserve">2
</t>
    </r>
    <r>
      <rPr>
        <b/>
        <sz val="11"/>
        <rFont val="Calibri"/>
        <family val="2"/>
        <scheme val="minor"/>
      </rPr>
      <t>Mean Donors</t>
    </r>
  </si>
  <si>
    <t>CD3 CD68 immuno-staining
Exocrine pancreas</t>
  </si>
  <si>
    <r>
      <t>Exocrine pancreas area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</si>
  <si>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Number of cells in exocrine pancreas</t>
  </si>
  <si>
    <t xml:space="preserve">Number of CD3+ cells in Exocrine </t>
  </si>
  <si>
    <t>% of CD3+ cells in Exocrine</t>
  </si>
  <si>
    <t>% of CD3+ cells in Exocrine
Mean Donors</t>
  </si>
  <si>
    <r>
      <t>Number of CD3+ cells in exocrine / mm</t>
    </r>
    <r>
      <rPr>
        <b/>
        <vertAlign val="superscript"/>
        <sz val="11"/>
        <rFont val="Calibri"/>
        <family val="2"/>
        <scheme val="minor"/>
      </rPr>
      <t>2</t>
    </r>
  </si>
  <si>
    <r>
      <t>Number of CD3+ cells in exocrine / mm</t>
    </r>
    <r>
      <rPr>
        <b/>
        <vertAlign val="superscript"/>
        <sz val="11"/>
        <rFont val="Calibri"/>
        <family val="2"/>
        <scheme val="minor"/>
      </rPr>
      <t xml:space="preserve">2
</t>
    </r>
    <r>
      <rPr>
        <b/>
        <sz val="11"/>
        <rFont val="Calibri"/>
        <family val="2"/>
        <scheme val="minor"/>
      </rPr>
      <t>Mean Donors</t>
    </r>
  </si>
  <si>
    <t xml:space="preserve">Number of CD68+ cells in Exocrine </t>
  </si>
  <si>
    <t>% of CD68+ cells in Exocrine</t>
  </si>
  <si>
    <t>% of CD68+ cells in Exocrine
Mean Donors</t>
  </si>
  <si>
    <r>
      <t>Number of CD68+ cells in exocrine / mm</t>
    </r>
    <r>
      <rPr>
        <b/>
        <vertAlign val="superscript"/>
        <sz val="11"/>
        <rFont val="Calibri"/>
        <family val="2"/>
        <scheme val="minor"/>
      </rPr>
      <t>2</t>
    </r>
  </si>
  <si>
    <r>
      <t>Number of CD68+ cells in exocrine / mm</t>
    </r>
    <r>
      <rPr>
        <b/>
        <vertAlign val="superscript"/>
        <sz val="11"/>
        <rFont val="Calibri"/>
        <family val="2"/>
        <scheme val="minor"/>
      </rPr>
      <t xml:space="preserve">2
</t>
    </r>
    <r>
      <rPr>
        <b/>
        <sz val="11"/>
        <rFont val="Calibri"/>
        <family val="2"/>
        <scheme val="minor"/>
      </rPr>
      <t>Mean Donors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</si>
</sst>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3" xfId="1" applyNumberFormat="1" applyFont="1" applyFill="1" applyBorder="1" applyAlignment="1">
      <alignment horizontal="center" vertical="center" wrapText="1"/>
    </xf>
    <xf numFmtId="2" fontId="6" fillId="6" borderId="4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7" fillId="0" borderId="0" xfId="3" applyFont="1" applyFill="1" applyBorder="1" applyAlignment="1">
      <alignment horizontal="center" vertical="center" wrapText="1"/>
    </xf>
    <xf numFmtId="2" fontId="7" fillId="0" borderId="0" xfId="3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8" borderId="2" xfId="0" applyFill="1" applyBorder="1" applyAlignment="1">
      <alignment vertical="center" wrapText="1"/>
    </xf>
    <xf numFmtId="0" fontId="0" fillId="8" borderId="2" xfId="0" applyFill="1" applyBorder="1"/>
    <xf numFmtId="0" fontId="0" fillId="8" borderId="0" xfId="0" applyFill="1"/>
    <xf numFmtId="0" fontId="0" fillId="8" borderId="11" xfId="0" applyFill="1" applyBorder="1"/>
    <xf numFmtId="0" fontId="0" fillId="8" borderId="0" xfId="0" applyFill="1" applyBorder="1"/>
    <xf numFmtId="0" fontId="0" fillId="8" borderId="9" xfId="0" applyFill="1" applyBorder="1"/>
    <xf numFmtId="2" fontId="5" fillId="8" borderId="2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64" fontId="5" fillId="8" borderId="2" xfId="0" applyNumberFormat="1" applyFont="1" applyFill="1" applyBorder="1" applyAlignment="1">
      <alignment horizontal="center" vertical="center" wrapText="1"/>
    </xf>
    <xf numFmtId="164" fontId="6" fillId="8" borderId="3" xfId="0" applyNumberFormat="1" applyFont="1" applyFill="1" applyBorder="1" applyAlignment="1">
      <alignment horizontal="center" vertical="center" wrapText="1"/>
    </xf>
    <xf numFmtId="164" fontId="0" fillId="8" borderId="0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7" fillId="8" borderId="0" xfId="3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9" borderId="0" xfId="0" applyFill="1" applyBorder="1" applyAlignment="1"/>
    <xf numFmtId="0" fontId="0" fillId="0" borderId="7" xfId="0" applyBorder="1" applyAlignment="1"/>
    <xf numFmtId="0" fontId="0" fillId="0" borderId="0" xfId="0" applyFill="1" applyBorder="1" applyAlignment="1"/>
    <xf numFmtId="0" fontId="0" fillId="10" borderId="0" xfId="0" applyFill="1" applyAlignment="1"/>
    <xf numFmtId="0" fontId="0" fillId="0" borderId="0" xfId="0" applyFill="1" applyAlignment="1"/>
    <xf numFmtId="0" fontId="2" fillId="0" borderId="0" xfId="2" applyFill="1" applyAlignment="1"/>
    <xf numFmtId="0" fontId="0" fillId="0" borderId="6" xfId="0" applyBorder="1" applyAlignment="1"/>
    <xf numFmtId="0" fontId="0" fillId="0" borderId="7" xfId="0" applyFill="1" applyBorder="1" applyAlignment="1"/>
    <xf numFmtId="0" fontId="0" fillId="0" borderId="6" xfId="0" applyFill="1" applyBorder="1" applyAlignment="1"/>
    <xf numFmtId="0" fontId="2" fillId="0" borderId="0" xfId="2" applyFill="1" applyBorder="1" applyAlignment="1"/>
    <xf numFmtId="0" fontId="0" fillId="7" borderId="5" xfId="0" applyFill="1" applyBorder="1" applyAlignment="1"/>
    <xf numFmtId="0" fontId="0" fillId="7" borderId="11" xfId="0" applyFill="1" applyBorder="1" applyAlignment="1"/>
    <xf numFmtId="0" fontId="0" fillId="7" borderId="12" xfId="0" applyFill="1" applyBorder="1" applyAlignment="1"/>
    <xf numFmtId="0" fontId="2" fillId="0" borderId="6" xfId="2" applyFill="1" applyBorder="1" applyAlignment="1"/>
    <xf numFmtId="0" fontId="2" fillId="0" borderId="7" xfId="2" applyFill="1" applyBorder="1" applyAlignment="1"/>
    <xf numFmtId="0" fontId="0" fillId="8" borderId="11" xfId="0" applyFill="1" applyBorder="1" applyAlignment="1"/>
    <xf numFmtId="0" fontId="0" fillId="8" borderId="0" xfId="0" applyFill="1" applyBorder="1" applyAlignment="1"/>
    <xf numFmtId="0" fontId="1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wrapText="1"/>
    </xf>
    <xf numFmtId="0" fontId="0" fillId="8" borderId="0" xfId="0" applyFill="1" applyAlignment="1"/>
    <xf numFmtId="0" fontId="0" fillId="9" borderId="6" xfId="0" applyFill="1" applyBorder="1" applyAlignment="1"/>
    <xf numFmtId="2" fontId="5" fillId="5" borderId="2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textRotation="90" wrapText="1"/>
    </xf>
    <xf numFmtId="0" fontId="4" fillId="5" borderId="6" xfId="0" applyFont="1" applyFill="1" applyBorder="1" applyAlignment="1">
      <alignment horizontal="center" vertical="center" textRotation="90" wrapText="1"/>
    </xf>
    <xf numFmtId="0" fontId="4" fillId="5" borderId="8" xfId="0" applyFont="1" applyFill="1" applyBorder="1" applyAlignment="1">
      <alignment horizontal="center" vertical="center" textRotation="90" wrapText="1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7" xfId="0" applyFont="1" applyFill="1" applyBorder="1" applyAlignment="1"/>
    <xf numFmtId="0" fontId="0" fillId="8" borderId="0" xfId="0" applyFont="1" applyFill="1" applyBorder="1" applyAlignment="1"/>
    <xf numFmtId="0" fontId="0" fillId="0" borderId="6" xfId="0" applyFont="1" applyFill="1" applyBorder="1" applyAlignment="1"/>
    <xf numFmtId="0" fontId="0" fillId="7" borderId="6" xfId="0" applyFont="1" applyFill="1" applyBorder="1" applyAlignment="1"/>
    <xf numFmtId="0" fontId="0" fillId="7" borderId="0" xfId="0" applyFont="1" applyFill="1" applyBorder="1" applyAlignment="1"/>
    <xf numFmtId="0" fontId="0" fillId="7" borderId="7" xfId="0" applyFont="1" applyFill="1" applyBorder="1" applyAlignment="1"/>
    <xf numFmtId="0" fontId="0" fillId="0" borderId="5" xfId="0" applyFont="1" applyBorder="1" applyAlignment="1"/>
    <xf numFmtId="0" fontId="0" fillId="0" borderId="11" xfId="0" applyFont="1" applyBorder="1" applyAlignment="1"/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0" fontId="0" fillId="8" borderId="11" xfId="0" applyFont="1" applyFill="1" applyBorder="1" applyAlignment="1"/>
    <xf numFmtId="0" fontId="0" fillId="0" borderId="5" xfId="0" applyFont="1" applyFill="1" applyBorder="1" applyAlignment="1"/>
    <xf numFmtId="0" fontId="2" fillId="7" borderId="0" xfId="2" applyFont="1" applyFill="1" applyBorder="1" applyAlignment="1"/>
    <xf numFmtId="0" fontId="2" fillId="7" borderId="6" xfId="2" applyFont="1" applyFill="1" applyBorder="1" applyAlignment="1"/>
    <xf numFmtId="0" fontId="2" fillId="8" borderId="0" xfId="2" applyFont="1" applyFill="1" applyBorder="1" applyAlignment="1"/>
    <xf numFmtId="11" fontId="0" fillId="0" borderId="0" xfId="0" applyNumberFormat="1" applyFont="1" applyBorder="1" applyAlignment="1"/>
    <xf numFmtId="11" fontId="0" fillId="8" borderId="0" xfId="0" applyNumberFormat="1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9" xfId="0" applyFont="1" applyFill="1" applyBorder="1" applyAlignment="1"/>
    <xf numFmtId="0" fontId="0" fillId="0" borderId="10" xfId="0" applyFont="1" applyFill="1" applyBorder="1" applyAlignment="1"/>
    <xf numFmtId="0" fontId="0" fillId="8" borderId="9" xfId="0" applyFont="1" applyFill="1" applyBorder="1" applyAlignment="1"/>
    <xf numFmtId="0" fontId="0" fillId="0" borderId="8" xfId="0" applyFont="1" applyFill="1" applyBorder="1" applyAlignment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68"/>
  <sheetViews>
    <sheetView tabSelected="1" topLeftCell="F2" zoomScale="60" zoomScaleNormal="60" workbookViewId="0">
      <selection activeCell="AQ24" sqref="AQ24"/>
    </sheetView>
  </sheetViews>
  <sheetFormatPr baseColWidth="10" defaultRowHeight="14.5" x14ac:dyDescent="0.35"/>
  <cols>
    <col min="3" max="3" width="13.08984375" customWidth="1"/>
    <col min="4" max="4" width="10.90625" style="27" customWidth="1"/>
    <col min="5" max="6" width="10.90625" customWidth="1"/>
    <col min="7" max="7" width="10.90625" style="27" customWidth="1"/>
    <col min="8" max="8" width="9.453125" style="49" customWidth="1"/>
    <col min="9" max="10" width="9.453125" style="42" customWidth="1"/>
    <col min="11" max="11" width="9.453125" style="44" customWidth="1"/>
    <col min="12" max="12" width="9.453125" style="59" customWidth="1"/>
    <col min="13" max="14" width="8.6328125" style="39" customWidth="1"/>
    <col min="15" max="15" width="8.6328125" style="49" customWidth="1"/>
    <col min="16" max="19" width="8.6328125" style="42" customWidth="1"/>
    <col min="20" max="20" width="8.6328125" style="49" customWidth="1"/>
    <col min="21" max="23" width="8.6328125" style="42" customWidth="1"/>
    <col min="24" max="24" width="8.6328125" style="44" customWidth="1"/>
    <col min="25" max="25" width="7.36328125" style="62" customWidth="1"/>
    <col min="26" max="27" width="8.7265625" style="39" customWidth="1"/>
    <col min="28" max="28" width="8.7265625" style="63" customWidth="1"/>
    <col min="29" max="30" width="8.7265625" style="43" customWidth="1"/>
    <col min="31" max="31" width="8.7265625" style="42" customWidth="1"/>
    <col min="32" max="32" width="8.7265625" style="44" customWidth="1"/>
    <col min="33" max="34" width="8.7265625" style="46" customWidth="1"/>
    <col min="35" max="37" width="8.7265625" style="39" customWidth="1"/>
    <col min="38" max="38" width="10.90625" style="27" customWidth="1"/>
  </cols>
  <sheetData>
    <row r="1" spans="1:38" s="3" customFormat="1" ht="54" customHeight="1" thickBot="1" x14ac:dyDescent="0.55000000000000004">
      <c r="A1" s="1"/>
      <c r="B1" s="2"/>
      <c r="C1" s="2"/>
      <c r="D1" s="33"/>
      <c r="E1" s="65" t="s">
        <v>0</v>
      </c>
      <c r="F1" s="64"/>
      <c r="G1" s="31"/>
      <c r="H1" s="65" t="s">
        <v>91</v>
      </c>
      <c r="I1" s="64"/>
      <c r="J1" s="64"/>
      <c r="K1" s="66"/>
      <c r="L1" s="31"/>
      <c r="M1" s="65" t="s">
        <v>94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0"/>
      <c r="Z1" s="64" t="s">
        <v>105</v>
      </c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25"/>
    </row>
    <row r="2" spans="1:38" s="8" customFormat="1" ht="104" thickBot="1" x14ac:dyDescent="0.4">
      <c r="A2" s="4" t="s">
        <v>1</v>
      </c>
      <c r="B2" s="4" t="s">
        <v>2</v>
      </c>
      <c r="C2" s="5" t="s">
        <v>3</v>
      </c>
      <c r="D2" s="34"/>
      <c r="E2" s="6" t="s">
        <v>4</v>
      </c>
      <c r="F2" s="7" t="s">
        <v>5</v>
      </c>
      <c r="G2" s="26"/>
      <c r="H2" s="5" t="s">
        <v>89</v>
      </c>
      <c r="I2" s="5" t="s">
        <v>90</v>
      </c>
      <c r="J2" s="5" t="s">
        <v>92</v>
      </c>
      <c r="K2" s="4" t="s">
        <v>93</v>
      </c>
      <c r="L2" s="32"/>
      <c r="M2" s="5" t="s">
        <v>88</v>
      </c>
      <c r="N2" s="5" t="s">
        <v>87</v>
      </c>
      <c r="O2" s="5" t="s">
        <v>95</v>
      </c>
      <c r="P2" s="5" t="s">
        <v>96</v>
      </c>
      <c r="Q2" s="5" t="s">
        <v>97</v>
      </c>
      <c r="R2" s="5" t="s">
        <v>101</v>
      </c>
      <c r="S2" s="5" t="s">
        <v>102</v>
      </c>
      <c r="T2" s="5" t="s">
        <v>98</v>
      </c>
      <c r="U2" s="5" t="s">
        <v>99</v>
      </c>
      <c r="V2" s="5" t="s">
        <v>100</v>
      </c>
      <c r="W2" s="5" t="s">
        <v>103</v>
      </c>
      <c r="X2" s="4" t="s">
        <v>104</v>
      </c>
      <c r="Y2" s="61"/>
      <c r="Z2" s="5" t="s">
        <v>106</v>
      </c>
      <c r="AA2" s="5" t="s">
        <v>107</v>
      </c>
      <c r="AB2" s="5" t="s">
        <v>108</v>
      </c>
      <c r="AC2" s="5" t="s">
        <v>109</v>
      </c>
      <c r="AD2" s="5" t="s">
        <v>110</v>
      </c>
      <c r="AE2" s="5" t="s">
        <v>111</v>
      </c>
      <c r="AF2" s="4" t="s">
        <v>112</v>
      </c>
      <c r="AG2" s="5" t="s">
        <v>113</v>
      </c>
      <c r="AH2" s="5" t="s">
        <v>114</v>
      </c>
      <c r="AI2" s="5" t="s">
        <v>115</v>
      </c>
      <c r="AJ2" s="5" t="s">
        <v>116</v>
      </c>
      <c r="AK2" s="4" t="s">
        <v>117</v>
      </c>
      <c r="AL2" s="26"/>
    </row>
    <row r="3" spans="1:38" x14ac:dyDescent="0.35">
      <c r="A3" s="67" t="s">
        <v>6</v>
      </c>
      <c r="B3" s="9" t="s">
        <v>7</v>
      </c>
      <c r="C3" s="10" t="s">
        <v>8</v>
      </c>
      <c r="D3" s="35"/>
      <c r="E3" s="11">
        <v>2.0322900000000002</v>
      </c>
      <c r="F3" s="11">
        <v>3.826085</v>
      </c>
      <c r="H3" s="53"/>
      <c r="I3" s="54"/>
      <c r="J3" s="54"/>
      <c r="K3" s="55"/>
      <c r="L3" s="58"/>
      <c r="M3" s="54"/>
      <c r="N3" s="54"/>
      <c r="O3" s="53"/>
      <c r="P3" s="54"/>
      <c r="Q3" s="40">
        <f>AVERAGE(P3:P4)</f>
        <v>2.9060614012070323</v>
      </c>
      <c r="R3" s="54"/>
      <c r="S3" s="40">
        <f>AVERAGE(R3:R4)</f>
        <v>235.84654535387631</v>
      </c>
      <c r="T3" s="53"/>
      <c r="U3" s="54"/>
      <c r="V3" s="40">
        <f>AVERAGE(U3:U4)</f>
        <v>0</v>
      </c>
      <c r="W3" s="54"/>
      <c r="X3" s="41">
        <f>AVERAGE(W3:W4)</f>
        <v>0</v>
      </c>
      <c r="Y3" s="58"/>
      <c r="Z3" s="54"/>
      <c r="AA3" s="54"/>
      <c r="AB3" s="53"/>
      <c r="AC3" s="54"/>
      <c r="AD3" s="40">
        <f>AVERAGE(AC3:AC4)</f>
        <v>8.1252567672433468E-2</v>
      </c>
      <c r="AE3" s="54"/>
      <c r="AF3" s="41">
        <f>AVERAGE(AE3:AE4)</f>
        <v>6.869513715614481</v>
      </c>
      <c r="AG3" s="53"/>
      <c r="AH3" s="54"/>
      <c r="AI3" s="40">
        <f>AVERAGE(AH3:AH4)</f>
        <v>1.2933461146361132E-2</v>
      </c>
      <c r="AJ3" s="54"/>
      <c r="AK3" s="41">
        <f>AVERAGE(AJ3:AJ4)</f>
        <v>1.0934619210247769</v>
      </c>
    </row>
    <row r="4" spans="1:38" x14ac:dyDescent="0.35">
      <c r="A4" s="68"/>
      <c r="B4" s="9" t="s">
        <v>9</v>
      </c>
      <c r="C4" s="10" t="s">
        <v>10</v>
      </c>
      <c r="D4" s="35"/>
      <c r="E4" s="11">
        <v>5.6198800000000002</v>
      </c>
      <c r="F4" s="11"/>
      <c r="H4" s="70">
        <v>79.613100000000003</v>
      </c>
      <c r="I4" s="71">
        <v>672454</v>
      </c>
      <c r="J4" s="72">
        <v>977</v>
      </c>
      <c r="K4" s="73">
        <v>85</v>
      </c>
      <c r="L4" s="74"/>
      <c r="M4" s="71">
        <v>1.8783399999999999</v>
      </c>
      <c r="N4" s="71">
        <v>15244</v>
      </c>
      <c r="O4" s="75">
        <v>443</v>
      </c>
      <c r="P4" s="72">
        <f t="shared" ref="P4:P9" si="0">100*O4/N4</f>
        <v>2.9060614012070323</v>
      </c>
      <c r="Q4" s="72"/>
      <c r="R4" s="72">
        <f t="shared" ref="R4:R9" si="1">O4/M4</f>
        <v>235.84654535387631</v>
      </c>
      <c r="S4" s="72"/>
      <c r="T4" s="75">
        <v>0</v>
      </c>
      <c r="U4" s="72">
        <f t="shared" ref="U4:U9" si="2">100*T4/N4</f>
        <v>0</v>
      </c>
      <c r="V4" s="72"/>
      <c r="W4" s="72">
        <f t="shared" ref="W4:W9" si="3">T4/M4</f>
        <v>0</v>
      </c>
      <c r="X4" s="73"/>
      <c r="Y4" s="74"/>
      <c r="Z4" s="71">
        <f t="shared" ref="Z4:AB9" si="4">H4-M4</f>
        <v>77.734760000000009</v>
      </c>
      <c r="AA4" s="71">
        <f t="shared" si="4"/>
        <v>657210</v>
      </c>
      <c r="AB4" s="75">
        <f t="shared" si="4"/>
        <v>534</v>
      </c>
      <c r="AC4" s="72">
        <f t="shared" ref="AC4:AC9" si="5">100*AB4/AA4</f>
        <v>8.1252567672433468E-2</v>
      </c>
      <c r="AD4" s="72"/>
      <c r="AE4" s="72">
        <f t="shared" ref="AE4:AE9" si="6">AB4/Z4</f>
        <v>6.869513715614481</v>
      </c>
      <c r="AF4" s="73"/>
      <c r="AG4" s="75">
        <f t="shared" ref="AG4:AG9" si="7">K4-T4</f>
        <v>85</v>
      </c>
      <c r="AH4" s="72">
        <f t="shared" ref="AH4:AH9" si="8">100*AG4/AA4</f>
        <v>1.2933461146361132E-2</v>
      </c>
      <c r="AI4" s="72"/>
      <c r="AJ4" s="72">
        <f t="shared" ref="AJ4:AJ9" si="9">AG4/Z4</f>
        <v>1.0934619210247769</v>
      </c>
      <c r="AK4" s="73"/>
    </row>
    <row r="5" spans="1:38" x14ac:dyDescent="0.35">
      <c r="A5" s="68"/>
      <c r="B5" s="9" t="s">
        <v>11</v>
      </c>
      <c r="C5" s="10" t="s">
        <v>8</v>
      </c>
      <c r="D5" s="35"/>
      <c r="E5" s="11">
        <v>3.1672799999999999</v>
      </c>
      <c r="F5" s="11">
        <v>3.4123549999999998</v>
      </c>
      <c r="H5" s="70">
        <v>63.764899999999997</v>
      </c>
      <c r="I5" s="71">
        <v>448293</v>
      </c>
      <c r="J5" s="72">
        <v>42</v>
      </c>
      <c r="K5" s="73">
        <v>13</v>
      </c>
      <c r="L5" s="74"/>
      <c r="M5" s="71">
        <v>0.51380400000000004</v>
      </c>
      <c r="N5" s="71">
        <v>3704</v>
      </c>
      <c r="O5" s="75">
        <v>13</v>
      </c>
      <c r="P5" s="72">
        <f t="shared" si="0"/>
        <v>0.35097192224622031</v>
      </c>
      <c r="Q5" s="72">
        <f t="shared" ref="Q5:S5" si="10">AVERAGE(P5:P6)</f>
        <v>0.30116268192744117</v>
      </c>
      <c r="R5" s="72">
        <f t="shared" si="1"/>
        <v>25.301476827739759</v>
      </c>
      <c r="S5" s="72">
        <f t="shared" si="10"/>
        <v>22.465659207459076</v>
      </c>
      <c r="T5" s="75">
        <v>0</v>
      </c>
      <c r="U5" s="72">
        <f t="shared" si="2"/>
        <v>0</v>
      </c>
      <c r="V5" s="72">
        <f t="shared" ref="V5" si="11">AVERAGE(U5:U6)</f>
        <v>0</v>
      </c>
      <c r="W5" s="72">
        <f t="shared" si="3"/>
        <v>0</v>
      </c>
      <c r="X5" s="73">
        <f t="shared" ref="X5" si="12">AVERAGE(W5:W6)</f>
        <v>0</v>
      </c>
      <c r="Y5" s="74"/>
      <c r="Z5" s="71">
        <f t="shared" si="4"/>
        <v>63.251095999999997</v>
      </c>
      <c r="AA5" s="71">
        <f t="shared" si="4"/>
        <v>444589</v>
      </c>
      <c r="AB5" s="75">
        <f t="shared" si="4"/>
        <v>29</v>
      </c>
      <c r="AC5" s="72">
        <f t="shared" si="5"/>
        <v>6.52287843378941E-3</v>
      </c>
      <c r="AD5" s="72">
        <f t="shared" ref="AD5" si="13">AVERAGE(AC5:AC6)</f>
        <v>7.5060615162537668E-3</v>
      </c>
      <c r="AE5" s="72">
        <f t="shared" si="6"/>
        <v>0.45849007897033123</v>
      </c>
      <c r="AF5" s="73">
        <f t="shared" ref="AF5" si="14">AVERAGE(AE5:AE6)</f>
        <v>0.53605475265796909</v>
      </c>
      <c r="AG5" s="75">
        <f t="shared" si="7"/>
        <v>13</v>
      </c>
      <c r="AH5" s="72">
        <f t="shared" si="8"/>
        <v>2.9240489530780113E-3</v>
      </c>
      <c r="AI5" s="72">
        <f t="shared" ref="AI5" si="15">AVERAGE(AH5:AH6)</f>
        <v>1.6978368265033979E-3</v>
      </c>
      <c r="AJ5" s="72">
        <f t="shared" si="9"/>
        <v>0.2055300354004933</v>
      </c>
      <c r="AK5" s="73">
        <f t="shared" ref="AK5" si="16">AVERAGE(AJ5:AJ6)</f>
        <v>0.11981000176540241</v>
      </c>
    </row>
    <row r="6" spans="1:38" x14ac:dyDescent="0.35">
      <c r="A6" s="68"/>
      <c r="B6" s="9" t="s">
        <v>12</v>
      </c>
      <c r="C6" s="10" t="s">
        <v>10</v>
      </c>
      <c r="D6" s="35"/>
      <c r="E6" s="11">
        <v>3.6574300000000002</v>
      </c>
      <c r="F6" s="11"/>
      <c r="H6" s="70">
        <v>29.996400000000001</v>
      </c>
      <c r="I6" s="71">
        <v>217205</v>
      </c>
      <c r="J6" s="72">
        <v>31</v>
      </c>
      <c r="K6" s="73">
        <v>1</v>
      </c>
      <c r="L6" s="74"/>
      <c r="M6" s="71">
        <v>0.66225699999999998</v>
      </c>
      <c r="N6" s="71">
        <v>5172</v>
      </c>
      <c r="O6" s="75">
        <v>13</v>
      </c>
      <c r="P6" s="72">
        <f t="shared" si="0"/>
        <v>0.25135344160866202</v>
      </c>
      <c r="Q6" s="72"/>
      <c r="R6" s="72">
        <f t="shared" si="1"/>
        <v>19.62984158717839</v>
      </c>
      <c r="S6" s="72"/>
      <c r="T6" s="75">
        <v>0</v>
      </c>
      <c r="U6" s="72">
        <f t="shared" si="2"/>
        <v>0</v>
      </c>
      <c r="V6" s="72"/>
      <c r="W6" s="72">
        <f t="shared" si="3"/>
        <v>0</v>
      </c>
      <c r="X6" s="73"/>
      <c r="Y6" s="74"/>
      <c r="Z6" s="71">
        <f t="shared" si="4"/>
        <v>29.334143000000001</v>
      </c>
      <c r="AA6" s="71">
        <f t="shared" si="4"/>
        <v>212033</v>
      </c>
      <c r="AB6" s="75">
        <f t="shared" si="4"/>
        <v>18</v>
      </c>
      <c r="AC6" s="72">
        <f t="shared" si="5"/>
        <v>8.4892445987181236E-3</v>
      </c>
      <c r="AD6" s="72"/>
      <c r="AE6" s="72">
        <f t="shared" si="6"/>
        <v>0.61361942634560684</v>
      </c>
      <c r="AF6" s="73"/>
      <c r="AG6" s="75">
        <f t="shared" si="7"/>
        <v>1</v>
      </c>
      <c r="AH6" s="72">
        <f t="shared" si="8"/>
        <v>4.7162469992878466E-4</v>
      </c>
      <c r="AI6" s="72"/>
      <c r="AJ6" s="72">
        <f t="shared" si="9"/>
        <v>3.4089968130311496E-2</v>
      </c>
      <c r="AK6" s="73"/>
    </row>
    <row r="7" spans="1:38" x14ac:dyDescent="0.35">
      <c r="A7" s="68"/>
      <c r="B7" s="9" t="s">
        <v>13</v>
      </c>
      <c r="C7" s="10" t="s">
        <v>8</v>
      </c>
      <c r="D7" s="35"/>
      <c r="E7" s="11">
        <v>11.5473</v>
      </c>
      <c r="F7" s="11">
        <v>11.513249999999999</v>
      </c>
      <c r="H7" s="70">
        <v>67.819599999999994</v>
      </c>
      <c r="I7" s="71">
        <v>532288</v>
      </c>
      <c r="J7" s="72">
        <v>1490</v>
      </c>
      <c r="K7" s="73">
        <v>10</v>
      </c>
      <c r="L7" s="74"/>
      <c r="M7" s="71">
        <v>0.458285</v>
      </c>
      <c r="N7" s="71">
        <v>3602</v>
      </c>
      <c r="O7" s="75">
        <v>408</v>
      </c>
      <c r="P7" s="72">
        <f t="shared" si="0"/>
        <v>11.327040533037202</v>
      </c>
      <c r="Q7" s="72">
        <f t="shared" ref="Q7:S7" si="17">AVERAGE(P7:P8)</f>
        <v>8.6532515100699197</v>
      </c>
      <c r="R7" s="72">
        <f t="shared" si="1"/>
        <v>890.27570180128089</v>
      </c>
      <c r="S7" s="72">
        <f t="shared" si="17"/>
        <v>656.24518432186289</v>
      </c>
      <c r="T7" s="75">
        <v>0</v>
      </c>
      <c r="U7" s="72">
        <f t="shared" si="2"/>
        <v>0</v>
      </c>
      <c r="V7" s="72">
        <f t="shared" ref="V7" si="18">AVERAGE(U7:U8)</f>
        <v>0</v>
      </c>
      <c r="W7" s="72">
        <f t="shared" si="3"/>
        <v>0</v>
      </c>
      <c r="X7" s="73">
        <f t="shared" ref="X7" si="19">AVERAGE(W7:W8)</f>
        <v>0</v>
      </c>
      <c r="Y7" s="74"/>
      <c r="Z7" s="71">
        <f t="shared" si="4"/>
        <v>67.361314999999991</v>
      </c>
      <c r="AA7" s="71">
        <f t="shared" si="4"/>
        <v>528686</v>
      </c>
      <c r="AB7" s="75">
        <f t="shared" si="4"/>
        <v>1082</v>
      </c>
      <c r="AC7" s="72">
        <f t="shared" si="5"/>
        <v>0.204658341624329</v>
      </c>
      <c r="AD7" s="72">
        <f t="shared" ref="AD7" si="20">AVERAGE(AC7:AC8)</f>
        <v>0.20765998096676869</v>
      </c>
      <c r="AE7" s="72">
        <f t="shared" si="6"/>
        <v>16.062631793930986</v>
      </c>
      <c r="AF7" s="73">
        <f t="shared" ref="AF7" si="21">AVERAGE(AE7:AE8)</f>
        <v>16.010870205045716</v>
      </c>
      <c r="AG7" s="75">
        <f t="shared" si="7"/>
        <v>10</v>
      </c>
      <c r="AH7" s="72">
        <f t="shared" si="8"/>
        <v>1.8914819004096949E-3</v>
      </c>
      <c r="AI7" s="72">
        <f t="shared" ref="AI7" si="22">AVERAGE(AH7:AH8)</f>
        <v>1.8383749345659002E-3</v>
      </c>
      <c r="AJ7" s="72">
        <f t="shared" si="9"/>
        <v>0.14845315890878913</v>
      </c>
      <c r="AK7" s="73">
        <f t="shared" ref="AK7" si="23">AVERAGE(AJ7:AJ8)</f>
        <v>0.14184992104829475</v>
      </c>
    </row>
    <row r="8" spans="1:38" x14ac:dyDescent="0.35">
      <c r="A8" s="68"/>
      <c r="B8" s="9" t="s">
        <v>14</v>
      </c>
      <c r="C8" s="10" t="s">
        <v>10</v>
      </c>
      <c r="D8" s="35"/>
      <c r="E8" s="11">
        <v>11.479200000000001</v>
      </c>
      <c r="F8" s="11"/>
      <c r="H8" s="70">
        <v>47.245800000000003</v>
      </c>
      <c r="I8" s="71">
        <v>356437</v>
      </c>
      <c r="J8" s="72">
        <v>1925</v>
      </c>
      <c r="K8" s="73">
        <v>6</v>
      </c>
      <c r="L8" s="74"/>
      <c r="M8" s="71">
        <v>2.8824200000000002</v>
      </c>
      <c r="N8" s="71">
        <v>20353</v>
      </c>
      <c r="O8" s="75">
        <v>1217</v>
      </c>
      <c r="P8" s="72">
        <f t="shared" si="0"/>
        <v>5.9794624871026381</v>
      </c>
      <c r="Q8" s="72"/>
      <c r="R8" s="72">
        <f t="shared" si="1"/>
        <v>422.21466684244484</v>
      </c>
      <c r="S8" s="72"/>
      <c r="T8" s="75">
        <v>0</v>
      </c>
      <c r="U8" s="72">
        <f t="shared" si="2"/>
        <v>0</v>
      </c>
      <c r="V8" s="72"/>
      <c r="W8" s="72">
        <f t="shared" si="3"/>
        <v>0</v>
      </c>
      <c r="X8" s="73"/>
      <c r="Y8" s="74"/>
      <c r="Z8" s="71">
        <f t="shared" si="4"/>
        <v>44.363379999999999</v>
      </c>
      <c r="AA8" s="71">
        <f t="shared" si="4"/>
        <v>336084</v>
      </c>
      <c r="AB8" s="75">
        <f t="shared" si="4"/>
        <v>708</v>
      </c>
      <c r="AC8" s="72">
        <f t="shared" si="5"/>
        <v>0.2106616203092084</v>
      </c>
      <c r="AD8" s="72"/>
      <c r="AE8" s="72">
        <f t="shared" si="6"/>
        <v>15.959108616160446</v>
      </c>
      <c r="AF8" s="73"/>
      <c r="AG8" s="75">
        <f t="shared" si="7"/>
        <v>6</v>
      </c>
      <c r="AH8" s="72">
        <f t="shared" si="8"/>
        <v>1.7852679687221052E-3</v>
      </c>
      <c r="AI8" s="72"/>
      <c r="AJ8" s="72">
        <f t="shared" si="9"/>
        <v>0.13524668318780039</v>
      </c>
      <c r="AK8" s="73"/>
    </row>
    <row r="9" spans="1:38" x14ac:dyDescent="0.35">
      <c r="A9" s="68"/>
      <c r="B9" s="9" t="s">
        <v>15</v>
      </c>
      <c r="C9" s="10" t="s">
        <v>8</v>
      </c>
      <c r="D9" s="35"/>
      <c r="E9" s="11">
        <v>1.15585</v>
      </c>
      <c r="F9" s="11">
        <v>8.9335250000000013</v>
      </c>
      <c r="H9" s="70">
        <v>29.015000000000001</v>
      </c>
      <c r="I9" s="71">
        <v>282623</v>
      </c>
      <c r="J9" s="72">
        <v>230</v>
      </c>
      <c r="K9" s="73">
        <v>14</v>
      </c>
      <c r="L9" s="74"/>
      <c r="M9" s="71">
        <v>0.20109099999999999</v>
      </c>
      <c r="N9" s="71">
        <v>1653</v>
      </c>
      <c r="O9" s="75">
        <v>57</v>
      </c>
      <c r="P9" s="72">
        <f t="shared" si="0"/>
        <v>3.4482758620689653</v>
      </c>
      <c r="Q9" s="72">
        <f t="shared" ref="Q9:S9" si="24">AVERAGE(P9:P10)</f>
        <v>3.4482758620689653</v>
      </c>
      <c r="R9" s="72">
        <f t="shared" si="1"/>
        <v>283.45375974061494</v>
      </c>
      <c r="S9" s="72">
        <f t="shared" si="24"/>
        <v>283.45375974061494</v>
      </c>
      <c r="T9" s="75">
        <v>0</v>
      </c>
      <c r="U9" s="72">
        <f t="shared" si="2"/>
        <v>0</v>
      </c>
      <c r="V9" s="72">
        <f t="shared" ref="V9" si="25">AVERAGE(U9:U10)</f>
        <v>0</v>
      </c>
      <c r="W9" s="72">
        <f t="shared" si="3"/>
        <v>0</v>
      </c>
      <c r="X9" s="73">
        <f t="shared" ref="X9" si="26">AVERAGE(W9:W10)</f>
        <v>0</v>
      </c>
      <c r="Y9" s="74"/>
      <c r="Z9" s="71">
        <f t="shared" si="4"/>
        <v>28.813908999999999</v>
      </c>
      <c r="AA9" s="71">
        <f t="shared" si="4"/>
        <v>280970</v>
      </c>
      <c r="AB9" s="75">
        <f t="shared" si="4"/>
        <v>173</v>
      </c>
      <c r="AC9" s="72">
        <f t="shared" si="5"/>
        <v>6.1572409865821971E-2</v>
      </c>
      <c r="AD9" s="72">
        <f t="shared" ref="AD9" si="27">AVERAGE(AC9:AC10)</f>
        <v>6.1572409865821971E-2</v>
      </c>
      <c r="AE9" s="72">
        <f t="shared" si="6"/>
        <v>6.004044782677699</v>
      </c>
      <c r="AF9" s="73">
        <f t="shared" ref="AF9" si="28">AVERAGE(AE9:AE10)</f>
        <v>6.004044782677699</v>
      </c>
      <c r="AG9" s="75">
        <f t="shared" si="7"/>
        <v>14</v>
      </c>
      <c r="AH9" s="72">
        <f t="shared" si="8"/>
        <v>4.9827383706445528E-3</v>
      </c>
      <c r="AI9" s="72">
        <f t="shared" ref="AI9" si="29">AVERAGE(AH9:AH10)</f>
        <v>4.9827383706445528E-3</v>
      </c>
      <c r="AJ9" s="72">
        <f t="shared" si="9"/>
        <v>0.48587645640166355</v>
      </c>
      <c r="AK9" s="73">
        <f t="shared" ref="AK9" si="30">AVERAGE(AJ9:AJ10)</f>
        <v>0.48587645640166355</v>
      </c>
    </row>
    <row r="10" spans="1:38" x14ac:dyDescent="0.35">
      <c r="A10" s="68"/>
      <c r="B10" s="9" t="s">
        <v>16</v>
      </c>
      <c r="C10" s="10" t="s">
        <v>10</v>
      </c>
      <c r="D10" s="35"/>
      <c r="E10" s="11">
        <v>16.711200000000002</v>
      </c>
      <c r="F10" s="11"/>
      <c r="H10" s="76"/>
      <c r="I10" s="77"/>
      <c r="J10" s="77"/>
      <c r="K10" s="78"/>
      <c r="L10" s="74"/>
      <c r="M10" s="77"/>
      <c r="N10" s="77"/>
      <c r="O10" s="76"/>
      <c r="P10" s="77"/>
      <c r="Q10" s="72"/>
      <c r="R10" s="77"/>
      <c r="S10" s="72"/>
      <c r="T10" s="76"/>
      <c r="U10" s="77"/>
      <c r="V10" s="72"/>
      <c r="W10" s="77"/>
      <c r="X10" s="73"/>
      <c r="Y10" s="74"/>
      <c r="Z10" s="77"/>
      <c r="AA10" s="77"/>
      <c r="AB10" s="76"/>
      <c r="AC10" s="77"/>
      <c r="AD10" s="72"/>
      <c r="AE10" s="77"/>
      <c r="AF10" s="73"/>
      <c r="AG10" s="76"/>
      <c r="AH10" s="77"/>
      <c r="AI10" s="72"/>
      <c r="AJ10" s="77"/>
      <c r="AK10" s="73"/>
    </row>
    <row r="11" spans="1:38" x14ac:dyDescent="0.35">
      <c r="A11" s="68"/>
      <c r="B11" s="9" t="s">
        <v>17</v>
      </c>
      <c r="C11" s="10" t="s">
        <v>8</v>
      </c>
      <c r="D11" s="35"/>
      <c r="E11" s="11">
        <v>11.330299999999999</v>
      </c>
      <c r="F11" s="11">
        <v>14.607800000000001</v>
      </c>
      <c r="H11" s="76"/>
      <c r="I11" s="77"/>
      <c r="J11" s="77"/>
      <c r="K11" s="78"/>
      <c r="L11" s="74"/>
      <c r="M11" s="77"/>
      <c r="N11" s="77"/>
      <c r="O11" s="76"/>
      <c r="P11" s="77"/>
      <c r="Q11" s="72">
        <f>AVERAGE(P11:P12)</f>
        <v>1.4405680344097767</v>
      </c>
      <c r="R11" s="77"/>
      <c r="S11" s="72">
        <f>AVERAGE(R11:R12)</f>
        <v>103.34525150609785</v>
      </c>
      <c r="T11" s="76"/>
      <c r="U11" s="77"/>
      <c r="V11" s="72">
        <f>AVERAGE(U11:U12)</f>
        <v>0</v>
      </c>
      <c r="W11" s="77"/>
      <c r="X11" s="73">
        <f>AVERAGE(W11:W12)</f>
        <v>0</v>
      </c>
      <c r="Y11" s="74"/>
      <c r="Z11" s="77"/>
      <c r="AA11" s="77"/>
      <c r="AB11" s="76"/>
      <c r="AC11" s="77"/>
      <c r="AD11" s="72">
        <f>AVERAGE(AC11:AC12)</f>
        <v>3.0642838365478747E-2</v>
      </c>
      <c r="AE11" s="77"/>
      <c r="AF11" s="73">
        <f>AVERAGE(AE11:AE12)</f>
        <v>2.0198240414340325</v>
      </c>
      <c r="AG11" s="76"/>
      <c r="AH11" s="77"/>
      <c r="AI11" s="72">
        <f>AVERAGE(AH11:AH12)</f>
        <v>5.6447333831145061E-3</v>
      </c>
      <c r="AJ11" s="77"/>
      <c r="AK11" s="73">
        <f>AVERAGE(AJ11:AJ12)</f>
        <v>0.3720728497378481</v>
      </c>
    </row>
    <row r="12" spans="1:38" x14ac:dyDescent="0.35">
      <c r="A12" s="68"/>
      <c r="B12" s="9" t="s">
        <v>18</v>
      </c>
      <c r="C12" s="10" t="s">
        <v>10</v>
      </c>
      <c r="D12" s="35"/>
      <c r="E12" s="11">
        <v>17.885300000000001</v>
      </c>
      <c r="F12" s="11"/>
      <c r="H12" s="70">
        <v>96.109300000000005</v>
      </c>
      <c r="I12" s="71">
        <v>634694</v>
      </c>
      <c r="J12" s="72">
        <v>401</v>
      </c>
      <c r="K12" s="73">
        <v>35</v>
      </c>
      <c r="L12" s="74"/>
      <c r="M12" s="71">
        <v>2.0417000000000001</v>
      </c>
      <c r="N12" s="71">
        <v>14647</v>
      </c>
      <c r="O12" s="75">
        <v>211</v>
      </c>
      <c r="P12" s="72">
        <f t="shared" ref="P12:P21" si="31">100*O12/N12</f>
        <v>1.4405680344097767</v>
      </c>
      <c r="Q12" s="72"/>
      <c r="R12" s="72">
        <f t="shared" ref="R12:R21" si="32">O12/M12</f>
        <v>103.34525150609785</v>
      </c>
      <c r="S12" s="72"/>
      <c r="T12" s="75">
        <v>0</v>
      </c>
      <c r="U12" s="72">
        <f t="shared" ref="U12:U21" si="33">100*T12/N12</f>
        <v>0</v>
      </c>
      <c r="V12" s="72"/>
      <c r="W12" s="72">
        <f t="shared" ref="W12:W21" si="34">T12/M12</f>
        <v>0</v>
      </c>
      <c r="X12" s="73"/>
      <c r="Y12" s="74"/>
      <c r="Z12" s="71">
        <f t="shared" ref="Z12:Z21" si="35">H12-M12</f>
        <v>94.067599999999999</v>
      </c>
      <c r="AA12" s="71">
        <f t="shared" ref="AA12:AA21" si="36">I12-N12</f>
        <v>620047</v>
      </c>
      <c r="AB12" s="75">
        <f t="shared" ref="AB12:AB21" si="37">J12-O12</f>
        <v>190</v>
      </c>
      <c r="AC12" s="72">
        <f t="shared" ref="AC12:AC21" si="38">100*AB12/AA12</f>
        <v>3.0642838365478747E-2</v>
      </c>
      <c r="AD12" s="72"/>
      <c r="AE12" s="72">
        <f t="shared" ref="AE12:AE21" si="39">AB12/Z12</f>
        <v>2.0198240414340325</v>
      </c>
      <c r="AF12" s="73"/>
      <c r="AG12" s="75">
        <f t="shared" ref="AG12:AG21" si="40">K12-T12</f>
        <v>35</v>
      </c>
      <c r="AH12" s="72">
        <f t="shared" ref="AH12:AH21" si="41">100*AG12/AA12</f>
        <v>5.6447333831145061E-3</v>
      </c>
      <c r="AI12" s="72"/>
      <c r="AJ12" s="72">
        <f t="shared" ref="AJ12:AJ21" si="42">AG12/Z12</f>
        <v>0.3720728497378481</v>
      </c>
      <c r="AK12" s="73"/>
    </row>
    <row r="13" spans="1:38" x14ac:dyDescent="0.35">
      <c r="A13" s="68"/>
      <c r="B13" s="9" t="s">
        <v>19</v>
      </c>
      <c r="C13" s="10" t="s">
        <v>8</v>
      </c>
      <c r="D13" s="35"/>
      <c r="E13" s="11">
        <v>12.2567</v>
      </c>
      <c r="F13" s="11">
        <v>9.1963500000000007</v>
      </c>
      <c r="H13" s="70">
        <v>187.05199999999999</v>
      </c>
      <c r="I13" s="71">
        <v>1360677</v>
      </c>
      <c r="J13" s="72">
        <v>163</v>
      </c>
      <c r="K13" s="73">
        <v>104</v>
      </c>
      <c r="L13" s="74"/>
      <c r="M13" s="71">
        <v>1.0469200000000001</v>
      </c>
      <c r="N13" s="71">
        <v>7875</v>
      </c>
      <c r="O13" s="75">
        <v>25</v>
      </c>
      <c r="P13" s="72">
        <f t="shared" si="31"/>
        <v>0.31746031746031744</v>
      </c>
      <c r="Q13" s="72">
        <f>AVERAGE(P13:P14)</f>
        <v>0.29385138177025755</v>
      </c>
      <c r="R13" s="72">
        <f t="shared" si="32"/>
        <v>23.87957054980323</v>
      </c>
      <c r="S13" s="72">
        <f>AVERAGE(R13:R14)</f>
        <v>22.218786743330398</v>
      </c>
      <c r="T13" s="75">
        <v>0</v>
      </c>
      <c r="U13" s="72">
        <f t="shared" si="33"/>
        <v>0</v>
      </c>
      <c r="V13" s="72">
        <f>AVERAGE(U13:U14)</f>
        <v>0</v>
      </c>
      <c r="W13" s="72">
        <f t="shared" si="34"/>
        <v>0</v>
      </c>
      <c r="X13" s="73">
        <f>AVERAGE(W13:W14)</f>
        <v>0</v>
      </c>
      <c r="Y13" s="74"/>
      <c r="Z13" s="71">
        <f t="shared" si="35"/>
        <v>186.00507999999999</v>
      </c>
      <c r="AA13" s="71">
        <f t="shared" si="36"/>
        <v>1352802</v>
      </c>
      <c r="AB13" s="75">
        <f t="shared" si="37"/>
        <v>138</v>
      </c>
      <c r="AC13" s="72">
        <f t="shared" si="38"/>
        <v>1.0201049377514227E-2</v>
      </c>
      <c r="AD13" s="72">
        <f>AVERAGE(AC13:AC14)</f>
        <v>1.4588298743110673E-2</v>
      </c>
      <c r="AE13" s="72">
        <f t="shared" si="39"/>
        <v>0.74191522081009831</v>
      </c>
      <c r="AF13" s="73">
        <f>AVERAGE(AE13:AE14)</f>
        <v>1.0563717239041428</v>
      </c>
      <c r="AG13" s="75">
        <f t="shared" si="40"/>
        <v>104</v>
      </c>
      <c r="AH13" s="72">
        <f t="shared" si="41"/>
        <v>7.6877473569672431E-3</v>
      </c>
      <c r="AI13" s="72">
        <f>AVERAGE(AH13:AH14)</f>
        <v>5.5516730082672619E-3</v>
      </c>
      <c r="AJ13" s="72">
        <f t="shared" si="42"/>
        <v>0.55912451423369725</v>
      </c>
      <c r="AK13" s="73">
        <f>AVERAGE(AJ13:AJ14)</f>
        <v>0.40293679754668549</v>
      </c>
    </row>
    <row r="14" spans="1:38" x14ac:dyDescent="0.35">
      <c r="A14" s="68"/>
      <c r="B14" s="9" t="s">
        <v>20</v>
      </c>
      <c r="C14" s="10" t="s">
        <v>10</v>
      </c>
      <c r="D14" s="35"/>
      <c r="E14" s="11">
        <v>6.1360000000000001</v>
      </c>
      <c r="F14" s="11"/>
      <c r="H14" s="70">
        <v>187.47900000000001</v>
      </c>
      <c r="I14" s="71">
        <v>1356339</v>
      </c>
      <c r="J14" s="72">
        <v>355</v>
      </c>
      <c r="K14" s="73">
        <v>45</v>
      </c>
      <c r="L14" s="74"/>
      <c r="M14" s="71">
        <v>5.1074999999999999</v>
      </c>
      <c r="N14" s="71">
        <v>38854</v>
      </c>
      <c r="O14" s="75">
        <v>105</v>
      </c>
      <c r="P14" s="72">
        <f t="shared" si="31"/>
        <v>0.27024244608019765</v>
      </c>
      <c r="Q14" s="72"/>
      <c r="R14" s="72">
        <f t="shared" si="32"/>
        <v>20.558002936857562</v>
      </c>
      <c r="S14" s="72"/>
      <c r="T14" s="75">
        <v>0</v>
      </c>
      <c r="U14" s="72">
        <f t="shared" si="33"/>
        <v>0</v>
      </c>
      <c r="V14" s="72"/>
      <c r="W14" s="72">
        <f t="shared" si="34"/>
        <v>0</v>
      </c>
      <c r="X14" s="73"/>
      <c r="Y14" s="74"/>
      <c r="Z14" s="71">
        <f t="shared" si="35"/>
        <v>182.37150000000003</v>
      </c>
      <c r="AA14" s="71">
        <f t="shared" si="36"/>
        <v>1317485</v>
      </c>
      <c r="AB14" s="75">
        <f t="shared" si="37"/>
        <v>250</v>
      </c>
      <c r="AC14" s="72">
        <f t="shared" si="38"/>
        <v>1.8975548108707121E-2</v>
      </c>
      <c r="AD14" s="72"/>
      <c r="AE14" s="72">
        <f t="shared" si="39"/>
        <v>1.3708282269981875</v>
      </c>
      <c r="AF14" s="73"/>
      <c r="AG14" s="75">
        <f t="shared" si="40"/>
        <v>45</v>
      </c>
      <c r="AH14" s="72">
        <f t="shared" si="41"/>
        <v>3.4155986595672816E-3</v>
      </c>
      <c r="AI14" s="72"/>
      <c r="AJ14" s="72">
        <f t="shared" si="42"/>
        <v>0.24674908085967376</v>
      </c>
      <c r="AK14" s="73"/>
    </row>
    <row r="15" spans="1:38" x14ac:dyDescent="0.35">
      <c r="A15" s="68"/>
      <c r="B15" s="9" t="s">
        <v>21</v>
      </c>
      <c r="C15" s="10" t="s">
        <v>8</v>
      </c>
      <c r="D15" s="35"/>
      <c r="E15" s="11">
        <v>2.6538400000000002</v>
      </c>
      <c r="F15" s="11">
        <v>8.7895199999999996</v>
      </c>
      <c r="H15" s="70">
        <v>195.702</v>
      </c>
      <c r="I15" s="71">
        <v>1691423</v>
      </c>
      <c r="J15" s="72">
        <v>1168</v>
      </c>
      <c r="K15" s="73">
        <v>234</v>
      </c>
      <c r="L15" s="74"/>
      <c r="M15" s="71">
        <v>2.1115599999999999</v>
      </c>
      <c r="N15" s="71">
        <v>17502</v>
      </c>
      <c r="O15" s="75">
        <v>377</v>
      </c>
      <c r="P15" s="72">
        <f t="shared" si="31"/>
        <v>2.1540395383384756</v>
      </c>
      <c r="Q15" s="72">
        <f>AVERAGE(P15:P16)</f>
        <v>2.7543102547316147</v>
      </c>
      <c r="R15" s="72">
        <f t="shared" si="32"/>
        <v>178.54098391710394</v>
      </c>
      <c r="S15" s="72">
        <f>AVERAGE(R15:R16)</f>
        <v>232.49743768783048</v>
      </c>
      <c r="T15" s="75">
        <v>0</v>
      </c>
      <c r="U15" s="72">
        <f t="shared" si="33"/>
        <v>0</v>
      </c>
      <c r="V15" s="72">
        <f>AVERAGE(U15:U16)</f>
        <v>0</v>
      </c>
      <c r="W15" s="72">
        <f t="shared" si="34"/>
        <v>0</v>
      </c>
      <c r="X15" s="73">
        <f>AVERAGE(W15:W16)</f>
        <v>0</v>
      </c>
      <c r="Y15" s="74"/>
      <c r="Z15" s="71">
        <f t="shared" si="35"/>
        <v>193.59044</v>
      </c>
      <c r="AA15" s="71">
        <f t="shared" si="36"/>
        <v>1673921</v>
      </c>
      <c r="AB15" s="75">
        <f t="shared" si="37"/>
        <v>791</v>
      </c>
      <c r="AC15" s="72">
        <f t="shared" si="38"/>
        <v>4.725432084309833E-2</v>
      </c>
      <c r="AD15" s="72">
        <f>AVERAGE(AC15:AC16)</f>
        <v>6.5780396737401686E-2</v>
      </c>
      <c r="AE15" s="72">
        <f t="shared" si="39"/>
        <v>4.0859455663203201</v>
      </c>
      <c r="AF15" s="73">
        <f>AVERAGE(AE15:AE16)</f>
        <v>6.1235361943249327</v>
      </c>
      <c r="AG15" s="75">
        <f t="shared" si="40"/>
        <v>234</v>
      </c>
      <c r="AH15" s="72">
        <f t="shared" si="41"/>
        <v>1.3979154332850834E-2</v>
      </c>
      <c r="AI15" s="72">
        <f>AVERAGE(AH15:AH16)</f>
        <v>1.0710314925198191E-2</v>
      </c>
      <c r="AJ15" s="72">
        <f t="shared" si="42"/>
        <v>1.2087373736017131</v>
      </c>
      <c r="AK15" s="73">
        <f>AVERAGE(AJ15:AJ16)</f>
        <v>0.96454758853983535</v>
      </c>
    </row>
    <row r="16" spans="1:38" x14ac:dyDescent="0.35">
      <c r="A16" s="68"/>
      <c r="B16" s="9" t="s">
        <v>22</v>
      </c>
      <c r="C16" s="10" t="s">
        <v>10</v>
      </c>
      <c r="D16" s="35"/>
      <c r="E16" s="11">
        <v>14.9252</v>
      </c>
      <c r="F16" s="11"/>
      <c r="H16" s="70">
        <v>117.819</v>
      </c>
      <c r="I16" s="71">
        <v>1135975</v>
      </c>
      <c r="J16" s="72">
        <v>2071</v>
      </c>
      <c r="K16" s="73">
        <v>82</v>
      </c>
      <c r="L16" s="74"/>
      <c r="M16" s="71">
        <v>3.9866799999999998</v>
      </c>
      <c r="N16" s="71">
        <v>34043</v>
      </c>
      <c r="O16" s="75">
        <v>1142</v>
      </c>
      <c r="P16" s="72">
        <f t="shared" si="31"/>
        <v>3.3545809711247538</v>
      </c>
      <c r="Q16" s="72"/>
      <c r="R16" s="72">
        <f t="shared" si="32"/>
        <v>286.453891458557</v>
      </c>
      <c r="S16" s="72"/>
      <c r="T16" s="75">
        <v>0</v>
      </c>
      <c r="U16" s="72">
        <f t="shared" si="33"/>
        <v>0</v>
      </c>
      <c r="V16" s="72"/>
      <c r="W16" s="72">
        <f t="shared" si="34"/>
        <v>0</v>
      </c>
      <c r="X16" s="73"/>
      <c r="Y16" s="74"/>
      <c r="Z16" s="71">
        <f t="shared" si="35"/>
        <v>113.83232000000001</v>
      </c>
      <c r="AA16" s="71">
        <f t="shared" si="36"/>
        <v>1101932</v>
      </c>
      <c r="AB16" s="75">
        <f t="shared" si="37"/>
        <v>929</v>
      </c>
      <c r="AC16" s="72">
        <f t="shared" si="38"/>
        <v>8.4306472631705043E-2</v>
      </c>
      <c r="AD16" s="72"/>
      <c r="AE16" s="72">
        <f t="shared" si="39"/>
        <v>8.1611268223295443</v>
      </c>
      <c r="AF16" s="73"/>
      <c r="AG16" s="75">
        <f t="shared" si="40"/>
        <v>82</v>
      </c>
      <c r="AH16" s="72">
        <f t="shared" si="41"/>
        <v>7.4414755175455476E-3</v>
      </c>
      <c r="AI16" s="72"/>
      <c r="AJ16" s="72">
        <f t="shared" si="42"/>
        <v>0.72035780347795764</v>
      </c>
      <c r="AK16" s="73"/>
    </row>
    <row r="17" spans="1:37" x14ac:dyDescent="0.35">
      <c r="A17" s="68"/>
      <c r="B17" s="9" t="s">
        <v>23</v>
      </c>
      <c r="C17" s="10" t="s">
        <v>8</v>
      </c>
      <c r="D17" s="35"/>
      <c r="E17" s="11">
        <v>9.7848500000000005</v>
      </c>
      <c r="F17" s="11">
        <v>17.207125000000001</v>
      </c>
      <c r="H17" s="70">
        <v>70.827399999999997</v>
      </c>
      <c r="I17" s="71">
        <v>439395</v>
      </c>
      <c r="J17" s="72">
        <v>120</v>
      </c>
      <c r="K17" s="73">
        <v>100</v>
      </c>
      <c r="L17" s="74"/>
      <c r="M17" s="71">
        <v>0.84437399999999996</v>
      </c>
      <c r="N17" s="71">
        <v>6213</v>
      </c>
      <c r="O17" s="75">
        <v>49</v>
      </c>
      <c r="P17" s="72">
        <f t="shared" si="31"/>
        <v>0.78866892000643807</v>
      </c>
      <c r="Q17" s="72">
        <f t="shared" ref="Q17:S17" si="43">AVERAGE(P17:P18)</f>
        <v>0.5220302602302338</v>
      </c>
      <c r="R17" s="72">
        <f t="shared" si="32"/>
        <v>58.031156809660175</v>
      </c>
      <c r="S17" s="72">
        <f t="shared" si="43"/>
        <v>38.306792942070828</v>
      </c>
      <c r="T17" s="75">
        <v>0</v>
      </c>
      <c r="U17" s="72">
        <f t="shared" si="33"/>
        <v>0</v>
      </c>
      <c r="V17" s="72">
        <f t="shared" ref="V17" si="44">AVERAGE(U17:U18)</f>
        <v>1.4188422247446084E-2</v>
      </c>
      <c r="W17" s="72">
        <f t="shared" si="34"/>
        <v>0</v>
      </c>
      <c r="X17" s="73">
        <f t="shared" ref="X17" si="45">AVERAGE(W17:W18)</f>
        <v>1.0323571708045263</v>
      </c>
      <c r="Y17" s="74"/>
      <c r="Z17" s="71">
        <f t="shared" si="35"/>
        <v>69.983025999999995</v>
      </c>
      <c r="AA17" s="71">
        <f t="shared" si="36"/>
        <v>433182</v>
      </c>
      <c r="AB17" s="75">
        <f t="shared" si="37"/>
        <v>71</v>
      </c>
      <c r="AC17" s="72">
        <f t="shared" si="38"/>
        <v>1.6390339395450412E-2</v>
      </c>
      <c r="AD17" s="72">
        <f t="shared" ref="AD17" si="46">AVERAGE(AC17:AC18)</f>
        <v>1.0227946185819233E-2</v>
      </c>
      <c r="AE17" s="72">
        <f t="shared" si="39"/>
        <v>1.0145317237354099</v>
      </c>
      <c r="AF17" s="73">
        <f t="shared" ref="AF17" si="47">AVERAGE(AE17:AE18)</f>
        <v>0.64175710020734822</v>
      </c>
      <c r="AG17" s="75">
        <f t="shared" si="40"/>
        <v>100</v>
      </c>
      <c r="AH17" s="72">
        <f t="shared" si="41"/>
        <v>2.3084985064014664E-2</v>
      </c>
      <c r="AI17" s="72">
        <f t="shared" ref="AI17" si="48">AVERAGE(AH17:AH18)</f>
        <v>1.1949047829626138E-2</v>
      </c>
      <c r="AJ17" s="72">
        <f t="shared" si="42"/>
        <v>1.4289179207540983</v>
      </c>
      <c r="AK17" s="73">
        <f t="shared" ref="AK17" si="49">AVERAGE(AJ17:AJ18)</f>
        <v>0.74135720804497784</v>
      </c>
    </row>
    <row r="18" spans="1:37" x14ac:dyDescent="0.35">
      <c r="A18" s="68"/>
      <c r="B18" s="9" t="s">
        <v>24</v>
      </c>
      <c r="C18" s="10" t="s">
        <v>10</v>
      </c>
      <c r="D18" s="35"/>
      <c r="E18" s="11">
        <v>24.6294</v>
      </c>
      <c r="F18" s="11"/>
      <c r="H18" s="70">
        <v>38.145800000000001</v>
      </c>
      <c r="I18" s="71">
        <v>253017</v>
      </c>
      <c r="J18" s="72">
        <v>28</v>
      </c>
      <c r="K18" s="73">
        <v>4</v>
      </c>
      <c r="L18" s="74"/>
      <c r="M18" s="71">
        <v>0.96865699999999999</v>
      </c>
      <c r="N18" s="71">
        <v>7048</v>
      </c>
      <c r="O18" s="75">
        <v>18</v>
      </c>
      <c r="P18" s="72">
        <f t="shared" si="31"/>
        <v>0.25539160045402953</v>
      </c>
      <c r="Q18" s="72"/>
      <c r="R18" s="72">
        <f t="shared" si="32"/>
        <v>18.582429074481475</v>
      </c>
      <c r="S18" s="72"/>
      <c r="T18" s="75">
        <v>2</v>
      </c>
      <c r="U18" s="72">
        <f t="shared" si="33"/>
        <v>2.8376844494892167E-2</v>
      </c>
      <c r="V18" s="72"/>
      <c r="W18" s="72">
        <f t="shared" si="34"/>
        <v>2.0647143416090525</v>
      </c>
      <c r="X18" s="73"/>
      <c r="Y18" s="74"/>
      <c r="Z18" s="71">
        <f t="shared" si="35"/>
        <v>37.177143000000001</v>
      </c>
      <c r="AA18" s="71">
        <f t="shared" si="36"/>
        <v>245969</v>
      </c>
      <c r="AB18" s="75">
        <f t="shared" si="37"/>
        <v>10</v>
      </c>
      <c r="AC18" s="72">
        <f t="shared" si="38"/>
        <v>4.0655529761880558E-3</v>
      </c>
      <c r="AD18" s="72"/>
      <c r="AE18" s="72">
        <f t="shared" si="39"/>
        <v>0.26898247667928649</v>
      </c>
      <c r="AF18" s="73"/>
      <c r="AG18" s="75">
        <f t="shared" si="40"/>
        <v>2</v>
      </c>
      <c r="AH18" s="72">
        <f t="shared" si="41"/>
        <v>8.1311059523761129E-4</v>
      </c>
      <c r="AI18" s="72"/>
      <c r="AJ18" s="72">
        <f t="shared" si="42"/>
        <v>5.37964953358573E-2</v>
      </c>
      <c r="AK18" s="73"/>
    </row>
    <row r="19" spans="1:37" x14ac:dyDescent="0.35">
      <c r="A19" s="68"/>
      <c r="B19" s="9" t="s">
        <v>25</v>
      </c>
      <c r="C19" s="10" t="s">
        <v>8</v>
      </c>
      <c r="D19" s="35"/>
      <c r="E19" s="12">
        <v>0.59285600000000005</v>
      </c>
      <c r="F19" s="12">
        <v>0.59285600000000005</v>
      </c>
      <c r="H19" s="70">
        <v>103.26</v>
      </c>
      <c r="I19" s="71">
        <v>741939</v>
      </c>
      <c r="J19" s="72">
        <v>66</v>
      </c>
      <c r="K19" s="73">
        <v>24</v>
      </c>
      <c r="L19" s="74"/>
      <c r="M19" s="71">
        <v>1.2583500000000001</v>
      </c>
      <c r="N19" s="71">
        <v>11769</v>
      </c>
      <c r="O19" s="75">
        <v>30</v>
      </c>
      <c r="P19" s="72">
        <f t="shared" si="31"/>
        <v>0.25490695895997961</v>
      </c>
      <c r="Q19" s="72">
        <f>P19</f>
        <v>0.25490695895997961</v>
      </c>
      <c r="R19" s="72">
        <f t="shared" si="32"/>
        <v>23.840743831207533</v>
      </c>
      <c r="S19" s="72">
        <f>R19</f>
        <v>23.840743831207533</v>
      </c>
      <c r="T19" s="75">
        <v>0</v>
      </c>
      <c r="U19" s="72">
        <f t="shared" si="33"/>
        <v>0</v>
      </c>
      <c r="V19" s="72">
        <f>U19</f>
        <v>0</v>
      </c>
      <c r="W19" s="72">
        <f t="shared" si="34"/>
        <v>0</v>
      </c>
      <c r="X19" s="73">
        <f>W19</f>
        <v>0</v>
      </c>
      <c r="Y19" s="74"/>
      <c r="Z19" s="71">
        <f t="shared" si="35"/>
        <v>102.00165000000001</v>
      </c>
      <c r="AA19" s="71">
        <f t="shared" si="36"/>
        <v>730170</v>
      </c>
      <c r="AB19" s="75">
        <f t="shared" si="37"/>
        <v>36</v>
      </c>
      <c r="AC19" s="72">
        <f t="shared" si="38"/>
        <v>4.9303586835942317E-3</v>
      </c>
      <c r="AD19" s="72">
        <f>AC19</f>
        <v>4.9303586835942317E-3</v>
      </c>
      <c r="AE19" s="72">
        <f t="shared" si="39"/>
        <v>0.35293546722038316</v>
      </c>
      <c r="AF19" s="73">
        <f>AE19</f>
        <v>0.35293546722038316</v>
      </c>
      <c r="AG19" s="75">
        <f t="shared" si="40"/>
        <v>24</v>
      </c>
      <c r="AH19" s="72">
        <f t="shared" si="41"/>
        <v>3.2869057890628208E-3</v>
      </c>
      <c r="AI19" s="72">
        <f>AH19</f>
        <v>3.2869057890628208E-3</v>
      </c>
      <c r="AJ19" s="72">
        <f t="shared" si="42"/>
        <v>0.23529031148025545</v>
      </c>
      <c r="AK19" s="73">
        <f>AJ19</f>
        <v>0.23529031148025545</v>
      </c>
    </row>
    <row r="20" spans="1:37" x14ac:dyDescent="0.35">
      <c r="A20" s="68"/>
      <c r="B20" s="9" t="s">
        <v>26</v>
      </c>
      <c r="C20" s="10" t="s">
        <v>8</v>
      </c>
      <c r="D20" s="35"/>
      <c r="E20" s="11">
        <v>2.03904</v>
      </c>
      <c r="F20" s="11">
        <v>1.0830465</v>
      </c>
      <c r="H20" s="70">
        <v>158.38999999999999</v>
      </c>
      <c r="I20" s="71">
        <v>1265623</v>
      </c>
      <c r="J20" s="72">
        <v>553</v>
      </c>
      <c r="K20" s="73">
        <v>13</v>
      </c>
      <c r="L20" s="74"/>
      <c r="M20" s="71">
        <v>0.94738100000000003</v>
      </c>
      <c r="N20" s="71">
        <v>7717</v>
      </c>
      <c r="O20" s="75">
        <v>201</v>
      </c>
      <c r="P20" s="72">
        <f t="shared" si="31"/>
        <v>2.6046391084618374</v>
      </c>
      <c r="Q20" s="72">
        <f>AVERAGE(P20:P21)</f>
        <v>2.4160221781376245</v>
      </c>
      <c r="R20" s="72">
        <f t="shared" si="32"/>
        <v>212.16384960221916</v>
      </c>
      <c r="S20" s="72">
        <f>AVERAGE(R20:R21)</f>
        <v>198.49352898914543</v>
      </c>
      <c r="T20" s="75">
        <v>0</v>
      </c>
      <c r="U20" s="72">
        <f t="shared" si="33"/>
        <v>0</v>
      </c>
      <c r="V20" s="72">
        <f>AVERAGE(U20:U21)</f>
        <v>0</v>
      </c>
      <c r="W20" s="72">
        <f t="shared" si="34"/>
        <v>0</v>
      </c>
      <c r="X20" s="73">
        <f>AVERAGE(W20:W21)</f>
        <v>0</v>
      </c>
      <c r="Y20" s="74"/>
      <c r="Z20" s="71">
        <f t="shared" si="35"/>
        <v>157.44261899999998</v>
      </c>
      <c r="AA20" s="71">
        <f t="shared" si="36"/>
        <v>1257906</v>
      </c>
      <c r="AB20" s="75">
        <f t="shared" si="37"/>
        <v>352</v>
      </c>
      <c r="AC20" s="72">
        <f t="shared" si="38"/>
        <v>2.798301303913011E-2</v>
      </c>
      <c r="AD20" s="72">
        <f>AVERAGE(AC20:AC21)</f>
        <v>4.3765680858807415E-2</v>
      </c>
      <c r="AE20" s="72">
        <f t="shared" si="39"/>
        <v>2.2357351664735714</v>
      </c>
      <c r="AF20" s="73">
        <f>AVERAGE(AE20:AE21)</f>
        <v>3.5131375020658302</v>
      </c>
      <c r="AG20" s="75">
        <f t="shared" si="40"/>
        <v>13</v>
      </c>
      <c r="AH20" s="72">
        <f t="shared" si="41"/>
        <v>1.0334635497406006E-3</v>
      </c>
      <c r="AI20" s="72">
        <f>AVERAGE(AH20:AH21)</f>
        <v>2.3189516592128393E-3</v>
      </c>
      <c r="AJ20" s="72">
        <f t="shared" si="42"/>
        <v>8.2569764670898937E-2</v>
      </c>
      <c r="AK20" s="73">
        <f>AVERAGE(AJ20:AJ21)</f>
        <v>0.18626969457226428</v>
      </c>
    </row>
    <row r="21" spans="1:37" x14ac:dyDescent="0.35">
      <c r="A21" s="68"/>
      <c r="B21" s="9" t="s">
        <v>27</v>
      </c>
      <c r="C21" s="10" t="s">
        <v>10</v>
      </c>
      <c r="D21" s="35"/>
      <c r="E21" s="11">
        <v>0.127053</v>
      </c>
      <c r="F21" s="11"/>
      <c r="H21" s="70">
        <v>166.56800000000001</v>
      </c>
      <c r="I21" s="71">
        <v>1340266</v>
      </c>
      <c r="J21" s="72">
        <v>984</v>
      </c>
      <c r="K21" s="73">
        <v>48</v>
      </c>
      <c r="L21" s="74"/>
      <c r="M21" s="71">
        <v>1.03342</v>
      </c>
      <c r="N21" s="71">
        <v>8575</v>
      </c>
      <c r="O21" s="75">
        <v>191</v>
      </c>
      <c r="P21" s="72">
        <f t="shared" si="31"/>
        <v>2.2274052478134112</v>
      </c>
      <c r="Q21" s="72"/>
      <c r="R21" s="72">
        <f t="shared" si="32"/>
        <v>184.82320837607168</v>
      </c>
      <c r="S21" s="72"/>
      <c r="T21" s="75">
        <v>0</v>
      </c>
      <c r="U21" s="72">
        <f t="shared" si="33"/>
        <v>0</v>
      </c>
      <c r="V21" s="72"/>
      <c r="W21" s="72">
        <f t="shared" si="34"/>
        <v>0</v>
      </c>
      <c r="X21" s="73"/>
      <c r="Y21" s="74"/>
      <c r="Z21" s="71">
        <f t="shared" si="35"/>
        <v>165.53458000000001</v>
      </c>
      <c r="AA21" s="71">
        <f t="shared" si="36"/>
        <v>1331691</v>
      </c>
      <c r="AB21" s="75">
        <f t="shared" si="37"/>
        <v>793</v>
      </c>
      <c r="AC21" s="72">
        <f t="shared" si="38"/>
        <v>5.9548348678484721E-2</v>
      </c>
      <c r="AD21" s="72"/>
      <c r="AE21" s="72">
        <f t="shared" si="39"/>
        <v>4.7905398376580894</v>
      </c>
      <c r="AF21" s="73"/>
      <c r="AG21" s="75">
        <f t="shared" si="40"/>
        <v>48</v>
      </c>
      <c r="AH21" s="72">
        <f t="shared" si="41"/>
        <v>3.6044397686850779E-3</v>
      </c>
      <c r="AI21" s="72"/>
      <c r="AJ21" s="72">
        <f t="shared" si="42"/>
        <v>0.28996962447362962</v>
      </c>
      <c r="AK21" s="73"/>
    </row>
    <row r="22" spans="1:37" x14ac:dyDescent="0.35">
      <c r="A22" s="68"/>
      <c r="B22" s="9" t="s">
        <v>28</v>
      </c>
      <c r="C22" s="10" t="s">
        <v>8</v>
      </c>
      <c r="D22" s="35"/>
      <c r="E22" s="11">
        <v>0.11253199999999999</v>
      </c>
      <c r="F22" s="11">
        <v>6.1014394999999999E-2</v>
      </c>
      <c r="H22" s="76"/>
      <c r="I22" s="77"/>
      <c r="J22" s="77"/>
      <c r="K22" s="78"/>
      <c r="L22" s="74"/>
      <c r="M22" s="77"/>
      <c r="N22" s="77"/>
      <c r="O22" s="76"/>
      <c r="P22" s="77"/>
      <c r="Q22" s="72">
        <f t="shared" ref="Q22:S22" si="50">AVERAGE(P22:P23)</f>
        <v>0</v>
      </c>
      <c r="R22" s="77"/>
      <c r="S22" s="72">
        <f t="shared" si="50"/>
        <v>0</v>
      </c>
      <c r="T22" s="76"/>
      <c r="U22" s="77"/>
      <c r="V22" s="72">
        <f t="shared" ref="V22" si="51">AVERAGE(U22:U23)</f>
        <v>0</v>
      </c>
      <c r="W22" s="77"/>
      <c r="X22" s="73">
        <f t="shared" ref="X22" si="52">AVERAGE(W22:W23)</f>
        <v>0</v>
      </c>
      <c r="Y22" s="74"/>
      <c r="Z22" s="77"/>
      <c r="AA22" s="77"/>
      <c r="AB22" s="76"/>
      <c r="AC22" s="77"/>
      <c r="AD22" s="72">
        <f t="shared" ref="AD22" si="53">AVERAGE(AC22:AC23)</f>
        <v>7.6533429255231332E-4</v>
      </c>
      <c r="AE22" s="77"/>
      <c r="AF22" s="73">
        <f t="shared" ref="AF22" si="54">AVERAGE(AE22:AE23)</f>
        <v>6.3518593235204493E-2</v>
      </c>
      <c r="AG22" s="76"/>
      <c r="AH22" s="77"/>
      <c r="AI22" s="72">
        <f t="shared" ref="AI22" si="55">AVERAGE(AH22:AH23)</f>
        <v>1.4213351147400104E-3</v>
      </c>
      <c r="AJ22" s="77"/>
      <c r="AK22" s="73">
        <f t="shared" ref="AK22" si="56">AVERAGE(AJ22:AJ23)</f>
        <v>0.11796310172252261</v>
      </c>
    </row>
    <row r="23" spans="1:37" x14ac:dyDescent="0.35">
      <c r="A23" s="68"/>
      <c r="B23" s="9" t="s">
        <v>29</v>
      </c>
      <c r="C23" s="10" t="s">
        <v>10</v>
      </c>
      <c r="D23" s="35"/>
      <c r="E23" s="11">
        <v>9.4967899999999997E-3</v>
      </c>
      <c r="F23" s="11"/>
      <c r="H23" s="70">
        <v>110.712</v>
      </c>
      <c r="I23" s="71">
        <v>918573</v>
      </c>
      <c r="J23" s="72">
        <v>7</v>
      </c>
      <c r="K23" s="73">
        <v>13</v>
      </c>
      <c r="L23" s="74"/>
      <c r="M23" s="71">
        <v>0.50804800000000006</v>
      </c>
      <c r="N23" s="71">
        <v>3940</v>
      </c>
      <c r="O23" s="75">
        <v>0</v>
      </c>
      <c r="P23" s="72">
        <f>100*O23/N23</f>
        <v>0</v>
      </c>
      <c r="Q23" s="72"/>
      <c r="R23" s="72">
        <f>O23/M23</f>
        <v>0</v>
      </c>
      <c r="S23" s="72"/>
      <c r="T23" s="75">
        <v>0</v>
      </c>
      <c r="U23" s="72">
        <f>100*T23/N23</f>
        <v>0</v>
      </c>
      <c r="V23" s="72"/>
      <c r="W23" s="72">
        <f>T23/M23</f>
        <v>0</v>
      </c>
      <c r="X23" s="73"/>
      <c r="Y23" s="74"/>
      <c r="Z23" s="71">
        <f>H23-M23</f>
        <v>110.203952</v>
      </c>
      <c r="AA23" s="71">
        <f>I23-N23</f>
        <v>914633</v>
      </c>
      <c r="AB23" s="75">
        <f>J23-O23</f>
        <v>7</v>
      </c>
      <c r="AC23" s="72">
        <f>100*AB23/AA23</f>
        <v>7.6533429255231332E-4</v>
      </c>
      <c r="AD23" s="72"/>
      <c r="AE23" s="72">
        <f>AB23/Z23</f>
        <v>6.3518593235204493E-2</v>
      </c>
      <c r="AF23" s="73"/>
      <c r="AG23" s="75">
        <f>K23-T23</f>
        <v>13</v>
      </c>
      <c r="AH23" s="72">
        <f>100*AG23/AA23</f>
        <v>1.4213351147400104E-3</v>
      </c>
      <c r="AI23" s="72"/>
      <c r="AJ23" s="72">
        <f>AG23/Z23</f>
        <v>0.11796310172252261</v>
      </c>
      <c r="AK23" s="73"/>
    </row>
    <row r="24" spans="1:37" x14ac:dyDescent="0.35">
      <c r="A24" s="68"/>
      <c r="B24" s="9" t="s">
        <v>30</v>
      </c>
      <c r="C24" s="10" t="s">
        <v>8</v>
      </c>
      <c r="D24" s="35"/>
      <c r="E24" s="11">
        <v>1.4176599999999999</v>
      </c>
      <c r="F24" s="11">
        <v>1.2138499999999999</v>
      </c>
      <c r="H24" s="76"/>
      <c r="I24" s="77"/>
      <c r="J24" s="77"/>
      <c r="K24" s="78"/>
      <c r="L24" s="74"/>
      <c r="M24" s="77"/>
      <c r="N24" s="77"/>
      <c r="O24" s="76"/>
      <c r="P24" s="77"/>
      <c r="Q24" s="72">
        <f t="shared" ref="Q24:S24" si="57">AVERAGE(P24:P25)</f>
        <v>0.20927237604636187</v>
      </c>
      <c r="R24" s="77"/>
      <c r="S24" s="72">
        <f t="shared" si="57"/>
        <v>20.764451259443831</v>
      </c>
      <c r="T24" s="76"/>
      <c r="U24" s="77"/>
      <c r="V24" s="72">
        <f t="shared" ref="V24" si="58">AVERAGE(U24:U25)</f>
        <v>0</v>
      </c>
      <c r="W24" s="77"/>
      <c r="X24" s="73">
        <f t="shared" ref="X24" si="59">AVERAGE(W24:W25)</f>
        <v>0</v>
      </c>
      <c r="Y24" s="74"/>
      <c r="Z24" s="77"/>
      <c r="AA24" s="77"/>
      <c r="AB24" s="76"/>
      <c r="AC24" s="77"/>
      <c r="AD24" s="72">
        <f t="shared" ref="AD24" si="60">AVERAGE(AC24:AC25)</f>
        <v>3.163107262057983E-3</v>
      </c>
      <c r="AE24" s="77"/>
      <c r="AF24" s="73">
        <f t="shared" ref="AF24" si="61">AVERAGE(AE24:AE25)</f>
        <v>0.29790481489170695</v>
      </c>
      <c r="AG24" s="76"/>
      <c r="AH24" s="77"/>
      <c r="AI24" s="72">
        <f t="shared" ref="AI24" si="62">AVERAGE(AH24:AH25)</f>
        <v>1.07981937566807E-2</v>
      </c>
      <c r="AJ24" s="77"/>
      <c r="AK24" s="73">
        <f t="shared" ref="AK24" si="63">AVERAGE(AJ24:AJ25)</f>
        <v>1.0169854025613445</v>
      </c>
    </row>
    <row r="25" spans="1:37" x14ac:dyDescent="0.35">
      <c r="A25" s="68"/>
      <c r="B25" s="9" t="s">
        <v>31</v>
      </c>
      <c r="C25" s="10" t="s">
        <v>10</v>
      </c>
      <c r="D25" s="35"/>
      <c r="E25" s="11">
        <v>1.01004</v>
      </c>
      <c r="F25" s="11"/>
      <c r="H25" s="70">
        <v>97.9726</v>
      </c>
      <c r="I25" s="71">
        <v>923032</v>
      </c>
      <c r="J25" s="72">
        <v>42</v>
      </c>
      <c r="K25" s="73">
        <v>99</v>
      </c>
      <c r="L25" s="74"/>
      <c r="M25" s="71">
        <v>0.62607000000000002</v>
      </c>
      <c r="N25" s="71">
        <v>6212</v>
      </c>
      <c r="O25" s="75">
        <v>13</v>
      </c>
      <c r="P25" s="72">
        <f>100*O25/N25</f>
        <v>0.20927237604636187</v>
      </c>
      <c r="Q25" s="72"/>
      <c r="R25" s="72">
        <f>O25/M25</f>
        <v>20.764451259443831</v>
      </c>
      <c r="S25" s="72"/>
      <c r="T25" s="75">
        <v>0</v>
      </c>
      <c r="U25" s="72">
        <f>100*T25/N25</f>
        <v>0</v>
      </c>
      <c r="V25" s="72"/>
      <c r="W25" s="72">
        <f>T25/M25</f>
        <v>0</v>
      </c>
      <c r="X25" s="73"/>
      <c r="Y25" s="74"/>
      <c r="Z25" s="71">
        <f t="shared" ref="Z25:AB28" si="64">H25-M25</f>
        <v>97.346530000000001</v>
      </c>
      <c r="AA25" s="71">
        <f t="shared" si="64"/>
        <v>916820</v>
      </c>
      <c r="AB25" s="75">
        <f t="shared" si="64"/>
        <v>29</v>
      </c>
      <c r="AC25" s="72">
        <f>100*AB25/AA25</f>
        <v>3.163107262057983E-3</v>
      </c>
      <c r="AD25" s="72"/>
      <c r="AE25" s="72">
        <f>AB25/Z25</f>
        <v>0.29790481489170695</v>
      </c>
      <c r="AF25" s="73"/>
      <c r="AG25" s="75">
        <f>K25-T25</f>
        <v>99</v>
      </c>
      <c r="AH25" s="72">
        <f>100*AG25/AA25</f>
        <v>1.07981937566807E-2</v>
      </c>
      <c r="AI25" s="72"/>
      <c r="AJ25" s="72">
        <f>AG25/Z25</f>
        <v>1.0169854025613445</v>
      </c>
      <c r="AK25" s="73"/>
    </row>
    <row r="26" spans="1:37" x14ac:dyDescent="0.35">
      <c r="A26" s="68"/>
      <c r="B26" s="9" t="s">
        <v>32</v>
      </c>
      <c r="C26" s="10" t="s">
        <v>8</v>
      </c>
      <c r="D26" s="35"/>
      <c r="E26" s="11">
        <v>3.7942299999999998E-2</v>
      </c>
      <c r="F26" s="11">
        <v>10.783121150000001</v>
      </c>
      <c r="H26" s="70">
        <v>148.78899999999999</v>
      </c>
      <c r="I26" s="71">
        <v>1029002</v>
      </c>
      <c r="J26" s="72">
        <v>150</v>
      </c>
      <c r="K26" s="73">
        <v>1841</v>
      </c>
      <c r="L26" s="74"/>
      <c r="M26" s="71">
        <v>0.61187400000000003</v>
      </c>
      <c r="N26" s="71">
        <v>4928</v>
      </c>
      <c r="O26" s="75">
        <v>55</v>
      </c>
      <c r="P26" s="72">
        <f>100*O26/N26</f>
        <v>1.1160714285714286</v>
      </c>
      <c r="Q26" s="72">
        <f t="shared" ref="Q26:S26" si="65">AVERAGE(P26:P27)</f>
        <v>0.96688951380636845</v>
      </c>
      <c r="R26" s="72">
        <f>O26/M26</f>
        <v>89.88778735491293</v>
      </c>
      <c r="S26" s="72">
        <f t="shared" si="65"/>
        <v>77.557735666765865</v>
      </c>
      <c r="T26" s="75">
        <v>1</v>
      </c>
      <c r="U26" s="72">
        <f>100*T26/N26</f>
        <v>2.0292207792207792E-2</v>
      </c>
      <c r="V26" s="72">
        <f t="shared" ref="V26" si="66">AVERAGE(U26:U27)</f>
        <v>2.4244510776126452E-2</v>
      </c>
      <c r="W26" s="72">
        <f>T26/M26</f>
        <v>1.6343234064529624</v>
      </c>
      <c r="X26" s="73">
        <f t="shared" ref="X26" si="67">AVERAGE(W26:W27)</f>
        <v>1.9417769442371502</v>
      </c>
      <c r="Y26" s="74"/>
      <c r="Z26" s="71">
        <f t="shared" si="64"/>
        <v>148.17712599999999</v>
      </c>
      <c r="AA26" s="71">
        <f t="shared" si="64"/>
        <v>1024074</v>
      </c>
      <c r="AB26" s="75">
        <f t="shared" si="64"/>
        <v>95</v>
      </c>
      <c r="AC26" s="72">
        <f>100*AB26/AA26</f>
        <v>9.2766733654013282E-3</v>
      </c>
      <c r="AD26" s="72">
        <f t="shared" ref="AD26" si="68">AVERAGE(AC26:AC27)</f>
        <v>1.2675552426301116E-2</v>
      </c>
      <c r="AE26" s="72">
        <f>AB26/Z26</f>
        <v>0.64112459570851721</v>
      </c>
      <c r="AF26" s="73">
        <f t="shared" ref="AF26" si="69">AVERAGE(AE26:AE27)</f>
        <v>0.85915793706909227</v>
      </c>
      <c r="AG26" s="75">
        <f>K26-T26</f>
        <v>1840</v>
      </c>
      <c r="AH26" s="72">
        <f>100*AG26/AA26</f>
        <v>0.17967451570882573</v>
      </c>
      <c r="AI26" s="72">
        <f t="shared" ref="AI26" si="70">AVERAGE(AH26:AH27)</f>
        <v>9.1966776555708715E-2</v>
      </c>
      <c r="AJ26" s="72">
        <f>AG26/Z26</f>
        <v>12.417571116880753</v>
      </c>
      <c r="AK26" s="73">
        <f t="shared" ref="AK26" si="71">AVERAGE(AJ26:AJ27)</f>
        <v>6.3514903859246488</v>
      </c>
    </row>
    <row r="27" spans="1:37" x14ac:dyDescent="0.35">
      <c r="A27" s="68"/>
      <c r="B27" s="9" t="s">
        <v>33</v>
      </c>
      <c r="C27" s="10" t="s">
        <v>10</v>
      </c>
      <c r="D27" s="35"/>
      <c r="E27" s="11">
        <v>21.528300000000002</v>
      </c>
      <c r="F27" s="11"/>
      <c r="H27" s="70">
        <v>109.505</v>
      </c>
      <c r="I27" s="71">
        <v>734957</v>
      </c>
      <c r="J27" s="72">
        <v>175</v>
      </c>
      <c r="K27" s="73">
        <v>33</v>
      </c>
      <c r="L27" s="74"/>
      <c r="M27" s="71">
        <v>0.88919300000000001</v>
      </c>
      <c r="N27" s="71">
        <v>7093</v>
      </c>
      <c r="O27" s="75">
        <v>58</v>
      </c>
      <c r="P27" s="72">
        <f>100*O27/N27</f>
        <v>0.8177075990413083</v>
      </c>
      <c r="Q27" s="72"/>
      <c r="R27" s="72">
        <f>O27/M27</f>
        <v>65.227683978618813</v>
      </c>
      <c r="S27" s="72"/>
      <c r="T27" s="75">
        <v>2</v>
      </c>
      <c r="U27" s="72">
        <f>100*T27/N27</f>
        <v>2.8196813760045115E-2</v>
      </c>
      <c r="V27" s="72"/>
      <c r="W27" s="72">
        <f>T27/M27</f>
        <v>2.2492304820213382</v>
      </c>
      <c r="X27" s="73"/>
      <c r="Y27" s="74"/>
      <c r="Z27" s="71">
        <f t="shared" si="64"/>
        <v>108.61580699999999</v>
      </c>
      <c r="AA27" s="71">
        <f t="shared" si="64"/>
        <v>727864</v>
      </c>
      <c r="AB27" s="75">
        <f t="shared" si="64"/>
        <v>117</v>
      </c>
      <c r="AC27" s="72">
        <f>100*AB27/AA27</f>
        <v>1.6074431487200905E-2</v>
      </c>
      <c r="AD27" s="72"/>
      <c r="AE27" s="72">
        <f>AB27/Z27</f>
        <v>1.0771912784296673</v>
      </c>
      <c r="AF27" s="73"/>
      <c r="AG27" s="75">
        <f>K27-T27</f>
        <v>31</v>
      </c>
      <c r="AH27" s="72">
        <f>100*AG27/AA27</f>
        <v>4.2590374025916929E-3</v>
      </c>
      <c r="AI27" s="72"/>
      <c r="AJ27" s="72">
        <f>AG27/Z27</f>
        <v>0.28540965496854431</v>
      </c>
      <c r="AK27" s="73"/>
    </row>
    <row r="28" spans="1:37" x14ac:dyDescent="0.35">
      <c r="A28" s="68"/>
      <c r="B28" s="9" t="s">
        <v>34</v>
      </c>
      <c r="C28" s="10" t="s">
        <v>8</v>
      </c>
      <c r="D28" s="35"/>
      <c r="E28" s="11">
        <v>47.49</v>
      </c>
      <c r="F28" s="11">
        <v>40.248649999999998</v>
      </c>
      <c r="H28" s="70">
        <v>131.749</v>
      </c>
      <c r="I28" s="71">
        <v>1034399</v>
      </c>
      <c r="J28" s="72">
        <v>202</v>
      </c>
      <c r="K28" s="73">
        <v>10</v>
      </c>
      <c r="L28" s="74"/>
      <c r="M28" s="71">
        <v>2.1110899999999999</v>
      </c>
      <c r="N28" s="71">
        <v>17934</v>
      </c>
      <c r="O28" s="75">
        <v>27</v>
      </c>
      <c r="P28" s="72">
        <f>100*O28/N28</f>
        <v>0.15055202408832385</v>
      </c>
      <c r="Q28" s="72">
        <f>AVERAGE(P28:P29)</f>
        <v>0.15055202408832385</v>
      </c>
      <c r="R28" s="72">
        <f>O28/M28</f>
        <v>12.789601580226329</v>
      </c>
      <c r="S28" s="72">
        <f>AVERAGE(R28:R29)</f>
        <v>12.789601580226329</v>
      </c>
      <c r="T28" s="75">
        <v>0</v>
      </c>
      <c r="U28" s="72">
        <f>100*T28/N28</f>
        <v>0</v>
      </c>
      <c r="V28" s="72">
        <f>AVERAGE(U28:U29)</f>
        <v>0</v>
      </c>
      <c r="W28" s="72">
        <f>T28/M28</f>
        <v>0</v>
      </c>
      <c r="X28" s="73">
        <f>AVERAGE(W28:W29)</f>
        <v>0</v>
      </c>
      <c r="Y28" s="74"/>
      <c r="Z28" s="71">
        <f t="shared" si="64"/>
        <v>129.63791000000001</v>
      </c>
      <c r="AA28" s="71">
        <f t="shared" si="64"/>
        <v>1016465</v>
      </c>
      <c r="AB28" s="75">
        <f t="shared" si="64"/>
        <v>175</v>
      </c>
      <c r="AC28" s="72">
        <f>100*AB28/AA28</f>
        <v>1.7216529836246205E-2</v>
      </c>
      <c r="AD28" s="72">
        <f>AVERAGE(AC28:AC29)</f>
        <v>1.7216529836246205E-2</v>
      </c>
      <c r="AE28" s="72">
        <f>AB28/Z28</f>
        <v>1.3499137713651816</v>
      </c>
      <c r="AF28" s="73">
        <f>AVERAGE(AE28:AE29)</f>
        <v>1.3499137713651816</v>
      </c>
      <c r="AG28" s="75">
        <f>K28-T28</f>
        <v>10</v>
      </c>
      <c r="AH28" s="72">
        <f>100*AG28/AA28</f>
        <v>9.838017049283547E-4</v>
      </c>
      <c r="AI28" s="72">
        <f>AVERAGE(AH28:AH29)</f>
        <v>9.838017049283547E-4</v>
      </c>
      <c r="AJ28" s="72">
        <f>AG28/Z28</f>
        <v>7.7137929792296098E-2</v>
      </c>
      <c r="AK28" s="73">
        <f>AVERAGE(AJ28:AJ29)</f>
        <v>7.7137929792296098E-2</v>
      </c>
    </row>
    <row r="29" spans="1:37" x14ac:dyDescent="0.35">
      <c r="A29" s="68"/>
      <c r="B29" s="9" t="s">
        <v>35</v>
      </c>
      <c r="C29" s="10" t="s">
        <v>10</v>
      </c>
      <c r="D29" s="35"/>
      <c r="E29" s="11">
        <v>33.007300000000001</v>
      </c>
      <c r="F29" s="11"/>
      <c r="H29" s="70">
        <v>121.65300000000001</v>
      </c>
      <c r="I29" s="71">
        <v>906035</v>
      </c>
      <c r="J29" s="72">
        <v>78</v>
      </c>
      <c r="K29" s="73">
        <v>27</v>
      </c>
      <c r="L29" s="74"/>
      <c r="M29" s="77"/>
      <c r="N29" s="77"/>
      <c r="O29" s="76"/>
      <c r="P29" s="77"/>
      <c r="Q29" s="72"/>
      <c r="R29" s="77"/>
      <c r="S29" s="72"/>
      <c r="T29" s="76"/>
      <c r="U29" s="77"/>
      <c r="V29" s="72"/>
      <c r="W29" s="77"/>
      <c r="X29" s="73"/>
      <c r="Y29" s="74"/>
      <c r="Z29" s="77"/>
      <c r="AA29" s="77"/>
      <c r="AB29" s="76"/>
      <c r="AC29" s="77"/>
      <c r="AD29" s="72"/>
      <c r="AE29" s="77"/>
      <c r="AF29" s="73"/>
      <c r="AG29" s="76"/>
      <c r="AH29" s="77"/>
      <c r="AI29" s="72"/>
      <c r="AJ29" s="77"/>
      <c r="AK29" s="73"/>
    </row>
    <row r="30" spans="1:37" x14ac:dyDescent="0.35">
      <c r="A30" s="68"/>
      <c r="B30" s="9" t="s">
        <v>36</v>
      </c>
      <c r="C30" s="10" t="s">
        <v>8</v>
      </c>
      <c r="D30" s="35"/>
      <c r="E30" s="11">
        <v>0.22237499999999999</v>
      </c>
      <c r="F30" s="11">
        <v>0.254994</v>
      </c>
      <c r="H30" s="76"/>
      <c r="I30" s="77"/>
      <c r="J30" s="77"/>
      <c r="K30" s="78"/>
      <c r="L30" s="74"/>
      <c r="M30" s="77"/>
      <c r="N30" s="77"/>
      <c r="O30" s="76"/>
      <c r="P30" s="77"/>
      <c r="Q30" s="72">
        <f>AVERAGE(P30:P31)</f>
        <v>0</v>
      </c>
      <c r="R30" s="77"/>
      <c r="S30" s="72">
        <f>AVERAGE(R30:R31)</f>
        <v>0</v>
      </c>
      <c r="T30" s="76"/>
      <c r="U30" s="77"/>
      <c r="V30" s="72">
        <f>AVERAGE(U30:U31)</f>
        <v>0</v>
      </c>
      <c r="W30" s="77"/>
      <c r="X30" s="73">
        <f>AVERAGE(W30:W31)</f>
        <v>0</v>
      </c>
      <c r="Y30" s="74"/>
      <c r="Z30" s="77"/>
      <c r="AA30" s="77"/>
      <c r="AB30" s="76"/>
      <c r="AC30" s="77"/>
      <c r="AD30" s="72">
        <f>AVERAGE(AC30:AC31)</f>
        <v>1.5267286566968863E-3</v>
      </c>
      <c r="AE30" s="77"/>
      <c r="AF30" s="73">
        <f>AVERAGE(AE30:AE31)</f>
        <v>0.10706752203079965</v>
      </c>
      <c r="AG30" s="76"/>
      <c r="AH30" s="77"/>
      <c r="AI30" s="72">
        <f>AVERAGE(AH30:AH31)</f>
        <v>8.7968651171582493E-3</v>
      </c>
      <c r="AJ30" s="77"/>
      <c r="AK30" s="73">
        <f>AVERAGE(AJ30:AJ31)</f>
        <v>0.61691286503460752</v>
      </c>
    </row>
    <row r="31" spans="1:37" x14ac:dyDescent="0.35">
      <c r="A31" s="68"/>
      <c r="B31" s="9" t="s">
        <v>37</v>
      </c>
      <c r="C31" s="10" t="s">
        <v>10</v>
      </c>
      <c r="D31" s="35"/>
      <c r="E31" s="11">
        <v>0.28761300000000001</v>
      </c>
      <c r="F31" s="11"/>
      <c r="H31" s="70">
        <v>199.41</v>
      </c>
      <c r="I31" s="71">
        <v>1397969</v>
      </c>
      <c r="J31" s="72">
        <v>21</v>
      </c>
      <c r="K31" s="73">
        <v>121</v>
      </c>
      <c r="L31" s="74"/>
      <c r="M31" s="71">
        <v>3.2720899999999999</v>
      </c>
      <c r="N31" s="71">
        <v>22479</v>
      </c>
      <c r="O31" s="75">
        <v>0</v>
      </c>
      <c r="P31" s="72">
        <f>100*O31/N31</f>
        <v>0</v>
      </c>
      <c r="Q31" s="72"/>
      <c r="R31" s="72">
        <f>O31/M31</f>
        <v>0</v>
      </c>
      <c r="S31" s="72"/>
      <c r="T31" s="75">
        <v>0</v>
      </c>
      <c r="U31" s="72">
        <f>100*T31/N31</f>
        <v>0</v>
      </c>
      <c r="V31" s="72"/>
      <c r="W31" s="72">
        <f>T31/M31</f>
        <v>0</v>
      </c>
      <c r="X31" s="73"/>
      <c r="Y31" s="74"/>
      <c r="Z31" s="71">
        <f t="shared" ref="Z31:AB32" si="72">H31-M31</f>
        <v>196.13791000000001</v>
      </c>
      <c r="AA31" s="71">
        <f t="shared" si="72"/>
        <v>1375490</v>
      </c>
      <c r="AB31" s="75">
        <f t="shared" si="72"/>
        <v>21</v>
      </c>
      <c r="AC31" s="72">
        <f>100*AB31/AA31</f>
        <v>1.5267286566968863E-3</v>
      </c>
      <c r="AD31" s="72"/>
      <c r="AE31" s="72">
        <f>AB31/Z31</f>
        <v>0.10706752203079965</v>
      </c>
      <c r="AF31" s="73"/>
      <c r="AG31" s="75">
        <f>K31-T31</f>
        <v>121</v>
      </c>
      <c r="AH31" s="72">
        <f>100*AG31/AA31</f>
        <v>8.7968651171582493E-3</v>
      </c>
      <c r="AI31" s="72"/>
      <c r="AJ31" s="72">
        <f>AG31/Z31</f>
        <v>0.61691286503460752</v>
      </c>
      <c r="AK31" s="73"/>
    </row>
    <row r="32" spans="1:37" x14ac:dyDescent="0.35">
      <c r="A32" s="68"/>
      <c r="B32" s="9" t="s">
        <v>38</v>
      </c>
      <c r="C32" s="10" t="s">
        <v>8</v>
      </c>
      <c r="D32" s="35"/>
      <c r="E32" s="12">
        <v>0.74912400000000001</v>
      </c>
      <c r="F32" s="11">
        <v>2.1567020000000001</v>
      </c>
      <c r="H32" s="70">
        <v>125.518</v>
      </c>
      <c r="I32" s="71">
        <v>1038883</v>
      </c>
      <c r="J32" s="72">
        <v>5</v>
      </c>
      <c r="K32" s="73">
        <v>3</v>
      </c>
      <c r="L32" s="74"/>
      <c r="M32" s="71">
        <v>1.0785899999999999</v>
      </c>
      <c r="N32" s="71">
        <v>8506</v>
      </c>
      <c r="O32" s="75">
        <v>1</v>
      </c>
      <c r="P32" s="72">
        <f>100*O32/N32</f>
        <v>1.1756407241946862E-2</v>
      </c>
      <c r="Q32" s="72">
        <f>AVERAGE(P32:P33)</f>
        <v>1.1756407241946862E-2</v>
      </c>
      <c r="R32" s="72">
        <f>O32/M32</f>
        <v>0.92713635394357452</v>
      </c>
      <c r="S32" s="72">
        <f>AVERAGE(R32:R33)</f>
        <v>0.92713635394357452</v>
      </c>
      <c r="T32" s="75">
        <v>0</v>
      </c>
      <c r="U32" s="72">
        <f>100*T32/N32</f>
        <v>0</v>
      </c>
      <c r="V32" s="72">
        <f>AVERAGE(U32:U33)</f>
        <v>0</v>
      </c>
      <c r="W32" s="72">
        <f>T32/M32</f>
        <v>0</v>
      </c>
      <c r="X32" s="73">
        <f>AVERAGE(W32:W33)</f>
        <v>0</v>
      </c>
      <c r="Y32" s="74"/>
      <c r="Z32" s="71">
        <f t="shared" si="72"/>
        <v>124.43941</v>
      </c>
      <c r="AA32" s="71">
        <f t="shared" si="72"/>
        <v>1030377</v>
      </c>
      <c r="AB32" s="75">
        <f t="shared" si="72"/>
        <v>4</v>
      </c>
      <c r="AC32" s="72">
        <f>100*AB32/AA32</f>
        <v>3.8820742310824094E-4</v>
      </c>
      <c r="AD32" s="72">
        <f>AVERAGE(AC32:AC33)</f>
        <v>3.8820742310824094E-4</v>
      </c>
      <c r="AE32" s="72">
        <f>AB32/Z32</f>
        <v>3.2144157546230734E-2</v>
      </c>
      <c r="AF32" s="73">
        <f>AVERAGE(AE32:AE33)</f>
        <v>3.2144157546230734E-2</v>
      </c>
      <c r="AG32" s="75">
        <f>K32-T32</f>
        <v>3</v>
      </c>
      <c r="AH32" s="72">
        <f>100*AG32/AA32</f>
        <v>2.911555673311807E-4</v>
      </c>
      <c r="AI32" s="72">
        <f>AVERAGE(AH32:AH33)</f>
        <v>2.911555673311807E-4</v>
      </c>
      <c r="AJ32" s="72">
        <f>AG32/Z32</f>
        <v>2.410811815967305E-2</v>
      </c>
      <c r="AK32" s="73">
        <f>AVERAGE(AJ32:AJ33)</f>
        <v>2.410811815967305E-2</v>
      </c>
    </row>
    <row r="33" spans="1:38" x14ac:dyDescent="0.35">
      <c r="A33" s="68"/>
      <c r="B33" s="9" t="s">
        <v>39</v>
      </c>
      <c r="C33" s="10" t="s">
        <v>10</v>
      </c>
      <c r="D33" s="35"/>
      <c r="E33" s="12">
        <v>3.5642800000000001</v>
      </c>
      <c r="F33" s="11"/>
      <c r="H33" s="76"/>
      <c r="I33" s="77"/>
      <c r="J33" s="77"/>
      <c r="K33" s="78"/>
      <c r="L33" s="74"/>
      <c r="M33" s="77"/>
      <c r="N33" s="77"/>
      <c r="O33" s="76"/>
      <c r="P33" s="77"/>
      <c r="Q33" s="72"/>
      <c r="R33" s="77"/>
      <c r="S33" s="72"/>
      <c r="T33" s="76"/>
      <c r="U33" s="77"/>
      <c r="V33" s="72"/>
      <c r="W33" s="77"/>
      <c r="X33" s="73"/>
      <c r="Y33" s="74"/>
      <c r="Z33" s="77"/>
      <c r="AA33" s="77"/>
      <c r="AB33" s="76"/>
      <c r="AC33" s="77"/>
      <c r="AD33" s="72"/>
      <c r="AE33" s="77"/>
      <c r="AF33" s="73"/>
      <c r="AG33" s="76"/>
      <c r="AH33" s="77"/>
      <c r="AI33" s="72"/>
      <c r="AJ33" s="77"/>
      <c r="AK33" s="73"/>
    </row>
    <row r="34" spans="1:38" x14ac:dyDescent="0.35">
      <c r="A34" s="68"/>
      <c r="B34" s="9" t="s">
        <v>40</v>
      </c>
      <c r="C34" s="10" t="s">
        <v>8</v>
      </c>
      <c r="D34" s="35"/>
      <c r="E34" s="11">
        <v>30.712700000000002</v>
      </c>
      <c r="F34" s="11">
        <v>23.919</v>
      </c>
      <c r="H34" s="70">
        <v>160.43799999999999</v>
      </c>
      <c r="I34" s="71">
        <v>1129780</v>
      </c>
      <c r="J34" s="72">
        <v>24</v>
      </c>
      <c r="K34" s="73">
        <v>11</v>
      </c>
      <c r="L34" s="74"/>
      <c r="M34" s="71">
        <v>1.2887200000000001</v>
      </c>
      <c r="N34" s="71">
        <v>9700</v>
      </c>
      <c r="O34" s="75">
        <v>9</v>
      </c>
      <c r="P34" s="72">
        <f t="shared" ref="P34:P43" si="73">100*O34/N34</f>
        <v>9.2783505154639179E-2</v>
      </c>
      <c r="Q34" s="72">
        <f>AVERAGE(P34:P35)</f>
        <v>7.0590504997194825E-2</v>
      </c>
      <c r="R34" s="72">
        <f t="shared" ref="R34:R43" si="74">O34/M34</f>
        <v>6.9836737227636716</v>
      </c>
      <c r="S34" s="72">
        <f>AVERAGE(R34:R35)</f>
        <v>5.3533563576960272</v>
      </c>
      <c r="T34" s="75">
        <v>0</v>
      </c>
      <c r="U34" s="72">
        <f t="shared" ref="U34:U43" si="75">100*T34/N34</f>
        <v>0</v>
      </c>
      <c r="V34" s="72">
        <f>AVERAGE(U34:U35)</f>
        <v>1.882125188212519E-2</v>
      </c>
      <c r="W34" s="72">
        <f t="shared" ref="W34:W43" si="76">T34/M34</f>
        <v>0</v>
      </c>
      <c r="X34" s="73">
        <f>AVERAGE(W34:W35)</f>
        <v>1.4478484971332599</v>
      </c>
      <c r="Y34" s="74"/>
      <c r="Z34" s="71">
        <f t="shared" ref="Z34:Z43" si="77">H34-M34</f>
        <v>159.14927999999998</v>
      </c>
      <c r="AA34" s="71">
        <f t="shared" ref="AA34:AA43" si="78">I34-N34</f>
        <v>1120080</v>
      </c>
      <c r="AB34" s="75">
        <f t="shared" ref="AB34:AB43" si="79">J34-O34</f>
        <v>15</v>
      </c>
      <c r="AC34" s="72">
        <f t="shared" ref="AC34:AC43" si="80">100*AB34/AA34</f>
        <v>1.3391900578530104E-3</v>
      </c>
      <c r="AD34" s="72">
        <f>AVERAGE(AC34:AC35)</f>
        <v>1.5499892618083878E-3</v>
      </c>
      <c r="AE34" s="72">
        <f t="shared" ref="AE34:AE43" si="81">AB34/Z34</f>
        <v>9.4251133275626522E-2</v>
      </c>
      <c r="AF34" s="73">
        <f>AVERAGE(AE34:AE35)</f>
        <v>0.11063985530926113</v>
      </c>
      <c r="AG34" s="75">
        <f t="shared" ref="AG34:AG43" si="82">K34-T34</f>
        <v>11</v>
      </c>
      <c r="AH34" s="72">
        <f t="shared" ref="AH34:AH43" si="83">100*AG34/AA34</f>
        <v>9.8207270909220776E-4</v>
      </c>
      <c r="AI34" s="72">
        <f>AVERAGE(AH34:AH35)</f>
        <v>6.8834640454710763E-3</v>
      </c>
      <c r="AJ34" s="72">
        <f t="shared" ref="AJ34:AJ43" si="84">AG34/Z34</f>
        <v>6.9117497735459443E-2</v>
      </c>
      <c r="AK34" s="73">
        <f>AVERAGE(AJ34:AJ35)</f>
        <v>0.49572771443867736</v>
      </c>
    </row>
    <row r="35" spans="1:38" x14ac:dyDescent="0.35">
      <c r="A35" s="68"/>
      <c r="B35" s="9" t="s">
        <v>41</v>
      </c>
      <c r="C35" s="10" t="s">
        <v>10</v>
      </c>
      <c r="D35" s="35"/>
      <c r="E35" s="11">
        <v>17.125299999999999</v>
      </c>
      <c r="F35" s="11"/>
      <c r="H35" s="70">
        <v>183.47900000000001</v>
      </c>
      <c r="I35" s="71">
        <v>1324829</v>
      </c>
      <c r="J35" s="72">
        <v>32</v>
      </c>
      <c r="K35" s="73">
        <v>174</v>
      </c>
      <c r="L35" s="74"/>
      <c r="M35" s="71">
        <v>2.4173800000000001</v>
      </c>
      <c r="N35" s="71">
        <v>18596</v>
      </c>
      <c r="O35" s="75">
        <v>9</v>
      </c>
      <c r="P35" s="72">
        <f t="shared" si="73"/>
        <v>4.8397504839750485E-2</v>
      </c>
      <c r="Q35" s="72"/>
      <c r="R35" s="72">
        <f t="shared" si="74"/>
        <v>3.7230389926283824</v>
      </c>
      <c r="S35" s="72"/>
      <c r="T35" s="75">
        <v>7</v>
      </c>
      <c r="U35" s="72">
        <f t="shared" si="75"/>
        <v>3.7642503764250379E-2</v>
      </c>
      <c r="V35" s="72"/>
      <c r="W35" s="72">
        <f t="shared" si="76"/>
        <v>2.8956969942665198</v>
      </c>
      <c r="X35" s="73"/>
      <c r="Y35" s="74"/>
      <c r="Z35" s="71">
        <f t="shared" si="77"/>
        <v>181.06162</v>
      </c>
      <c r="AA35" s="71">
        <f t="shared" si="78"/>
        <v>1306233</v>
      </c>
      <c r="AB35" s="75">
        <f t="shared" si="79"/>
        <v>23</v>
      </c>
      <c r="AC35" s="72">
        <f t="shared" si="80"/>
        <v>1.7607884657637649E-3</v>
      </c>
      <c r="AD35" s="72"/>
      <c r="AE35" s="72">
        <f t="shared" si="81"/>
        <v>0.12702857734289574</v>
      </c>
      <c r="AF35" s="73"/>
      <c r="AG35" s="75">
        <f t="shared" si="82"/>
        <v>167</v>
      </c>
      <c r="AH35" s="72">
        <f t="shared" si="83"/>
        <v>1.2784855381849945E-2</v>
      </c>
      <c r="AI35" s="72"/>
      <c r="AJ35" s="72">
        <f t="shared" si="84"/>
        <v>0.92233793114189522</v>
      </c>
      <c r="AK35" s="73"/>
    </row>
    <row r="36" spans="1:38" x14ac:dyDescent="0.35">
      <c r="A36" s="68"/>
      <c r="B36" s="9" t="s">
        <v>42</v>
      </c>
      <c r="C36" s="10" t="s">
        <v>8</v>
      </c>
      <c r="D36" s="35"/>
      <c r="E36" s="11">
        <v>3.1948400000000001</v>
      </c>
      <c r="F36" s="11">
        <v>11.990219999999999</v>
      </c>
      <c r="H36" s="70">
        <v>80.605199999999996</v>
      </c>
      <c r="I36" s="71">
        <v>733731</v>
      </c>
      <c r="J36" s="72">
        <v>154</v>
      </c>
      <c r="K36" s="73">
        <v>60</v>
      </c>
      <c r="L36" s="74"/>
      <c r="M36" s="71">
        <v>1.79914</v>
      </c>
      <c r="N36" s="71">
        <v>16904</v>
      </c>
      <c r="O36" s="75">
        <v>92</v>
      </c>
      <c r="P36" s="72">
        <f t="shared" si="73"/>
        <v>0.54424988168480837</v>
      </c>
      <c r="Q36" s="72">
        <f t="shared" ref="Q36:S36" si="85">AVERAGE(P36:P37)</f>
        <v>0.40676774141265604</v>
      </c>
      <c r="R36" s="72">
        <f t="shared" si="74"/>
        <v>51.135542536989895</v>
      </c>
      <c r="S36" s="72">
        <f t="shared" si="85"/>
        <v>37.807673349278303</v>
      </c>
      <c r="T36" s="75">
        <v>2</v>
      </c>
      <c r="U36" s="72">
        <f t="shared" si="75"/>
        <v>1.1831519167061051E-2</v>
      </c>
      <c r="V36" s="72">
        <f t="shared" ref="V36" si="86">AVERAGE(U36:U37)</f>
        <v>5.9157595835305256E-3</v>
      </c>
      <c r="W36" s="72">
        <f t="shared" si="76"/>
        <v>1.1116422290649977</v>
      </c>
      <c r="X36" s="73">
        <f t="shared" ref="X36" si="87">AVERAGE(W36:W37)</f>
        <v>0.55582111453249883</v>
      </c>
      <c r="Y36" s="74"/>
      <c r="Z36" s="71">
        <f t="shared" si="77"/>
        <v>78.806060000000002</v>
      </c>
      <c r="AA36" s="71">
        <f t="shared" si="78"/>
        <v>716827</v>
      </c>
      <c r="AB36" s="75">
        <f t="shared" si="79"/>
        <v>62</v>
      </c>
      <c r="AC36" s="72">
        <f t="shared" si="80"/>
        <v>8.6492277774135179E-3</v>
      </c>
      <c r="AD36" s="72">
        <f t="shared" ref="AD36" si="88">AVERAGE(AC36:AC37)</f>
        <v>9.4000775746099982E-3</v>
      </c>
      <c r="AE36" s="72">
        <f t="shared" si="81"/>
        <v>0.78674152723787993</v>
      </c>
      <c r="AF36" s="73">
        <f t="shared" ref="AF36" si="89">AVERAGE(AE36:AE37)</f>
        <v>0.80804755761442004</v>
      </c>
      <c r="AG36" s="75">
        <f t="shared" si="82"/>
        <v>58</v>
      </c>
      <c r="AH36" s="72">
        <f t="shared" si="83"/>
        <v>8.091213082096517E-3</v>
      </c>
      <c r="AI36" s="72">
        <f t="shared" ref="AI36" si="90">AVERAGE(AH36:AH37)</f>
        <v>5.5682456468192296E-3</v>
      </c>
      <c r="AJ36" s="72">
        <f t="shared" si="84"/>
        <v>0.73598400935156505</v>
      </c>
      <c r="AK36" s="73">
        <f t="shared" ref="AK36" si="91">AVERAGE(AJ36:AJ37)</f>
        <v>0.49239504287442654</v>
      </c>
    </row>
    <row r="37" spans="1:38" x14ac:dyDescent="0.35">
      <c r="A37" s="68"/>
      <c r="B37" s="9" t="s">
        <v>43</v>
      </c>
      <c r="C37" s="10" t="s">
        <v>10</v>
      </c>
      <c r="D37" s="35"/>
      <c r="E37" s="11">
        <v>20.785599999999999</v>
      </c>
      <c r="F37" s="11"/>
      <c r="H37" s="70">
        <v>73.734399999999994</v>
      </c>
      <c r="I37" s="71">
        <v>603705</v>
      </c>
      <c r="J37" s="72">
        <v>94</v>
      </c>
      <c r="K37" s="73">
        <v>18</v>
      </c>
      <c r="L37" s="74"/>
      <c r="M37" s="71">
        <v>1.3889</v>
      </c>
      <c r="N37" s="71">
        <v>12626</v>
      </c>
      <c r="O37" s="75">
        <v>34</v>
      </c>
      <c r="P37" s="72">
        <f t="shared" si="73"/>
        <v>0.26928560114050371</v>
      </c>
      <c r="Q37" s="72"/>
      <c r="R37" s="72">
        <f t="shared" si="74"/>
        <v>24.479804161566708</v>
      </c>
      <c r="S37" s="72"/>
      <c r="T37" s="75">
        <v>0</v>
      </c>
      <c r="U37" s="72">
        <f t="shared" si="75"/>
        <v>0</v>
      </c>
      <c r="V37" s="72"/>
      <c r="W37" s="72">
        <f t="shared" si="76"/>
        <v>0</v>
      </c>
      <c r="X37" s="73"/>
      <c r="Y37" s="74"/>
      <c r="Z37" s="71">
        <f t="shared" si="77"/>
        <v>72.345499999999987</v>
      </c>
      <c r="AA37" s="71">
        <f t="shared" si="78"/>
        <v>591079</v>
      </c>
      <c r="AB37" s="75">
        <f t="shared" si="79"/>
        <v>60</v>
      </c>
      <c r="AC37" s="72">
        <f t="shared" si="80"/>
        <v>1.0150927371806477E-2</v>
      </c>
      <c r="AD37" s="72"/>
      <c r="AE37" s="72">
        <f t="shared" si="81"/>
        <v>0.82935358799096015</v>
      </c>
      <c r="AF37" s="73"/>
      <c r="AG37" s="75">
        <f t="shared" si="82"/>
        <v>18</v>
      </c>
      <c r="AH37" s="72">
        <f t="shared" si="83"/>
        <v>3.0452782115419426E-3</v>
      </c>
      <c r="AI37" s="72"/>
      <c r="AJ37" s="72">
        <f t="shared" si="84"/>
        <v>0.24880607639728805</v>
      </c>
      <c r="AK37" s="73"/>
    </row>
    <row r="38" spans="1:38" x14ac:dyDescent="0.35">
      <c r="A38" s="68"/>
      <c r="B38" s="9" t="s">
        <v>44</v>
      </c>
      <c r="C38" s="10" t="s">
        <v>8</v>
      </c>
      <c r="D38" s="35"/>
      <c r="E38" s="12">
        <v>63.599299999999999</v>
      </c>
      <c r="F38" s="11">
        <v>55.109349999999999</v>
      </c>
      <c r="H38" s="70">
        <v>29.0749</v>
      </c>
      <c r="I38" s="71">
        <v>247447</v>
      </c>
      <c r="J38" s="72">
        <v>124</v>
      </c>
      <c r="K38" s="73">
        <v>1</v>
      </c>
      <c r="L38" s="74"/>
      <c r="M38" s="71">
        <v>1.0036400000000001</v>
      </c>
      <c r="N38" s="71">
        <v>9544</v>
      </c>
      <c r="O38" s="75">
        <v>67</v>
      </c>
      <c r="P38" s="72">
        <f t="shared" si="73"/>
        <v>0.70201173512154236</v>
      </c>
      <c r="Q38" s="72">
        <f>AVERAGE(P38:P39)</f>
        <v>0.57620803769077422</v>
      </c>
      <c r="R38" s="72">
        <f t="shared" si="74"/>
        <v>66.757004503606865</v>
      </c>
      <c r="S38" s="72">
        <f>AVERAGE(R38:R39)</f>
        <v>55.462088626230639</v>
      </c>
      <c r="T38" s="75">
        <v>0</v>
      </c>
      <c r="U38" s="72">
        <f t="shared" si="75"/>
        <v>0</v>
      </c>
      <c r="V38" s="72">
        <f>AVERAGE(U38:U39)</f>
        <v>0</v>
      </c>
      <c r="W38" s="72">
        <f t="shared" si="76"/>
        <v>0</v>
      </c>
      <c r="X38" s="73">
        <f>AVERAGE(W38:W39)</f>
        <v>0</v>
      </c>
      <c r="Y38" s="74"/>
      <c r="Z38" s="71">
        <f t="shared" si="77"/>
        <v>28.071259999999999</v>
      </c>
      <c r="AA38" s="71">
        <f t="shared" si="78"/>
        <v>237903</v>
      </c>
      <c r="AB38" s="75">
        <f t="shared" si="79"/>
        <v>57</v>
      </c>
      <c r="AC38" s="72">
        <f t="shared" si="80"/>
        <v>2.3959344774971313E-2</v>
      </c>
      <c r="AD38" s="72">
        <f>AVERAGE(AC38:AC39)</f>
        <v>2.2410091882488662E-2</v>
      </c>
      <c r="AE38" s="72">
        <f t="shared" si="81"/>
        <v>2.0305465447578772</v>
      </c>
      <c r="AF38" s="73">
        <f>AVERAGE(AE38:AE39)</f>
        <v>1.9247550628182983</v>
      </c>
      <c r="AG38" s="75">
        <f t="shared" si="82"/>
        <v>1</v>
      </c>
      <c r="AH38" s="72">
        <f t="shared" si="83"/>
        <v>4.2033938201704055E-4</v>
      </c>
      <c r="AI38" s="72">
        <f>AVERAGE(AH38:AH39)</f>
        <v>4.1603323367305324E-4</v>
      </c>
      <c r="AJ38" s="72">
        <f t="shared" si="84"/>
        <v>3.5623623592243456E-2</v>
      </c>
      <c r="AK38" s="73">
        <f>AVERAGE(AJ38:AJ39)</f>
        <v>3.576211029163541E-2</v>
      </c>
    </row>
    <row r="39" spans="1:38" ht="16" customHeight="1" thickBot="1" x14ac:dyDescent="0.4">
      <c r="A39" s="69"/>
      <c r="B39" s="9" t="s">
        <v>45</v>
      </c>
      <c r="C39" s="10" t="s">
        <v>10</v>
      </c>
      <c r="D39" s="35"/>
      <c r="E39" s="12">
        <v>46.619399999999999</v>
      </c>
      <c r="F39" s="11"/>
      <c r="H39" s="70">
        <v>85.5565</v>
      </c>
      <c r="I39" s="71">
        <v>748176</v>
      </c>
      <c r="J39" s="72">
        <v>240</v>
      </c>
      <c r="K39" s="73">
        <v>3</v>
      </c>
      <c r="L39" s="74"/>
      <c r="M39" s="71">
        <v>1.9924299999999999</v>
      </c>
      <c r="N39" s="71">
        <v>19538</v>
      </c>
      <c r="O39" s="75">
        <v>88</v>
      </c>
      <c r="P39" s="72">
        <f t="shared" si="73"/>
        <v>0.45040434026000614</v>
      </c>
      <c r="Q39" s="72"/>
      <c r="R39" s="72">
        <f t="shared" si="74"/>
        <v>44.167172748854412</v>
      </c>
      <c r="S39" s="72"/>
      <c r="T39" s="75">
        <v>0</v>
      </c>
      <c r="U39" s="72">
        <f t="shared" si="75"/>
        <v>0</v>
      </c>
      <c r="V39" s="72"/>
      <c r="W39" s="72">
        <f t="shared" si="76"/>
        <v>0</v>
      </c>
      <c r="X39" s="73"/>
      <c r="Y39" s="74"/>
      <c r="Z39" s="71">
        <f t="shared" si="77"/>
        <v>83.564070000000001</v>
      </c>
      <c r="AA39" s="71">
        <f t="shared" si="78"/>
        <v>728638</v>
      </c>
      <c r="AB39" s="75">
        <f t="shared" si="79"/>
        <v>152</v>
      </c>
      <c r="AC39" s="72">
        <f t="shared" si="80"/>
        <v>2.0860838990006011E-2</v>
      </c>
      <c r="AD39" s="72"/>
      <c r="AE39" s="72">
        <f t="shared" si="81"/>
        <v>1.8189635808787197</v>
      </c>
      <c r="AF39" s="73"/>
      <c r="AG39" s="75">
        <f t="shared" si="82"/>
        <v>3</v>
      </c>
      <c r="AH39" s="72">
        <f t="shared" si="83"/>
        <v>4.1172708532906599E-4</v>
      </c>
      <c r="AI39" s="72"/>
      <c r="AJ39" s="72">
        <f t="shared" si="84"/>
        <v>3.5900596991027364E-2</v>
      </c>
      <c r="AK39" s="73"/>
    </row>
    <row r="40" spans="1:38" s="20" customFormat="1" x14ac:dyDescent="0.35">
      <c r="A40" s="67" t="s">
        <v>46</v>
      </c>
      <c r="B40" s="17" t="s">
        <v>47</v>
      </c>
      <c r="C40" s="18" t="s">
        <v>8</v>
      </c>
      <c r="D40" s="37"/>
      <c r="E40" s="19">
        <v>0.221527</v>
      </c>
      <c r="F40" s="19">
        <v>0.24810399999999999</v>
      </c>
      <c r="G40" s="28"/>
      <c r="H40" s="79">
        <v>39.896999999999998</v>
      </c>
      <c r="I40" s="80">
        <v>326379</v>
      </c>
      <c r="J40" s="81">
        <v>315</v>
      </c>
      <c r="K40" s="82">
        <v>2</v>
      </c>
      <c r="L40" s="83"/>
      <c r="M40" s="80">
        <v>0.29130800000000001</v>
      </c>
      <c r="N40" s="80">
        <v>3283</v>
      </c>
      <c r="O40" s="84">
        <v>191</v>
      </c>
      <c r="P40" s="81">
        <f t="shared" si="73"/>
        <v>5.81784952787085</v>
      </c>
      <c r="Q40" s="81">
        <f>AVERAGE(P40:P41)</f>
        <v>4.1004715265253529</v>
      </c>
      <c r="R40" s="81">
        <f t="shared" si="74"/>
        <v>655.6634215332225</v>
      </c>
      <c r="S40" s="81">
        <f>AVERAGE(R40:R41)</f>
        <v>454.85651815226493</v>
      </c>
      <c r="T40" s="84">
        <v>0</v>
      </c>
      <c r="U40" s="81">
        <f t="shared" si="75"/>
        <v>0</v>
      </c>
      <c r="V40" s="81">
        <f>AVERAGE(U40:U41)</f>
        <v>0</v>
      </c>
      <c r="W40" s="81">
        <f t="shared" si="76"/>
        <v>0</v>
      </c>
      <c r="X40" s="82">
        <f>AVERAGE(W40:W41)</f>
        <v>0</v>
      </c>
      <c r="Y40" s="83"/>
      <c r="Z40" s="80">
        <f t="shared" si="77"/>
        <v>39.605691999999998</v>
      </c>
      <c r="AA40" s="80">
        <f t="shared" si="78"/>
        <v>323096</v>
      </c>
      <c r="AB40" s="84">
        <f t="shared" si="79"/>
        <v>124</v>
      </c>
      <c r="AC40" s="81">
        <f t="shared" si="80"/>
        <v>3.8378686210909452E-2</v>
      </c>
      <c r="AD40" s="81">
        <f>AVERAGE(AC40:AC41)</f>
        <v>2.4418792059152084E-2</v>
      </c>
      <c r="AE40" s="81">
        <f t="shared" si="81"/>
        <v>3.1308631092722736</v>
      </c>
      <c r="AF40" s="82">
        <f>AVERAGE(AE40:AE41)</f>
        <v>1.9973926959574986</v>
      </c>
      <c r="AG40" s="84">
        <f t="shared" si="82"/>
        <v>2</v>
      </c>
      <c r="AH40" s="81">
        <f t="shared" si="83"/>
        <v>6.1901106791789433E-4</v>
      </c>
      <c r="AI40" s="81">
        <f>AVERAGE(AH40:AH41)</f>
        <v>1.4104421557899699E-3</v>
      </c>
      <c r="AJ40" s="81">
        <f t="shared" si="84"/>
        <v>5.0497792085036672E-2</v>
      </c>
      <c r="AK40" s="82">
        <f>AVERAGE(AJ40:AJ41)</f>
        <v>0.11618808368912084</v>
      </c>
      <c r="AL40" s="28"/>
    </row>
    <row r="41" spans="1:38" s="23" customFormat="1" x14ac:dyDescent="0.35">
      <c r="A41" s="68"/>
      <c r="B41" s="21" t="s">
        <v>48</v>
      </c>
      <c r="C41" s="10" t="s">
        <v>10</v>
      </c>
      <c r="D41" s="38"/>
      <c r="E41" s="22">
        <v>0.27468100000000001</v>
      </c>
      <c r="F41" s="11"/>
      <c r="G41" s="29"/>
      <c r="H41" s="70">
        <v>44.6113</v>
      </c>
      <c r="I41" s="71">
        <v>369999</v>
      </c>
      <c r="J41" s="72">
        <v>197</v>
      </c>
      <c r="K41" s="73">
        <v>8</v>
      </c>
      <c r="L41" s="74"/>
      <c r="M41" s="71">
        <v>0.62586200000000003</v>
      </c>
      <c r="N41" s="71">
        <v>6672</v>
      </c>
      <c r="O41" s="75">
        <v>159</v>
      </c>
      <c r="P41" s="72">
        <f t="shared" si="73"/>
        <v>2.3830935251798562</v>
      </c>
      <c r="Q41" s="72"/>
      <c r="R41" s="72">
        <f t="shared" si="74"/>
        <v>254.0496147713074</v>
      </c>
      <c r="S41" s="72"/>
      <c r="T41" s="75">
        <v>0</v>
      </c>
      <c r="U41" s="72">
        <f t="shared" si="75"/>
        <v>0</v>
      </c>
      <c r="V41" s="72"/>
      <c r="W41" s="72">
        <f t="shared" si="76"/>
        <v>0</v>
      </c>
      <c r="X41" s="73"/>
      <c r="Y41" s="74"/>
      <c r="Z41" s="71">
        <f t="shared" si="77"/>
        <v>43.985438000000002</v>
      </c>
      <c r="AA41" s="71">
        <f t="shared" si="78"/>
        <v>363327</v>
      </c>
      <c r="AB41" s="75">
        <f t="shared" si="79"/>
        <v>38</v>
      </c>
      <c r="AC41" s="72">
        <f t="shared" si="80"/>
        <v>1.0458897907394717E-2</v>
      </c>
      <c r="AD41" s="72"/>
      <c r="AE41" s="72">
        <f t="shared" si="81"/>
        <v>0.86392228264272364</v>
      </c>
      <c r="AF41" s="73"/>
      <c r="AG41" s="75">
        <f t="shared" si="82"/>
        <v>8</v>
      </c>
      <c r="AH41" s="72">
        <f t="shared" si="83"/>
        <v>2.2018732436620454E-3</v>
      </c>
      <c r="AI41" s="72"/>
      <c r="AJ41" s="72">
        <f t="shared" si="84"/>
        <v>0.181878375293205</v>
      </c>
      <c r="AK41" s="73"/>
      <c r="AL41" s="29"/>
    </row>
    <row r="42" spans="1:38" s="23" customFormat="1" x14ac:dyDescent="0.35">
      <c r="A42" s="68"/>
      <c r="B42" s="9" t="s">
        <v>49</v>
      </c>
      <c r="C42" s="10" t="s">
        <v>8</v>
      </c>
      <c r="D42" s="35"/>
      <c r="E42" s="11">
        <v>41.265599999999999</v>
      </c>
      <c r="F42" s="11">
        <v>29.504999999999999</v>
      </c>
      <c r="G42" s="29"/>
      <c r="H42" s="70">
        <v>160.26499999999999</v>
      </c>
      <c r="I42" s="71">
        <v>1273149</v>
      </c>
      <c r="J42" s="72">
        <v>3843</v>
      </c>
      <c r="K42" s="73">
        <v>300</v>
      </c>
      <c r="L42" s="74"/>
      <c r="M42" s="71">
        <v>0.442106</v>
      </c>
      <c r="N42" s="71">
        <v>4508</v>
      </c>
      <c r="O42" s="75">
        <v>15</v>
      </c>
      <c r="P42" s="72">
        <f t="shared" si="73"/>
        <v>0.33274179236912155</v>
      </c>
      <c r="Q42" s="72">
        <f t="shared" ref="Q42:S42" si="92">AVERAGE(P42:P43)</f>
        <v>0.28405571484295383</v>
      </c>
      <c r="R42" s="72">
        <f t="shared" si="74"/>
        <v>33.928514881046624</v>
      </c>
      <c r="S42" s="72">
        <f t="shared" si="92"/>
        <v>28.53073736111417</v>
      </c>
      <c r="T42" s="75">
        <v>1</v>
      </c>
      <c r="U42" s="72">
        <f t="shared" si="75"/>
        <v>2.2182786157941437E-2</v>
      </c>
      <c r="V42" s="72">
        <f t="shared" ref="V42" si="93">AVERAGE(U42:U43)</f>
        <v>2.1790012957006451E-2</v>
      </c>
      <c r="W42" s="72">
        <f t="shared" si="76"/>
        <v>2.261900992069775</v>
      </c>
      <c r="X42" s="73">
        <f t="shared" ref="X42" si="94">AVERAGE(W42:W43)</f>
        <v>2.1824486706340567</v>
      </c>
      <c r="Y42" s="74"/>
      <c r="Z42" s="71">
        <f t="shared" si="77"/>
        <v>159.82289399999999</v>
      </c>
      <c r="AA42" s="71">
        <f t="shared" si="78"/>
        <v>1268641</v>
      </c>
      <c r="AB42" s="75">
        <f t="shared" si="79"/>
        <v>3828</v>
      </c>
      <c r="AC42" s="72">
        <f t="shared" si="80"/>
        <v>0.30174020861693734</v>
      </c>
      <c r="AD42" s="72">
        <f t="shared" ref="AD42" si="95">AVERAGE(AC42:AC43)</f>
        <v>0.27593933985894248</v>
      </c>
      <c r="AE42" s="72">
        <f t="shared" si="81"/>
        <v>23.951512228279388</v>
      </c>
      <c r="AF42" s="73">
        <f t="shared" ref="AF42" si="96">AVERAGE(AE42:AE43)</f>
        <v>21.664704247989647</v>
      </c>
      <c r="AG42" s="75">
        <f t="shared" si="82"/>
        <v>299</v>
      </c>
      <c r="AH42" s="72">
        <f t="shared" si="83"/>
        <v>2.3568527266578963E-2</v>
      </c>
      <c r="AI42" s="72">
        <f t="shared" ref="AI42" si="97">AVERAGE(AH42:AH43)</f>
        <v>3.4625316619189474E-2</v>
      </c>
      <c r="AJ42" s="72">
        <f t="shared" si="84"/>
        <v>1.870820834967486</v>
      </c>
      <c r="AK42" s="73">
        <f t="shared" ref="AK42" si="98">AVERAGE(AJ42:AJ43)</f>
        <v>2.704876559407924</v>
      </c>
      <c r="AL42" s="29"/>
    </row>
    <row r="43" spans="1:38" s="23" customFormat="1" x14ac:dyDescent="0.35">
      <c r="A43" s="68"/>
      <c r="B43" s="9" t="s">
        <v>50</v>
      </c>
      <c r="C43" s="10" t="s">
        <v>10</v>
      </c>
      <c r="D43" s="35"/>
      <c r="E43" s="11">
        <v>17.744399999999999</v>
      </c>
      <c r="F43" s="11"/>
      <c r="G43" s="29"/>
      <c r="H43" s="70">
        <v>145.91</v>
      </c>
      <c r="I43" s="71">
        <v>1132325</v>
      </c>
      <c r="J43" s="72">
        <v>2831</v>
      </c>
      <c r="K43" s="73">
        <v>515</v>
      </c>
      <c r="L43" s="74"/>
      <c r="M43" s="71">
        <v>0.95102399999999998</v>
      </c>
      <c r="N43" s="71">
        <v>9347</v>
      </c>
      <c r="O43" s="75">
        <v>22</v>
      </c>
      <c r="P43" s="72">
        <f t="shared" si="73"/>
        <v>0.23536963731678615</v>
      </c>
      <c r="Q43" s="72"/>
      <c r="R43" s="72">
        <f t="shared" si="74"/>
        <v>23.132959841181716</v>
      </c>
      <c r="S43" s="72"/>
      <c r="T43" s="75">
        <v>2</v>
      </c>
      <c r="U43" s="72">
        <f t="shared" si="75"/>
        <v>2.1397239756071468E-2</v>
      </c>
      <c r="V43" s="72"/>
      <c r="W43" s="72">
        <f t="shared" si="76"/>
        <v>2.1029963491983379</v>
      </c>
      <c r="X43" s="73"/>
      <c r="Y43" s="74"/>
      <c r="Z43" s="71">
        <f t="shared" si="77"/>
        <v>144.95897600000001</v>
      </c>
      <c r="AA43" s="71">
        <f t="shared" si="78"/>
        <v>1122978</v>
      </c>
      <c r="AB43" s="75">
        <f t="shared" si="79"/>
        <v>2809</v>
      </c>
      <c r="AC43" s="72">
        <f t="shared" si="80"/>
        <v>0.25013847110094767</v>
      </c>
      <c r="AD43" s="72"/>
      <c r="AE43" s="72">
        <f t="shared" si="81"/>
        <v>19.377896267699903</v>
      </c>
      <c r="AF43" s="73"/>
      <c r="AG43" s="75">
        <f t="shared" si="82"/>
        <v>513</v>
      </c>
      <c r="AH43" s="72">
        <f t="shared" si="83"/>
        <v>4.5682105971799981E-2</v>
      </c>
      <c r="AI43" s="72"/>
      <c r="AJ43" s="72">
        <f t="shared" si="84"/>
        <v>3.5389322838483626</v>
      </c>
      <c r="AK43" s="73"/>
      <c r="AL43" s="29"/>
    </row>
    <row r="44" spans="1:38" s="23" customFormat="1" x14ac:dyDescent="0.35">
      <c r="A44" s="68"/>
      <c r="B44" s="9" t="s">
        <v>51</v>
      </c>
      <c r="C44" s="10" t="s">
        <v>8</v>
      </c>
      <c r="D44" s="35"/>
      <c r="E44" s="11">
        <v>73.472999999999999</v>
      </c>
      <c r="F44" s="11">
        <v>71.278700000000001</v>
      </c>
      <c r="G44" s="29"/>
      <c r="H44" s="76"/>
      <c r="I44" s="77"/>
      <c r="J44" s="77"/>
      <c r="K44" s="78"/>
      <c r="L44" s="74"/>
      <c r="M44" s="77"/>
      <c r="N44" s="77"/>
      <c r="O44" s="76"/>
      <c r="P44" s="77"/>
      <c r="Q44" s="72">
        <f t="shared" ref="Q44:S44" si="99">AVERAGE(P44:P45)</f>
        <v>0.78316201664219287</v>
      </c>
      <c r="R44" s="77"/>
      <c r="S44" s="72">
        <f t="shared" si="99"/>
        <v>64.489085222326125</v>
      </c>
      <c r="T44" s="76"/>
      <c r="U44" s="77"/>
      <c r="V44" s="72">
        <f t="shared" ref="V44" si="100">AVERAGE(U44:U45)</f>
        <v>0</v>
      </c>
      <c r="W44" s="77"/>
      <c r="X44" s="73">
        <f t="shared" ref="X44" si="101">AVERAGE(W44:W45)</f>
        <v>0</v>
      </c>
      <c r="Y44" s="74"/>
      <c r="Z44" s="77"/>
      <c r="AA44" s="77"/>
      <c r="AB44" s="76"/>
      <c r="AC44" s="77"/>
      <c r="AD44" s="72">
        <f t="shared" ref="AD44" si="102">AVERAGE(AC44:AC45)</f>
        <v>2.1558123548385783E-2</v>
      </c>
      <c r="AE44" s="77"/>
      <c r="AF44" s="73">
        <f t="shared" ref="AF44" si="103">AVERAGE(AE44:AE45)</f>
        <v>1.4754203871696108</v>
      </c>
      <c r="AG44" s="76"/>
      <c r="AH44" s="77"/>
      <c r="AI44" s="72">
        <f t="shared" ref="AI44" si="104">AVERAGE(AH44:AH45)</f>
        <v>0.16094020535807502</v>
      </c>
      <c r="AJ44" s="77"/>
      <c r="AK44" s="73">
        <f t="shared" ref="AK44" si="105">AVERAGE(AJ44:AJ45)</f>
        <v>11.014616349498917</v>
      </c>
      <c r="AL44" s="29"/>
    </row>
    <row r="45" spans="1:38" s="23" customFormat="1" x14ac:dyDescent="0.35">
      <c r="A45" s="68"/>
      <c r="B45" s="9" t="s">
        <v>52</v>
      </c>
      <c r="C45" s="10" t="s">
        <v>10</v>
      </c>
      <c r="D45" s="35"/>
      <c r="E45" s="11">
        <v>69.084400000000002</v>
      </c>
      <c r="F45" s="11"/>
      <c r="G45" s="29"/>
      <c r="H45" s="70">
        <v>108.014</v>
      </c>
      <c r="I45" s="71">
        <v>739584</v>
      </c>
      <c r="J45" s="72">
        <v>175</v>
      </c>
      <c r="K45" s="73">
        <v>1187</v>
      </c>
      <c r="L45" s="74"/>
      <c r="M45" s="71">
        <v>0.24810399999999999</v>
      </c>
      <c r="N45" s="71">
        <v>2043</v>
      </c>
      <c r="O45" s="75">
        <v>16</v>
      </c>
      <c r="P45" s="72">
        <f>100*O45/N45</f>
        <v>0.78316201664219287</v>
      </c>
      <c r="Q45" s="72"/>
      <c r="R45" s="72">
        <f>O45/M45</f>
        <v>64.489085222326125</v>
      </c>
      <c r="S45" s="72"/>
      <c r="T45" s="75">
        <v>0</v>
      </c>
      <c r="U45" s="72">
        <f>100*T45/N45</f>
        <v>0</v>
      </c>
      <c r="V45" s="72"/>
      <c r="W45" s="72">
        <f>T45/M45</f>
        <v>0</v>
      </c>
      <c r="X45" s="73"/>
      <c r="Y45" s="74"/>
      <c r="Z45" s="71">
        <f t="shared" ref="Z45:AB49" si="106">H45-M45</f>
        <v>107.765896</v>
      </c>
      <c r="AA45" s="71">
        <f t="shared" si="106"/>
        <v>737541</v>
      </c>
      <c r="AB45" s="75">
        <f t="shared" si="106"/>
        <v>159</v>
      </c>
      <c r="AC45" s="72">
        <f>100*AB45/AA45</f>
        <v>2.1558123548385783E-2</v>
      </c>
      <c r="AD45" s="72"/>
      <c r="AE45" s="72">
        <f>AB45/Z45</f>
        <v>1.4754203871696108</v>
      </c>
      <c r="AF45" s="73"/>
      <c r="AG45" s="75">
        <f>K45-T45</f>
        <v>1187</v>
      </c>
      <c r="AH45" s="72">
        <f>100*AG45/AA45</f>
        <v>0.16094020535807502</v>
      </c>
      <c r="AI45" s="72"/>
      <c r="AJ45" s="72">
        <f>AG45/Z45</f>
        <v>11.014616349498917</v>
      </c>
      <c r="AK45" s="73"/>
      <c r="AL45" s="29"/>
    </row>
    <row r="46" spans="1:38" s="23" customFormat="1" x14ac:dyDescent="0.35">
      <c r="A46" s="68"/>
      <c r="B46" s="9" t="s">
        <v>53</v>
      </c>
      <c r="C46" s="10" t="s">
        <v>8</v>
      </c>
      <c r="D46" s="35"/>
      <c r="E46" s="11">
        <v>7.4842000000000004</v>
      </c>
      <c r="F46" s="11">
        <v>18.4726</v>
      </c>
      <c r="G46" s="29"/>
      <c r="H46" s="70">
        <v>71.391999999999996</v>
      </c>
      <c r="I46" s="71">
        <v>620910</v>
      </c>
      <c r="J46" s="72">
        <v>74</v>
      </c>
      <c r="K46" s="73">
        <v>70</v>
      </c>
      <c r="L46" s="74"/>
      <c r="M46" s="71">
        <v>2.0943700000000001</v>
      </c>
      <c r="N46" s="71">
        <v>21340</v>
      </c>
      <c r="O46" s="75">
        <v>21</v>
      </c>
      <c r="P46" s="72">
        <f>100*O46/N46</f>
        <v>9.840674789128398E-2</v>
      </c>
      <c r="Q46" s="72">
        <f t="shared" ref="Q46:S46" si="107">AVERAGE(P46:P47)</f>
        <v>8.6035786468662251E-2</v>
      </c>
      <c r="R46" s="72">
        <f>O46/M46</f>
        <v>10.026881592077808</v>
      </c>
      <c r="S46" s="72">
        <f t="shared" si="107"/>
        <v>9.0629705950101211</v>
      </c>
      <c r="T46" s="75">
        <v>1</v>
      </c>
      <c r="U46" s="72">
        <f>100*T46/N46</f>
        <v>4.6860356138706651E-3</v>
      </c>
      <c r="V46" s="72">
        <f t="shared" ref="V46" si="108">AVERAGE(U46:U47)</f>
        <v>2.3430178069353325E-3</v>
      </c>
      <c r="W46" s="72">
        <f>T46/M46</f>
        <v>0.47747055200370514</v>
      </c>
      <c r="X46" s="73">
        <f t="shared" ref="X46" si="109">AVERAGE(W46:W47)</f>
        <v>0.23873527600185257</v>
      </c>
      <c r="Y46" s="74"/>
      <c r="Z46" s="71">
        <f t="shared" si="106"/>
        <v>69.297629999999998</v>
      </c>
      <c r="AA46" s="71">
        <f t="shared" si="106"/>
        <v>599570</v>
      </c>
      <c r="AB46" s="75">
        <f t="shared" si="106"/>
        <v>53</v>
      </c>
      <c r="AC46" s="72">
        <f>100*AB46/AA46</f>
        <v>8.8396684290408117E-3</v>
      </c>
      <c r="AD46" s="72">
        <f t="shared" ref="AD46" si="110">AVERAGE(AC46:AC47)</f>
        <v>8.7915414222325457E-3</v>
      </c>
      <c r="AE46" s="72">
        <f>AB46/Z46</f>
        <v>0.76481692086727937</v>
      </c>
      <c r="AF46" s="73">
        <f t="shared" ref="AF46" si="111">AVERAGE(AE46:AE47)</f>
        <v>0.81369432641507355</v>
      </c>
      <c r="AG46" s="75">
        <f>K46-T46</f>
        <v>69</v>
      </c>
      <c r="AH46" s="72">
        <f>100*AG46/AA46</f>
        <v>1.1508247577430492E-2</v>
      </c>
      <c r="AI46" s="72">
        <f t="shared" ref="AI46" si="112">AVERAGE(AH46:AH47)</f>
        <v>8.1081199774833204E-3</v>
      </c>
      <c r="AJ46" s="72">
        <f>AG46/Z46</f>
        <v>0.99570504792155234</v>
      </c>
      <c r="AK46" s="73">
        <f t="shared" ref="AK46" si="113">AVERAGE(AJ46:AJ47)</f>
        <v>0.73008337487385588</v>
      </c>
      <c r="AL46" s="29"/>
    </row>
    <row r="47" spans="1:38" s="23" customFormat="1" x14ac:dyDescent="0.35">
      <c r="A47" s="68"/>
      <c r="B47" s="9" t="s">
        <v>54</v>
      </c>
      <c r="C47" s="10" t="s">
        <v>10</v>
      </c>
      <c r="D47" s="35"/>
      <c r="E47" s="11">
        <v>29.460999999999999</v>
      </c>
      <c r="F47" s="11"/>
      <c r="G47" s="29"/>
      <c r="H47" s="70">
        <v>46.2014</v>
      </c>
      <c r="I47" s="71">
        <v>456910</v>
      </c>
      <c r="J47" s="72">
        <v>47</v>
      </c>
      <c r="K47" s="73">
        <v>21</v>
      </c>
      <c r="L47" s="74"/>
      <c r="M47" s="71">
        <v>0.98776900000000001</v>
      </c>
      <c r="N47" s="71">
        <v>10860</v>
      </c>
      <c r="O47" s="75">
        <v>8</v>
      </c>
      <c r="P47" s="72">
        <f>100*O47/N47</f>
        <v>7.3664825046040522E-2</v>
      </c>
      <c r="Q47" s="72"/>
      <c r="R47" s="72">
        <f>O47/M47</f>
        <v>8.0990595979424338</v>
      </c>
      <c r="S47" s="72"/>
      <c r="T47" s="75">
        <v>0</v>
      </c>
      <c r="U47" s="72">
        <f>100*T47/N47</f>
        <v>0</v>
      </c>
      <c r="V47" s="72"/>
      <c r="W47" s="72">
        <f>T47/M47</f>
        <v>0</v>
      </c>
      <c r="X47" s="73"/>
      <c r="Y47" s="74"/>
      <c r="Z47" s="71">
        <f t="shared" si="106"/>
        <v>45.213630999999999</v>
      </c>
      <c r="AA47" s="71">
        <f t="shared" si="106"/>
        <v>446050</v>
      </c>
      <c r="AB47" s="75">
        <f t="shared" si="106"/>
        <v>39</v>
      </c>
      <c r="AC47" s="72">
        <f>100*AB47/AA47</f>
        <v>8.7434144154242797E-3</v>
      </c>
      <c r="AD47" s="72"/>
      <c r="AE47" s="72">
        <f>AB47/Z47</f>
        <v>0.86257173196286763</v>
      </c>
      <c r="AF47" s="73"/>
      <c r="AG47" s="75">
        <f>K47-T47</f>
        <v>21</v>
      </c>
      <c r="AH47" s="72">
        <f>100*AG47/AA47</f>
        <v>4.707992377536151E-3</v>
      </c>
      <c r="AI47" s="72"/>
      <c r="AJ47" s="72">
        <f>AG47/Z47</f>
        <v>0.46446170182615948</v>
      </c>
      <c r="AK47" s="73"/>
      <c r="AL47" s="29"/>
    </row>
    <row r="48" spans="1:38" s="23" customFormat="1" x14ac:dyDescent="0.35">
      <c r="A48" s="68"/>
      <c r="B48" s="9" t="s">
        <v>55</v>
      </c>
      <c r="C48" s="10" t="s">
        <v>8</v>
      </c>
      <c r="D48" s="35"/>
      <c r="E48" s="11">
        <v>66.345200000000006</v>
      </c>
      <c r="F48" s="11">
        <v>42.157750000000007</v>
      </c>
      <c r="G48" s="29"/>
      <c r="H48" s="70">
        <v>77.9452</v>
      </c>
      <c r="I48" s="71">
        <v>561621</v>
      </c>
      <c r="J48" s="72">
        <v>621</v>
      </c>
      <c r="K48" s="73">
        <v>64</v>
      </c>
      <c r="L48" s="74"/>
      <c r="M48" s="71">
        <v>0.53278400000000004</v>
      </c>
      <c r="N48" s="71">
        <v>5245</v>
      </c>
      <c r="O48" s="75">
        <v>158</v>
      </c>
      <c r="P48" s="72">
        <f>100*O48/N48</f>
        <v>3.0123927550047664</v>
      </c>
      <c r="Q48" s="72">
        <f t="shared" ref="Q48:S48" si="114">AVERAGE(P48:P49)</f>
        <v>2.6423117369081073</v>
      </c>
      <c r="R48" s="72">
        <f>O48/M48</f>
        <v>296.55545211567915</v>
      </c>
      <c r="S48" s="72">
        <f t="shared" si="114"/>
        <v>261.11686735197429</v>
      </c>
      <c r="T48" s="75">
        <v>0</v>
      </c>
      <c r="U48" s="72">
        <f>100*T48/N48</f>
        <v>0</v>
      </c>
      <c r="V48" s="72">
        <f t="shared" ref="V48" si="115">AVERAGE(U48:U49)</f>
        <v>0</v>
      </c>
      <c r="W48" s="72">
        <f>T48/M48</f>
        <v>0</v>
      </c>
      <c r="X48" s="73">
        <f t="shared" ref="X48" si="116">AVERAGE(W48:W49)</f>
        <v>0</v>
      </c>
      <c r="Y48" s="74"/>
      <c r="Z48" s="71">
        <f t="shared" si="106"/>
        <v>77.412415999999993</v>
      </c>
      <c r="AA48" s="71">
        <f t="shared" si="106"/>
        <v>556376</v>
      </c>
      <c r="AB48" s="75">
        <f t="shared" si="106"/>
        <v>463</v>
      </c>
      <c r="AC48" s="72">
        <f>100*AB48/AA48</f>
        <v>8.3217104979366477E-2</v>
      </c>
      <c r="AD48" s="72">
        <f t="shared" ref="AD48" si="117">AVERAGE(AC48:AC49)</f>
        <v>8.2705005865756881E-2</v>
      </c>
      <c r="AE48" s="72">
        <f>AB48/Z48</f>
        <v>5.980952719522409</v>
      </c>
      <c r="AF48" s="73">
        <f t="shared" ref="AF48" si="118">AVERAGE(AE48:AE49)</f>
        <v>5.8682432045641777</v>
      </c>
      <c r="AG48" s="75">
        <f>K48-T48</f>
        <v>64</v>
      </c>
      <c r="AH48" s="72">
        <f>100*AG48/AA48</f>
        <v>1.1503012351359513E-2</v>
      </c>
      <c r="AI48" s="72">
        <f t="shared" ref="AI48" si="119">AVERAGE(AH48:AH49)</f>
        <v>5.1199348732749436E-2</v>
      </c>
      <c r="AJ48" s="72">
        <f>AG48/Z48</f>
        <v>0.82674076468560298</v>
      </c>
      <c r="AK48" s="73">
        <f t="shared" ref="AK48" si="120">AVERAGE(AJ48:AJ49)</f>
        <v>3.5958419518896192</v>
      </c>
      <c r="AL48" s="29"/>
    </row>
    <row r="49" spans="1:38" s="23" customFormat="1" x14ac:dyDescent="0.35">
      <c r="A49" s="68"/>
      <c r="B49" s="9" t="s">
        <v>56</v>
      </c>
      <c r="C49" s="10" t="s">
        <v>10</v>
      </c>
      <c r="D49" s="35"/>
      <c r="E49" s="11">
        <v>17.970300000000002</v>
      </c>
      <c r="F49" s="11"/>
      <c r="G49" s="29"/>
      <c r="H49" s="70">
        <v>118.608</v>
      </c>
      <c r="I49" s="71">
        <v>831899</v>
      </c>
      <c r="J49" s="72">
        <v>784</v>
      </c>
      <c r="K49" s="73">
        <v>752</v>
      </c>
      <c r="L49" s="74"/>
      <c r="M49" s="71">
        <v>0.46083299999999999</v>
      </c>
      <c r="N49" s="71">
        <v>4577</v>
      </c>
      <c r="O49" s="75">
        <v>104</v>
      </c>
      <c r="P49" s="72">
        <f>100*O49/N49</f>
        <v>2.2722307188114486</v>
      </c>
      <c r="Q49" s="72"/>
      <c r="R49" s="72">
        <f>O49/M49</f>
        <v>225.6782825882695</v>
      </c>
      <c r="S49" s="72"/>
      <c r="T49" s="75">
        <v>0</v>
      </c>
      <c r="U49" s="72">
        <f>100*T49/N49</f>
        <v>0</v>
      </c>
      <c r="V49" s="72"/>
      <c r="W49" s="72">
        <f>T49/M49</f>
        <v>0</v>
      </c>
      <c r="X49" s="73"/>
      <c r="Y49" s="74"/>
      <c r="Z49" s="71">
        <f t="shared" si="106"/>
        <v>118.14716700000001</v>
      </c>
      <c r="AA49" s="71">
        <f t="shared" si="106"/>
        <v>827322</v>
      </c>
      <c r="AB49" s="75">
        <f t="shared" si="106"/>
        <v>680</v>
      </c>
      <c r="AC49" s="72">
        <f>100*AB49/AA49</f>
        <v>8.2192906752147285E-2</v>
      </c>
      <c r="AD49" s="72"/>
      <c r="AE49" s="72">
        <f>AB49/Z49</f>
        <v>5.7555336896059464</v>
      </c>
      <c r="AF49" s="73"/>
      <c r="AG49" s="75">
        <f>K49-T49</f>
        <v>752</v>
      </c>
      <c r="AH49" s="72">
        <f>100*AG49/AA49</f>
        <v>9.0895685114139355E-2</v>
      </c>
      <c r="AI49" s="72"/>
      <c r="AJ49" s="72">
        <f>AG49/Z49</f>
        <v>6.3649431390936355</v>
      </c>
      <c r="AK49" s="73"/>
      <c r="AL49" s="29"/>
    </row>
    <row r="50" spans="1:38" s="23" customFormat="1" ht="15" customHeight="1" x14ac:dyDescent="0.35">
      <c r="A50" s="68"/>
      <c r="B50" s="9" t="s">
        <v>57</v>
      </c>
      <c r="C50" s="10" t="s">
        <v>8</v>
      </c>
      <c r="D50" s="35"/>
      <c r="E50" s="11">
        <v>88.451099999999997</v>
      </c>
      <c r="F50" s="11">
        <v>87.989699999999999</v>
      </c>
      <c r="G50" s="29"/>
      <c r="H50" s="76"/>
      <c r="I50" s="77"/>
      <c r="J50" s="77"/>
      <c r="K50" s="78"/>
      <c r="L50" s="74"/>
      <c r="M50" s="77"/>
      <c r="N50" s="77"/>
      <c r="O50" s="76"/>
      <c r="P50" s="77"/>
      <c r="Q50" s="72">
        <f t="shared" ref="Q50:S50" si="121">AVERAGE(P50:P51)</f>
        <v>0.15042117930204574</v>
      </c>
      <c r="R50" s="77"/>
      <c r="S50" s="72">
        <f t="shared" si="121"/>
        <v>14.59334193367618</v>
      </c>
      <c r="T50" s="76"/>
      <c r="U50" s="77"/>
      <c r="V50" s="72">
        <f t="shared" ref="V50" si="122">AVERAGE(U50:U51)</f>
        <v>4.5126353790613721E-2</v>
      </c>
      <c r="W50" s="77"/>
      <c r="X50" s="73">
        <f t="shared" ref="X50" si="123">AVERAGE(W50:W51)</f>
        <v>4.3780025801028541</v>
      </c>
      <c r="Y50" s="74"/>
      <c r="Z50" s="77"/>
      <c r="AA50" s="77"/>
      <c r="AB50" s="76"/>
      <c r="AC50" s="77"/>
      <c r="AD50" s="72">
        <f t="shared" ref="AD50" si="124">AVERAGE(AC50:AC51)</f>
        <v>1.7758988116995524E-2</v>
      </c>
      <c r="AE50" s="77"/>
      <c r="AF50" s="73">
        <f t="shared" ref="AF50" si="125">AVERAGE(AE50:AE51)</f>
        <v>1.0426699412306679</v>
      </c>
      <c r="AG50" s="76"/>
      <c r="AH50" s="77"/>
      <c r="AI50" s="72">
        <f t="shared" ref="AI50" si="126">AVERAGE(AH50:AH51)</f>
        <v>0.49294123326689515</v>
      </c>
      <c r="AJ50" s="77"/>
      <c r="AK50" s="73">
        <f t="shared" ref="AK50" si="127">AVERAGE(AJ50:AJ51)</f>
        <v>28.941683126004655</v>
      </c>
      <c r="AL50" s="29"/>
    </row>
    <row r="51" spans="1:38" s="23" customFormat="1" x14ac:dyDescent="0.35">
      <c r="A51" s="68"/>
      <c r="B51" s="9" t="s">
        <v>58</v>
      </c>
      <c r="C51" s="10" t="s">
        <v>10</v>
      </c>
      <c r="D51" s="35"/>
      <c r="E51" s="11">
        <v>87.528300000000002</v>
      </c>
      <c r="F51" s="11"/>
      <c r="G51" s="29"/>
      <c r="H51" s="70">
        <v>99.470100000000002</v>
      </c>
      <c r="I51" s="71">
        <v>586636</v>
      </c>
      <c r="J51" s="72">
        <v>113</v>
      </c>
      <c r="K51" s="73">
        <v>2862</v>
      </c>
      <c r="L51" s="74"/>
      <c r="M51" s="71">
        <v>0.68524399999999996</v>
      </c>
      <c r="N51" s="71">
        <v>6648</v>
      </c>
      <c r="O51" s="75">
        <v>10</v>
      </c>
      <c r="P51" s="72">
        <f>100*O51/N51</f>
        <v>0.15042117930204574</v>
      </c>
      <c r="Q51" s="72"/>
      <c r="R51" s="72">
        <f>O51/M51</f>
        <v>14.59334193367618</v>
      </c>
      <c r="S51" s="72"/>
      <c r="T51" s="75">
        <v>3</v>
      </c>
      <c r="U51" s="72">
        <f>100*T51/N51</f>
        <v>4.5126353790613721E-2</v>
      </c>
      <c r="V51" s="72"/>
      <c r="W51" s="72">
        <f>T51/M51</f>
        <v>4.3780025801028541</v>
      </c>
      <c r="X51" s="73"/>
      <c r="Y51" s="74"/>
      <c r="Z51" s="71">
        <f t="shared" ref="Z51:AB55" si="128">H51-M51</f>
        <v>98.784856000000005</v>
      </c>
      <c r="AA51" s="71">
        <f t="shared" si="128"/>
        <v>579988</v>
      </c>
      <c r="AB51" s="75">
        <f t="shared" si="128"/>
        <v>103</v>
      </c>
      <c r="AC51" s="72">
        <f>100*AB51/AA51</f>
        <v>1.7758988116995524E-2</v>
      </c>
      <c r="AD51" s="72"/>
      <c r="AE51" s="72">
        <f>AB51/Z51</f>
        <v>1.0426699412306679</v>
      </c>
      <c r="AF51" s="73"/>
      <c r="AG51" s="75">
        <f>K51-T51</f>
        <v>2859</v>
      </c>
      <c r="AH51" s="72">
        <f>100*AG51/AA51</f>
        <v>0.49294123326689515</v>
      </c>
      <c r="AI51" s="72"/>
      <c r="AJ51" s="72">
        <f>AG51/Z51</f>
        <v>28.941683126004655</v>
      </c>
      <c r="AK51" s="73"/>
      <c r="AL51" s="29"/>
    </row>
    <row r="52" spans="1:38" s="23" customFormat="1" ht="19" customHeight="1" x14ac:dyDescent="0.35">
      <c r="A52" s="68"/>
      <c r="B52" s="9" t="s">
        <v>59</v>
      </c>
      <c r="C52" s="10" t="s">
        <v>8</v>
      </c>
      <c r="D52" s="35"/>
      <c r="E52" s="11">
        <v>57.764499999999998</v>
      </c>
      <c r="F52" s="11">
        <v>47.091300000000004</v>
      </c>
      <c r="G52" s="29"/>
      <c r="H52" s="70">
        <v>79.072699999999998</v>
      </c>
      <c r="I52" s="71">
        <v>662668</v>
      </c>
      <c r="J52" s="72">
        <v>22</v>
      </c>
      <c r="K52" s="73">
        <v>2212</v>
      </c>
      <c r="L52" s="74"/>
      <c r="M52" s="71">
        <v>0.141296</v>
      </c>
      <c r="N52" s="71">
        <v>1554</v>
      </c>
      <c r="O52" s="75">
        <v>0</v>
      </c>
      <c r="P52" s="72">
        <f>100*O52/N52</f>
        <v>0</v>
      </c>
      <c r="Q52" s="72">
        <f t="shared" ref="Q52:S52" si="129">AVERAGE(P52:P53)</f>
        <v>3.6505232416646383E-2</v>
      </c>
      <c r="R52" s="72">
        <f>O52/M52</f>
        <v>0</v>
      </c>
      <c r="S52" s="72">
        <f t="shared" si="129"/>
        <v>3.6743362311598409</v>
      </c>
      <c r="T52" s="75">
        <v>0</v>
      </c>
      <c r="U52" s="72">
        <f>100*T52/N52</f>
        <v>0</v>
      </c>
      <c r="V52" s="72">
        <f t="shared" ref="V52" si="130">AVERAGE(U52:U53)</f>
        <v>0</v>
      </c>
      <c r="W52" s="72">
        <f>T52/M52</f>
        <v>0</v>
      </c>
      <c r="X52" s="73">
        <f t="shared" ref="X52" si="131">AVERAGE(W52:W53)</f>
        <v>0</v>
      </c>
      <c r="Y52" s="74"/>
      <c r="Z52" s="71">
        <f t="shared" si="128"/>
        <v>78.931404000000001</v>
      </c>
      <c r="AA52" s="71">
        <f t="shared" si="128"/>
        <v>661114</v>
      </c>
      <c r="AB52" s="75">
        <f t="shared" si="128"/>
        <v>22</v>
      </c>
      <c r="AC52" s="72">
        <f>100*AB52/AA52</f>
        <v>3.3277165511545665E-3</v>
      </c>
      <c r="AD52" s="72">
        <f t="shared" ref="AD52" si="132">AVERAGE(AC52:AC53)</f>
        <v>3.3018932210759069E-3</v>
      </c>
      <c r="AE52" s="72">
        <f>AB52/Z52</f>
        <v>0.2787230289226833</v>
      </c>
      <c r="AF52" s="73">
        <f t="shared" ref="AF52" si="133">AVERAGE(AE52:AE53)</f>
        <v>0.27349314623101251</v>
      </c>
      <c r="AG52" s="75">
        <f>K52-T52</f>
        <v>2212</v>
      </c>
      <c r="AH52" s="72">
        <f>100*AG52/AA52</f>
        <v>0.33458677323426822</v>
      </c>
      <c r="AI52" s="72">
        <f t="shared" ref="AI52" si="134">AVERAGE(AH52:AH53)</f>
        <v>0.2304989419279258</v>
      </c>
      <c r="AJ52" s="72">
        <f>AG52/Z52</f>
        <v>28.024333635317067</v>
      </c>
      <c r="AK52" s="73">
        <f t="shared" ref="AK52" si="135">AVERAGE(AJ52:AJ53)</f>
        <v>19.187797712495144</v>
      </c>
      <c r="AL52" s="29"/>
    </row>
    <row r="53" spans="1:38" s="23" customFormat="1" x14ac:dyDescent="0.35">
      <c r="A53" s="68"/>
      <c r="B53" s="9" t="s">
        <v>60</v>
      </c>
      <c r="C53" s="10" t="s">
        <v>10</v>
      </c>
      <c r="D53" s="35"/>
      <c r="E53" s="11">
        <v>36.418100000000003</v>
      </c>
      <c r="F53" s="11"/>
      <c r="G53" s="29"/>
      <c r="H53" s="70">
        <v>108.511</v>
      </c>
      <c r="I53" s="71">
        <v>889316</v>
      </c>
      <c r="J53" s="72">
        <v>32</v>
      </c>
      <c r="K53" s="73">
        <v>1119</v>
      </c>
      <c r="L53" s="74"/>
      <c r="M53" s="71">
        <v>0.40823700000000002</v>
      </c>
      <c r="N53" s="71">
        <v>4109</v>
      </c>
      <c r="O53" s="75">
        <v>3</v>
      </c>
      <c r="P53" s="72">
        <f>100*O53/N53</f>
        <v>7.3010464833292765E-2</v>
      </c>
      <c r="Q53" s="72"/>
      <c r="R53" s="72">
        <f>O53/M53</f>
        <v>7.3486724623196817</v>
      </c>
      <c r="S53" s="72"/>
      <c r="T53" s="75">
        <v>0</v>
      </c>
      <c r="U53" s="72">
        <f>100*T53/N53</f>
        <v>0</v>
      </c>
      <c r="V53" s="72"/>
      <c r="W53" s="72">
        <f>T53/M53</f>
        <v>0</v>
      </c>
      <c r="X53" s="73"/>
      <c r="Y53" s="74"/>
      <c r="Z53" s="71">
        <f t="shared" si="128"/>
        <v>108.102763</v>
      </c>
      <c r="AA53" s="71">
        <f t="shared" si="128"/>
        <v>885207</v>
      </c>
      <c r="AB53" s="75">
        <f t="shared" si="128"/>
        <v>29</v>
      </c>
      <c r="AC53" s="72">
        <f>100*AB53/AA53</f>
        <v>3.2760698909972468E-3</v>
      </c>
      <c r="AD53" s="72"/>
      <c r="AE53" s="72">
        <f>AB53/Z53</f>
        <v>0.26826326353934171</v>
      </c>
      <c r="AF53" s="73"/>
      <c r="AG53" s="75">
        <f>K53-T53</f>
        <v>1119</v>
      </c>
      <c r="AH53" s="72">
        <f>100*AG53/AA53</f>
        <v>0.12641111062158342</v>
      </c>
      <c r="AI53" s="72"/>
      <c r="AJ53" s="72">
        <f>AG53/Z53</f>
        <v>10.35126178967322</v>
      </c>
      <c r="AK53" s="73"/>
      <c r="AL53" s="29"/>
    </row>
    <row r="54" spans="1:38" s="23" customFormat="1" x14ac:dyDescent="0.35">
      <c r="A54" s="68"/>
      <c r="B54" s="9" t="s">
        <v>61</v>
      </c>
      <c r="C54" s="10" t="s">
        <v>8</v>
      </c>
      <c r="D54" s="35"/>
      <c r="E54" s="11">
        <v>10.907500000000001</v>
      </c>
      <c r="F54" s="11">
        <v>6.8594200000000001</v>
      </c>
      <c r="G54" s="29"/>
      <c r="H54" s="70">
        <v>71.186300000000003</v>
      </c>
      <c r="I54" s="71">
        <v>581492</v>
      </c>
      <c r="J54" s="72">
        <v>144</v>
      </c>
      <c r="K54" s="73">
        <v>368</v>
      </c>
      <c r="L54" s="74"/>
      <c r="M54" s="71">
        <v>0.65933799999999998</v>
      </c>
      <c r="N54" s="71">
        <v>6420</v>
      </c>
      <c r="O54" s="75">
        <v>20</v>
      </c>
      <c r="P54" s="72">
        <f>100*O54/N54</f>
        <v>0.3115264797507788</v>
      </c>
      <c r="Q54" s="72">
        <f t="shared" ref="Q54:S54" si="136">AVERAGE(P54:P55)</f>
        <v>0.278550944168725</v>
      </c>
      <c r="R54" s="72">
        <f>O54/M54</f>
        <v>30.333455678271235</v>
      </c>
      <c r="S54" s="72">
        <f t="shared" si="136"/>
        <v>26.927139859087767</v>
      </c>
      <c r="T54" s="75">
        <v>1</v>
      </c>
      <c r="U54" s="72">
        <f>100*T54/N54</f>
        <v>1.5576323987538941E-2</v>
      </c>
      <c r="V54" s="72">
        <f t="shared" ref="V54" si="137">AVERAGE(U54:U55)</f>
        <v>2.8958455837448022E-2</v>
      </c>
      <c r="W54" s="72">
        <f>T54/M54</f>
        <v>1.5166727839135619</v>
      </c>
      <c r="X54" s="73">
        <f t="shared" ref="X54" si="138">AVERAGE(W54:W55)</f>
        <v>2.7859936367761167</v>
      </c>
      <c r="Y54" s="74"/>
      <c r="Z54" s="71">
        <f t="shared" si="128"/>
        <v>70.526961999999997</v>
      </c>
      <c r="AA54" s="71">
        <f t="shared" si="128"/>
        <v>575072</v>
      </c>
      <c r="AB54" s="75">
        <f t="shared" si="128"/>
        <v>124</v>
      </c>
      <c r="AC54" s="72">
        <f>100*AB54/AA54</f>
        <v>2.1562517389126928E-2</v>
      </c>
      <c r="AD54" s="72">
        <f t="shared" ref="AD54" si="139">AVERAGE(AC54:AC55)</f>
        <v>3.7163675784043712E-2</v>
      </c>
      <c r="AE54" s="72">
        <f>AB54/Z54</f>
        <v>1.7581928454539131</v>
      </c>
      <c r="AF54" s="73">
        <f t="shared" ref="AF54" si="140">AVERAGE(AE54:AE55)</f>
        <v>2.8472868191376639</v>
      </c>
      <c r="AG54" s="75">
        <f>K54-T54</f>
        <v>367</v>
      </c>
      <c r="AH54" s="72">
        <f>100*AG54/AA54</f>
        <v>6.3818095821045015E-2</v>
      </c>
      <c r="AI54" s="72">
        <f t="shared" ref="AI54" si="141">AVERAGE(AH54:AH55)</f>
        <v>0.12104854979323504</v>
      </c>
      <c r="AJ54" s="72">
        <f>AG54/Z54</f>
        <v>5.2036836635611783</v>
      </c>
      <c r="AK54" s="73">
        <f t="shared" ref="AK54" si="142">AVERAGE(AJ54:AJ55)</f>
        <v>9.251858430007502</v>
      </c>
      <c r="AL54" s="29"/>
    </row>
    <row r="55" spans="1:38" s="23" customFormat="1" x14ac:dyDescent="0.35">
      <c r="A55" s="68"/>
      <c r="B55" s="9" t="s">
        <v>62</v>
      </c>
      <c r="C55" s="10" t="s">
        <v>10</v>
      </c>
      <c r="D55" s="35"/>
      <c r="E55" s="11">
        <v>2.81134</v>
      </c>
      <c r="F55" s="11"/>
      <c r="G55" s="29"/>
      <c r="H55" s="70">
        <v>94.465800000000002</v>
      </c>
      <c r="I55" s="71">
        <v>707348</v>
      </c>
      <c r="J55" s="72">
        <v>396</v>
      </c>
      <c r="K55" s="73">
        <v>1245</v>
      </c>
      <c r="L55" s="74"/>
      <c r="M55" s="71">
        <v>1.23295</v>
      </c>
      <c r="N55" s="71">
        <v>11809</v>
      </c>
      <c r="O55" s="75">
        <v>29</v>
      </c>
      <c r="P55" s="72">
        <f>100*O55/N55</f>
        <v>0.24557540858667118</v>
      </c>
      <c r="Q55" s="72"/>
      <c r="R55" s="72">
        <f>O55/M55</f>
        <v>23.520824039904294</v>
      </c>
      <c r="S55" s="72"/>
      <c r="T55" s="75">
        <v>5</v>
      </c>
      <c r="U55" s="72">
        <f>100*T55/N55</f>
        <v>4.2340587687357101E-2</v>
      </c>
      <c r="V55" s="72"/>
      <c r="W55" s="72">
        <f>T55/M55</f>
        <v>4.0553144896386719</v>
      </c>
      <c r="X55" s="73"/>
      <c r="Y55" s="74"/>
      <c r="Z55" s="71">
        <f t="shared" si="128"/>
        <v>93.232849999999999</v>
      </c>
      <c r="AA55" s="71">
        <f t="shared" si="128"/>
        <v>695539</v>
      </c>
      <c r="AB55" s="75">
        <f t="shared" si="128"/>
        <v>367</v>
      </c>
      <c r="AC55" s="72">
        <f>100*AB55/AA55</f>
        <v>5.2764834178960489E-2</v>
      </c>
      <c r="AD55" s="72"/>
      <c r="AE55" s="72">
        <f>AB55/Z55</f>
        <v>3.9363807928214145</v>
      </c>
      <c r="AF55" s="73"/>
      <c r="AG55" s="75">
        <f>K55-T55</f>
        <v>1240</v>
      </c>
      <c r="AH55" s="72">
        <f>100*AG55/AA55</f>
        <v>0.17827900376542508</v>
      </c>
      <c r="AI55" s="72"/>
      <c r="AJ55" s="72">
        <f>AG55/Z55</f>
        <v>13.300033196453825</v>
      </c>
      <c r="AK55" s="73"/>
      <c r="AL55" s="29"/>
    </row>
    <row r="56" spans="1:38" s="23" customFormat="1" ht="16.5" customHeight="1" x14ac:dyDescent="0.35">
      <c r="A56" s="68"/>
      <c r="B56" s="9" t="s">
        <v>63</v>
      </c>
      <c r="C56" s="10" t="s">
        <v>8</v>
      </c>
      <c r="D56" s="35"/>
      <c r="E56" s="11">
        <v>26.413499999999999</v>
      </c>
      <c r="F56" s="11">
        <v>34.31955</v>
      </c>
      <c r="G56" s="29"/>
      <c r="H56" s="70">
        <v>86.5274</v>
      </c>
      <c r="I56" s="71">
        <v>695889</v>
      </c>
      <c r="J56" s="72">
        <v>69</v>
      </c>
      <c r="K56" s="73">
        <v>327</v>
      </c>
      <c r="L56" s="74"/>
      <c r="M56" s="85"/>
      <c r="N56" s="85"/>
      <c r="O56" s="86"/>
      <c r="P56" s="77"/>
      <c r="Q56" s="77"/>
      <c r="R56" s="77"/>
      <c r="S56" s="77"/>
      <c r="T56" s="86"/>
      <c r="U56" s="77"/>
      <c r="V56" s="77"/>
      <c r="W56" s="77"/>
      <c r="X56" s="78"/>
      <c r="Y56" s="87"/>
      <c r="Z56" s="85"/>
      <c r="AA56" s="85"/>
      <c r="AB56" s="86"/>
      <c r="AC56" s="77"/>
      <c r="AD56" s="77"/>
      <c r="AE56" s="77"/>
      <c r="AF56" s="78"/>
      <c r="AG56" s="86"/>
      <c r="AH56" s="77"/>
      <c r="AI56" s="77"/>
      <c r="AJ56" s="77"/>
      <c r="AK56" s="78"/>
      <c r="AL56" s="29"/>
    </row>
    <row r="57" spans="1:38" s="23" customFormat="1" x14ac:dyDescent="0.35">
      <c r="A57" s="68"/>
      <c r="B57" s="9" t="s">
        <v>64</v>
      </c>
      <c r="C57" s="10" t="s">
        <v>10</v>
      </c>
      <c r="D57" s="35"/>
      <c r="E57" s="11">
        <v>42.2256</v>
      </c>
      <c r="F57" s="11"/>
      <c r="G57" s="29"/>
      <c r="H57" s="76"/>
      <c r="I57" s="77"/>
      <c r="J57" s="77"/>
      <c r="K57" s="78"/>
      <c r="L57" s="74"/>
      <c r="M57" s="77"/>
      <c r="N57" s="77"/>
      <c r="O57" s="76"/>
      <c r="P57" s="77"/>
      <c r="Q57" s="72"/>
      <c r="R57" s="77"/>
      <c r="S57" s="72"/>
      <c r="T57" s="76"/>
      <c r="U57" s="77"/>
      <c r="V57" s="72"/>
      <c r="W57" s="77"/>
      <c r="X57" s="73"/>
      <c r="Y57" s="74"/>
      <c r="Z57" s="77"/>
      <c r="AA57" s="77"/>
      <c r="AB57" s="76"/>
      <c r="AC57" s="77"/>
      <c r="AD57" s="72"/>
      <c r="AE57" s="77"/>
      <c r="AF57" s="73"/>
      <c r="AG57" s="76"/>
      <c r="AH57" s="77"/>
      <c r="AI57" s="72"/>
      <c r="AJ57" s="77"/>
      <c r="AK57" s="73"/>
      <c r="AL57" s="29"/>
    </row>
    <row r="58" spans="1:38" s="23" customFormat="1" x14ac:dyDescent="0.35">
      <c r="A58" s="68"/>
      <c r="B58" s="9" t="s">
        <v>65</v>
      </c>
      <c r="C58" s="10" t="s">
        <v>8</v>
      </c>
      <c r="D58" s="35"/>
      <c r="E58" s="12">
        <v>56.710099999999997</v>
      </c>
      <c r="F58" s="11">
        <v>54.687649999999998</v>
      </c>
      <c r="G58" s="29"/>
      <c r="H58" s="70">
        <v>48.649500000000003</v>
      </c>
      <c r="I58" s="71">
        <v>380733</v>
      </c>
      <c r="J58" s="72">
        <v>127</v>
      </c>
      <c r="K58" s="73">
        <v>41</v>
      </c>
      <c r="L58" s="74"/>
      <c r="M58" s="71">
        <v>0.16800100000000001</v>
      </c>
      <c r="N58" s="71">
        <v>1313</v>
      </c>
      <c r="O58" s="75">
        <v>30</v>
      </c>
      <c r="P58" s="72">
        <f>100*O58/N58</f>
        <v>2.2848438690022848</v>
      </c>
      <c r="Q58" s="72">
        <f t="shared" ref="Q58:S58" si="143">AVERAGE(P58:P59)</f>
        <v>2.2848438690022848</v>
      </c>
      <c r="R58" s="72">
        <f>O58/M58</f>
        <v>178.57036565258539</v>
      </c>
      <c r="S58" s="72">
        <f t="shared" si="143"/>
        <v>178.57036565258539</v>
      </c>
      <c r="T58" s="75">
        <v>0</v>
      </c>
      <c r="U58" s="72">
        <f>100*T58/N58</f>
        <v>0</v>
      </c>
      <c r="V58" s="72">
        <f t="shared" ref="V58" si="144">AVERAGE(U58:U59)</f>
        <v>0</v>
      </c>
      <c r="W58" s="72">
        <f>T58/M58</f>
        <v>0</v>
      </c>
      <c r="X58" s="73">
        <f t="shared" ref="X58" si="145">AVERAGE(W58:W59)</f>
        <v>0</v>
      </c>
      <c r="Y58" s="74"/>
      <c r="Z58" s="71">
        <f>H58-M58</f>
        <v>48.481499000000007</v>
      </c>
      <c r="AA58" s="71">
        <f>I58-N58</f>
        <v>379420</v>
      </c>
      <c r="AB58" s="75">
        <f>J58-O58</f>
        <v>97</v>
      </c>
      <c r="AC58" s="72">
        <f>100*AB58/AA58</f>
        <v>2.5565336566338095E-2</v>
      </c>
      <c r="AD58" s="72">
        <f t="shared" ref="AD58" si="146">AVERAGE(AC58:AC59)</f>
        <v>2.5565336566338095E-2</v>
      </c>
      <c r="AE58" s="72">
        <f>AB58/Z58</f>
        <v>2.0007632189755515</v>
      </c>
      <c r="AF58" s="73">
        <f t="shared" ref="AF58" si="147">AVERAGE(AE58:AE59)</f>
        <v>2.0007632189755515</v>
      </c>
      <c r="AG58" s="75">
        <f>K58-T58</f>
        <v>41</v>
      </c>
      <c r="AH58" s="72">
        <f>100*AG58/AA58</f>
        <v>1.0805967002266617E-2</v>
      </c>
      <c r="AI58" s="72">
        <f t="shared" ref="AI58" si="148">AVERAGE(AH58:AH59)</f>
        <v>1.0805967002266617E-2</v>
      </c>
      <c r="AJ58" s="72">
        <f>AG58/Z58</f>
        <v>0.84568342245358363</v>
      </c>
      <c r="AK58" s="73">
        <f t="shared" ref="AK58" si="149">AVERAGE(AJ58:AJ59)</f>
        <v>0.84568342245358363</v>
      </c>
      <c r="AL58" s="29"/>
    </row>
    <row r="59" spans="1:38" s="23" customFormat="1" x14ac:dyDescent="0.35">
      <c r="A59" s="68"/>
      <c r="B59" s="9" t="s">
        <v>66</v>
      </c>
      <c r="C59" s="10" t="s">
        <v>10</v>
      </c>
      <c r="D59" s="35"/>
      <c r="E59" s="12">
        <v>52.665199999999999</v>
      </c>
      <c r="F59" s="11"/>
      <c r="G59" s="29"/>
      <c r="H59" s="70">
        <v>38.543999999999997</v>
      </c>
      <c r="I59" s="71">
        <v>320585</v>
      </c>
      <c r="J59" s="72">
        <v>444</v>
      </c>
      <c r="K59" s="73">
        <v>260</v>
      </c>
      <c r="L59" s="74"/>
      <c r="M59" s="85"/>
      <c r="N59" s="85"/>
      <c r="O59" s="86"/>
      <c r="P59" s="77"/>
      <c r="Q59" s="72"/>
      <c r="R59" s="77"/>
      <c r="S59" s="72"/>
      <c r="T59" s="86"/>
      <c r="U59" s="77"/>
      <c r="V59" s="72"/>
      <c r="W59" s="77"/>
      <c r="X59" s="73"/>
      <c r="Y59" s="87"/>
      <c r="Z59" s="85"/>
      <c r="AA59" s="85"/>
      <c r="AB59" s="86"/>
      <c r="AC59" s="77"/>
      <c r="AD59" s="72"/>
      <c r="AE59" s="77"/>
      <c r="AF59" s="73"/>
      <c r="AG59" s="86"/>
      <c r="AH59" s="77"/>
      <c r="AI59" s="72"/>
      <c r="AJ59" s="77"/>
      <c r="AK59" s="73"/>
      <c r="AL59" s="29"/>
    </row>
    <row r="60" spans="1:38" s="23" customFormat="1" ht="20" customHeight="1" x14ac:dyDescent="0.35">
      <c r="A60" s="68"/>
      <c r="B60" s="9" t="s">
        <v>67</v>
      </c>
      <c r="C60" s="10" t="s">
        <v>8</v>
      </c>
      <c r="D60" s="35"/>
      <c r="E60" s="11">
        <v>38.758699999999997</v>
      </c>
      <c r="F60" s="11">
        <v>30.191549999999999</v>
      </c>
      <c r="G60" s="29"/>
      <c r="H60" s="70">
        <v>71.308800000000005</v>
      </c>
      <c r="I60" s="71">
        <v>539606</v>
      </c>
      <c r="J60" s="72">
        <v>477</v>
      </c>
      <c r="K60" s="73">
        <v>206</v>
      </c>
      <c r="L60" s="74"/>
      <c r="M60" s="88">
        <v>5.19154E-2</v>
      </c>
      <c r="N60" s="71">
        <v>493</v>
      </c>
      <c r="O60" s="75">
        <v>16</v>
      </c>
      <c r="P60" s="72">
        <f>100*O60/N60</f>
        <v>3.2454361054766734</v>
      </c>
      <c r="Q60" s="72">
        <f t="shared" ref="Q60:S60" si="150">AVERAGE(P60:P61)</f>
        <v>2.5746831182405199</v>
      </c>
      <c r="R60" s="72">
        <f>O60/M60</f>
        <v>308.19371515966361</v>
      </c>
      <c r="S60" s="72">
        <f t="shared" si="150"/>
        <v>248.58810456954873</v>
      </c>
      <c r="T60" s="75">
        <v>0</v>
      </c>
      <c r="U60" s="72">
        <f>100*T60/N60</f>
        <v>0</v>
      </c>
      <c r="V60" s="72">
        <f t="shared" ref="V60" si="151">AVERAGE(U60:U61)</f>
        <v>0</v>
      </c>
      <c r="W60" s="72">
        <f>T60/M60</f>
        <v>0</v>
      </c>
      <c r="X60" s="73">
        <f t="shared" ref="X60" si="152">AVERAGE(W60:W61)</f>
        <v>0</v>
      </c>
      <c r="Y60" s="89"/>
      <c r="Z60" s="88">
        <f t="shared" ref="Z60:AB62" si="153">H60-M60</f>
        <v>71.256884600000006</v>
      </c>
      <c r="AA60" s="71">
        <f t="shared" si="153"/>
        <v>539113</v>
      </c>
      <c r="AB60" s="75">
        <f t="shared" si="153"/>
        <v>461</v>
      </c>
      <c r="AC60" s="72">
        <f>100*AB60/AA60</f>
        <v>8.5510829826029047E-2</v>
      </c>
      <c r="AD60" s="72">
        <f t="shared" ref="AD60" si="154">AVERAGE(AC60:AC61)</f>
        <v>7.4260522643754587E-2</v>
      </c>
      <c r="AE60" s="72">
        <f>AB60/Z60</f>
        <v>6.4695503120550395</v>
      </c>
      <c r="AF60" s="73">
        <f t="shared" ref="AF60" si="155">AVERAGE(AE60:AE61)</f>
        <v>5.8586983664426153</v>
      </c>
      <c r="AG60" s="75">
        <f>K60-T60</f>
        <v>206</v>
      </c>
      <c r="AH60" s="72">
        <f>100*AG60/AA60</f>
        <v>3.8210913110980446E-2</v>
      </c>
      <c r="AI60" s="72">
        <f t="shared" ref="AI60" si="156">AVERAGE(AH60:AH61)</f>
        <v>2.0406552449975062E-2</v>
      </c>
      <c r="AJ60" s="72">
        <f>AG60/Z60</f>
        <v>2.8909487294649416</v>
      </c>
      <c r="AK60" s="73">
        <f t="shared" ref="AK60" si="157">AVERAGE(AJ60:AJ61)</f>
        <v>1.5538369751920913</v>
      </c>
      <c r="AL60" s="29"/>
    </row>
    <row r="61" spans="1:38" s="23" customFormat="1" x14ac:dyDescent="0.35">
      <c r="A61" s="68"/>
      <c r="B61" s="9" t="s">
        <v>68</v>
      </c>
      <c r="C61" s="10" t="s">
        <v>10</v>
      </c>
      <c r="D61" s="35"/>
      <c r="E61" s="11">
        <v>21.624400000000001</v>
      </c>
      <c r="F61" s="11"/>
      <c r="G61" s="29"/>
      <c r="H61" s="70">
        <v>65.174700000000001</v>
      </c>
      <c r="I61" s="71">
        <v>543733</v>
      </c>
      <c r="J61" s="72">
        <v>448</v>
      </c>
      <c r="K61" s="73">
        <v>14</v>
      </c>
      <c r="L61" s="74"/>
      <c r="M61" s="71">
        <v>0.57677299999999998</v>
      </c>
      <c r="N61" s="71">
        <v>5725</v>
      </c>
      <c r="O61" s="75">
        <v>109</v>
      </c>
      <c r="P61" s="72">
        <f>100*O61/N61</f>
        <v>1.9039301310043668</v>
      </c>
      <c r="Q61" s="72"/>
      <c r="R61" s="72">
        <f>O61/M61</f>
        <v>188.98249397943385</v>
      </c>
      <c r="S61" s="72"/>
      <c r="T61" s="75">
        <v>0</v>
      </c>
      <c r="U61" s="72">
        <f>100*T61/N61</f>
        <v>0</v>
      </c>
      <c r="V61" s="72"/>
      <c r="W61" s="72">
        <f>T61/M61</f>
        <v>0</v>
      </c>
      <c r="X61" s="73"/>
      <c r="Y61" s="74"/>
      <c r="Z61" s="71">
        <f t="shared" si="153"/>
        <v>64.597926999999999</v>
      </c>
      <c r="AA61" s="71">
        <f t="shared" si="153"/>
        <v>538008</v>
      </c>
      <c r="AB61" s="75">
        <f t="shared" si="153"/>
        <v>339</v>
      </c>
      <c r="AC61" s="72">
        <f>100*AB61/AA61</f>
        <v>6.3010215461480126E-2</v>
      </c>
      <c r="AD61" s="72"/>
      <c r="AE61" s="72">
        <f>AB61/Z61</f>
        <v>5.247846420830192</v>
      </c>
      <c r="AF61" s="73"/>
      <c r="AG61" s="75">
        <f>K61-T61</f>
        <v>14</v>
      </c>
      <c r="AH61" s="72">
        <f>100*AG61/AA61</f>
        <v>2.6021917889696806E-3</v>
      </c>
      <c r="AI61" s="72"/>
      <c r="AJ61" s="72">
        <f>AG61/Z61</f>
        <v>0.21672522091924096</v>
      </c>
      <c r="AK61" s="73"/>
      <c r="AL61" s="29"/>
    </row>
    <row r="62" spans="1:38" s="23" customFormat="1" x14ac:dyDescent="0.35">
      <c r="A62" s="68"/>
      <c r="B62" s="9" t="s">
        <v>69</v>
      </c>
      <c r="C62" s="10" t="s">
        <v>8</v>
      </c>
      <c r="D62" s="35"/>
      <c r="E62" s="11">
        <v>44.9148</v>
      </c>
      <c r="F62" s="11">
        <v>52.450249999999997</v>
      </c>
      <c r="G62" s="29"/>
      <c r="H62" s="70">
        <v>86.651499999999999</v>
      </c>
      <c r="I62" s="71">
        <v>667940</v>
      </c>
      <c r="J62" s="72">
        <v>233</v>
      </c>
      <c r="K62" s="73">
        <v>80</v>
      </c>
      <c r="L62" s="74"/>
      <c r="M62" s="71">
        <v>0.65369699999999997</v>
      </c>
      <c r="N62" s="71">
        <v>7105</v>
      </c>
      <c r="O62" s="75">
        <v>31</v>
      </c>
      <c r="P62" s="72">
        <f>100*O62/N62</f>
        <v>0.4363124560168895</v>
      </c>
      <c r="Q62" s="72">
        <f t="shared" ref="Q62:S62" si="158">AVERAGE(P62:P63)</f>
        <v>0.4363124560168895</v>
      </c>
      <c r="R62" s="72">
        <f>O62/M62</f>
        <v>47.42258263385024</v>
      </c>
      <c r="S62" s="72">
        <f t="shared" si="158"/>
        <v>47.42258263385024</v>
      </c>
      <c r="T62" s="75">
        <v>1</v>
      </c>
      <c r="U62" s="72">
        <f>100*T62/N62</f>
        <v>1.4074595355383532E-2</v>
      </c>
      <c r="V62" s="72">
        <f t="shared" ref="V62" si="159">AVERAGE(U62:U63)</f>
        <v>1.4074595355383532E-2</v>
      </c>
      <c r="W62" s="72">
        <f>T62/M62</f>
        <v>1.5297607301242013</v>
      </c>
      <c r="X62" s="73">
        <f t="shared" ref="X62" si="160">AVERAGE(W62:W63)</f>
        <v>1.5297607301242013</v>
      </c>
      <c r="Y62" s="74"/>
      <c r="Z62" s="71">
        <f t="shared" si="153"/>
        <v>85.997803000000005</v>
      </c>
      <c r="AA62" s="71">
        <f t="shared" si="153"/>
        <v>660835</v>
      </c>
      <c r="AB62" s="75">
        <f t="shared" si="153"/>
        <v>202</v>
      </c>
      <c r="AC62" s="72">
        <f>100*AB62/AA62</f>
        <v>3.0567388228529058E-2</v>
      </c>
      <c r="AD62" s="72">
        <f t="shared" ref="AD62" si="161">AVERAGE(AC62:AC63)</f>
        <v>3.0567388228529058E-2</v>
      </c>
      <c r="AE62" s="72">
        <f>AB62/Z62</f>
        <v>2.3488972154323524</v>
      </c>
      <c r="AF62" s="73">
        <f t="shared" ref="AF62" si="162">AVERAGE(AE62:AE63)</f>
        <v>2.3488972154323524</v>
      </c>
      <c r="AG62" s="75">
        <f>K62-T62</f>
        <v>79</v>
      </c>
      <c r="AH62" s="72">
        <f>100*AG62/AA62</f>
        <v>1.1954572624028692E-2</v>
      </c>
      <c r="AI62" s="72">
        <f t="shared" ref="AI62" si="163">AVERAGE(AH62:AH63)</f>
        <v>1.1954572624028692E-2</v>
      </c>
      <c r="AJ62" s="72">
        <f>AG62/Z62</f>
        <v>0.91862811890671203</v>
      </c>
      <c r="AK62" s="73">
        <f t="shared" ref="AK62" si="164">AVERAGE(AJ62:AJ63)</f>
        <v>0.91862811890671203</v>
      </c>
      <c r="AL62" s="29"/>
    </row>
    <row r="63" spans="1:38" s="23" customFormat="1" x14ac:dyDescent="0.35">
      <c r="A63" s="68"/>
      <c r="B63" s="9" t="s">
        <v>70</v>
      </c>
      <c r="C63" s="10" t="s">
        <v>10</v>
      </c>
      <c r="D63" s="35"/>
      <c r="E63" s="11">
        <v>59.985700000000001</v>
      </c>
      <c r="F63" s="11"/>
      <c r="G63" s="29"/>
      <c r="H63" s="76"/>
      <c r="I63" s="77"/>
      <c r="J63" s="77"/>
      <c r="K63" s="78"/>
      <c r="L63" s="74"/>
      <c r="M63" s="77"/>
      <c r="N63" s="77"/>
      <c r="O63" s="76"/>
      <c r="P63" s="77"/>
      <c r="Q63" s="72"/>
      <c r="R63" s="77"/>
      <c r="S63" s="72"/>
      <c r="T63" s="76"/>
      <c r="U63" s="77"/>
      <c r="V63" s="72"/>
      <c r="W63" s="77"/>
      <c r="X63" s="73"/>
      <c r="Y63" s="74"/>
      <c r="Z63" s="77"/>
      <c r="AA63" s="77"/>
      <c r="AB63" s="76"/>
      <c r="AC63" s="77"/>
      <c r="AD63" s="72"/>
      <c r="AE63" s="77"/>
      <c r="AF63" s="73"/>
      <c r="AG63" s="76"/>
      <c r="AH63" s="77"/>
      <c r="AI63" s="72"/>
      <c r="AJ63" s="77"/>
      <c r="AK63" s="73"/>
      <c r="AL63" s="29"/>
    </row>
    <row r="64" spans="1:38" s="23" customFormat="1" x14ac:dyDescent="0.35">
      <c r="A64" s="68"/>
      <c r="B64" s="21" t="s">
        <v>71</v>
      </c>
      <c r="C64" s="10" t="s">
        <v>8</v>
      </c>
      <c r="D64" s="38"/>
      <c r="E64" s="22">
        <v>16.628299999999999</v>
      </c>
      <c r="F64" s="11">
        <v>39.750399999999999</v>
      </c>
      <c r="G64" s="29"/>
      <c r="H64" s="70">
        <v>81.4696</v>
      </c>
      <c r="I64" s="71">
        <v>537299</v>
      </c>
      <c r="J64" s="72">
        <v>315</v>
      </c>
      <c r="K64" s="73">
        <v>108</v>
      </c>
      <c r="L64" s="74"/>
      <c r="M64" s="71">
        <v>0.15735299999999999</v>
      </c>
      <c r="N64" s="71">
        <v>1393</v>
      </c>
      <c r="O64" s="75">
        <v>32</v>
      </c>
      <c r="P64" s="72">
        <f>100*O64/N64</f>
        <v>2.2972002871500359</v>
      </c>
      <c r="Q64" s="72">
        <f>AVERAGE(P64:P65)</f>
        <v>2.2972002871500359</v>
      </c>
      <c r="R64" s="72">
        <f>O64/M64</f>
        <v>203.36440995722992</v>
      </c>
      <c r="S64" s="72">
        <f>AVERAGE(R64:R65)</f>
        <v>203.36440995722992</v>
      </c>
      <c r="T64" s="75">
        <v>0</v>
      </c>
      <c r="U64" s="72">
        <f>100*T64/N64</f>
        <v>0</v>
      </c>
      <c r="V64" s="72">
        <f>AVERAGE(U64:U65)</f>
        <v>0</v>
      </c>
      <c r="W64" s="72">
        <f>T64/M64</f>
        <v>0</v>
      </c>
      <c r="X64" s="73">
        <f>AVERAGE(W64:W65)</f>
        <v>0</v>
      </c>
      <c r="Y64" s="74"/>
      <c r="Z64" s="71">
        <f>H64-M64</f>
        <v>81.312246999999999</v>
      </c>
      <c r="AA64" s="71">
        <f>I64-N64</f>
        <v>535906</v>
      </c>
      <c r="AB64" s="75">
        <f>J64-O64</f>
        <v>283</v>
      </c>
      <c r="AC64" s="72">
        <f>100*AB64/AA64</f>
        <v>5.2807768526569959E-2</v>
      </c>
      <c r="AD64" s="72">
        <f>AVERAGE(AC64:AC65)</f>
        <v>5.2807768526569959E-2</v>
      </c>
      <c r="AE64" s="72">
        <f>AB64/Z64</f>
        <v>3.4804105216770114</v>
      </c>
      <c r="AF64" s="73">
        <f>AVERAGE(AE64:AE65)</f>
        <v>3.4804105216770114</v>
      </c>
      <c r="AG64" s="75">
        <f>K64-T64</f>
        <v>108</v>
      </c>
      <c r="AH64" s="72">
        <f>100*AG64/AA64</f>
        <v>2.015278798893836E-2</v>
      </c>
      <c r="AI64" s="72">
        <f>AVERAGE(AH64:AH65)</f>
        <v>2.015278798893836E-2</v>
      </c>
      <c r="AJ64" s="72">
        <f>AG64/Z64</f>
        <v>1.3282132026187887</v>
      </c>
      <c r="AK64" s="73">
        <f>AVERAGE(AJ64:AJ65)</f>
        <v>1.3282132026187887</v>
      </c>
      <c r="AL64" s="29"/>
    </row>
    <row r="65" spans="1:38" s="23" customFormat="1" x14ac:dyDescent="0.35">
      <c r="A65" s="68"/>
      <c r="B65" s="21" t="s">
        <v>72</v>
      </c>
      <c r="C65" s="10" t="s">
        <v>10</v>
      </c>
      <c r="D65" s="38"/>
      <c r="E65" s="22">
        <v>62.872500000000002</v>
      </c>
      <c r="F65" s="11"/>
      <c r="G65" s="29"/>
      <c r="H65" s="76"/>
      <c r="I65" s="77"/>
      <c r="J65" s="77"/>
      <c r="K65" s="78"/>
      <c r="L65" s="74"/>
      <c r="M65" s="77"/>
      <c r="N65" s="77"/>
      <c r="O65" s="76"/>
      <c r="P65" s="77"/>
      <c r="Q65" s="72"/>
      <c r="R65" s="77"/>
      <c r="S65" s="72"/>
      <c r="T65" s="76"/>
      <c r="U65" s="77"/>
      <c r="V65" s="72"/>
      <c r="W65" s="77"/>
      <c r="X65" s="73"/>
      <c r="Y65" s="74"/>
      <c r="Z65" s="77"/>
      <c r="AA65" s="77"/>
      <c r="AB65" s="76"/>
      <c r="AC65" s="77"/>
      <c r="AD65" s="72"/>
      <c r="AE65" s="77"/>
      <c r="AF65" s="73"/>
      <c r="AG65" s="76"/>
      <c r="AH65" s="77"/>
      <c r="AI65" s="72"/>
      <c r="AJ65" s="77"/>
      <c r="AK65" s="73"/>
      <c r="AL65" s="29"/>
    </row>
    <row r="66" spans="1:38" s="23" customFormat="1" x14ac:dyDescent="0.35">
      <c r="A66" s="68"/>
      <c r="B66" s="9" t="s">
        <v>73</v>
      </c>
      <c r="C66" s="10" t="s">
        <v>8</v>
      </c>
      <c r="D66" s="35"/>
      <c r="E66" s="12">
        <v>55.669699999999999</v>
      </c>
      <c r="F66" s="11">
        <v>46.708849999999998</v>
      </c>
      <c r="G66" s="29"/>
      <c r="H66" s="70">
        <v>116.843</v>
      </c>
      <c r="I66" s="71">
        <v>852092</v>
      </c>
      <c r="J66" s="72">
        <v>881</v>
      </c>
      <c r="K66" s="73">
        <v>1126</v>
      </c>
      <c r="L66" s="74"/>
      <c r="M66" s="85"/>
      <c r="N66" s="85"/>
      <c r="O66" s="86"/>
      <c r="P66" s="77"/>
      <c r="Q66" s="72">
        <f>AVERAGE(P66:P67)</f>
        <v>0.88996763754045305</v>
      </c>
      <c r="R66" s="77"/>
      <c r="S66" s="72">
        <f>AVERAGE(R66:R67)</f>
        <v>83.719585055292981</v>
      </c>
      <c r="T66" s="86"/>
      <c r="U66" s="77"/>
      <c r="V66" s="72">
        <f>AVERAGE(U66:U67)</f>
        <v>0</v>
      </c>
      <c r="W66" s="77"/>
      <c r="X66" s="73">
        <f>AVERAGE(W66:W67)</f>
        <v>0</v>
      </c>
      <c r="Y66" s="87"/>
      <c r="Z66" s="85"/>
      <c r="AA66" s="85"/>
      <c r="AB66" s="86"/>
      <c r="AC66" s="77"/>
      <c r="AD66" s="72">
        <f>AVERAGE(AC66:AC67)</f>
        <v>0.11156013018181024</v>
      </c>
      <c r="AE66" s="77"/>
      <c r="AF66" s="73">
        <f>AVERAGE(AE66:AE67)</f>
        <v>8.1224207723478212</v>
      </c>
      <c r="AG66" s="86"/>
      <c r="AH66" s="77"/>
      <c r="AI66" s="72">
        <f>AVERAGE(AH66:AH67)</f>
        <v>2.4764163827083012E-2</v>
      </c>
      <c r="AJ66" s="77"/>
      <c r="AK66" s="73">
        <f>AVERAGE(AJ66:AJ67)</f>
        <v>1.8030183216093096</v>
      </c>
      <c r="AL66" s="29"/>
    </row>
    <row r="67" spans="1:38" s="23" customFormat="1" x14ac:dyDescent="0.35">
      <c r="A67" s="68"/>
      <c r="B67" s="9" t="s">
        <v>74</v>
      </c>
      <c r="C67" s="10" t="s">
        <v>10</v>
      </c>
      <c r="D67" s="35"/>
      <c r="E67" s="11">
        <v>37.747999999999998</v>
      </c>
      <c r="F67" s="11"/>
      <c r="G67" s="29"/>
      <c r="H67" s="70">
        <v>113.27500000000001</v>
      </c>
      <c r="I67" s="71">
        <v>825007</v>
      </c>
      <c r="J67" s="72">
        <v>930</v>
      </c>
      <c r="K67" s="73">
        <v>204</v>
      </c>
      <c r="L67" s="74"/>
      <c r="M67" s="71">
        <v>0.13139100000000001</v>
      </c>
      <c r="N67" s="71">
        <v>1236</v>
      </c>
      <c r="O67" s="75">
        <v>11</v>
      </c>
      <c r="P67" s="72">
        <f t="shared" ref="P67:P74" si="165">100*O67/N67</f>
        <v>0.88996763754045305</v>
      </c>
      <c r="Q67" s="72"/>
      <c r="R67" s="72">
        <f t="shared" ref="R67:R74" si="166">O67/M67</f>
        <v>83.719585055292981</v>
      </c>
      <c r="S67" s="72"/>
      <c r="T67" s="75">
        <v>0</v>
      </c>
      <c r="U67" s="72">
        <f t="shared" ref="U67:U74" si="167">100*T67/N67</f>
        <v>0</v>
      </c>
      <c r="V67" s="72"/>
      <c r="W67" s="72">
        <f t="shared" ref="W67:W74" si="168">T67/M67</f>
        <v>0</v>
      </c>
      <c r="X67" s="73"/>
      <c r="Y67" s="74"/>
      <c r="Z67" s="71">
        <f t="shared" ref="Z67:AB74" si="169">H67-M67</f>
        <v>113.14360900000001</v>
      </c>
      <c r="AA67" s="71">
        <f t="shared" si="169"/>
        <v>823771</v>
      </c>
      <c r="AB67" s="75">
        <f t="shared" si="169"/>
        <v>919</v>
      </c>
      <c r="AC67" s="72">
        <f t="shared" ref="AC67:AC74" si="170">100*AB67/AA67</f>
        <v>0.11156013018181024</v>
      </c>
      <c r="AD67" s="72"/>
      <c r="AE67" s="72">
        <f t="shared" ref="AE67:AE74" si="171">AB67/Z67</f>
        <v>8.1224207723478212</v>
      </c>
      <c r="AF67" s="73"/>
      <c r="AG67" s="75">
        <f t="shared" ref="AG67:AG74" si="172">K67-T67</f>
        <v>204</v>
      </c>
      <c r="AH67" s="72">
        <f t="shared" ref="AH67:AH74" si="173">100*AG67/AA67</f>
        <v>2.4764163827083012E-2</v>
      </c>
      <c r="AI67" s="72"/>
      <c r="AJ67" s="72">
        <f t="shared" ref="AJ67:AJ74" si="174">AG67/Z67</f>
        <v>1.8030183216093096</v>
      </c>
      <c r="AK67" s="73"/>
      <c r="AL67" s="29"/>
    </row>
    <row r="68" spans="1:38" s="23" customFormat="1" x14ac:dyDescent="0.35">
      <c r="A68" s="68"/>
      <c r="B68" s="9" t="s">
        <v>75</v>
      </c>
      <c r="C68" s="10" t="s">
        <v>8</v>
      </c>
      <c r="D68" s="35"/>
      <c r="E68" s="12">
        <v>0.328349</v>
      </c>
      <c r="F68" s="11">
        <v>32.647474500000001</v>
      </c>
      <c r="G68" s="29"/>
      <c r="H68" s="70">
        <v>21.450299999999999</v>
      </c>
      <c r="I68" s="71">
        <v>184565</v>
      </c>
      <c r="J68" s="72">
        <v>187</v>
      </c>
      <c r="K68" s="73">
        <v>156</v>
      </c>
      <c r="L68" s="74"/>
      <c r="M68" s="71">
        <v>0.19425899999999999</v>
      </c>
      <c r="N68" s="71">
        <v>2068</v>
      </c>
      <c r="O68" s="75">
        <v>24</v>
      </c>
      <c r="P68" s="72">
        <f t="shared" si="165"/>
        <v>1.1605415860735009</v>
      </c>
      <c r="Q68" s="72">
        <f>AVERAGE(P68:P69)</f>
        <v>2.4881283396732683</v>
      </c>
      <c r="R68" s="72">
        <f t="shared" si="166"/>
        <v>123.54639939462265</v>
      </c>
      <c r="S68" s="72">
        <f>AVERAGE(R68:R69)</f>
        <v>272.36256914594156</v>
      </c>
      <c r="T68" s="75">
        <v>1</v>
      </c>
      <c r="U68" s="72">
        <f t="shared" si="167"/>
        <v>4.8355899419729204E-2</v>
      </c>
      <c r="V68" s="72">
        <f>AVERAGE(U68:U69)</f>
        <v>2.4177949709864602E-2</v>
      </c>
      <c r="W68" s="72">
        <f t="shared" si="168"/>
        <v>5.1477666414426109</v>
      </c>
      <c r="X68" s="73">
        <f>AVERAGE(W68:W69)</f>
        <v>2.5738833207213054</v>
      </c>
      <c r="Y68" s="74"/>
      <c r="Z68" s="71">
        <f t="shared" si="169"/>
        <v>21.256041</v>
      </c>
      <c r="AA68" s="71">
        <f t="shared" si="169"/>
        <v>182497</v>
      </c>
      <c r="AB68" s="75">
        <f t="shared" si="169"/>
        <v>163</v>
      </c>
      <c r="AC68" s="72">
        <f t="shared" si="170"/>
        <v>8.931653671019249E-2</v>
      </c>
      <c r="AD68" s="72">
        <f>AVERAGE(AC68:AC69)</f>
        <v>0.12662284680001926</v>
      </c>
      <c r="AE68" s="72">
        <f t="shared" si="171"/>
        <v>7.6684082421557243</v>
      </c>
      <c r="AF68" s="73">
        <f>AVERAGE(AE68:AE69)</f>
        <v>10.927888124606232</v>
      </c>
      <c r="AG68" s="75">
        <f t="shared" si="172"/>
        <v>155</v>
      </c>
      <c r="AH68" s="72">
        <f t="shared" si="173"/>
        <v>8.493290300662476E-2</v>
      </c>
      <c r="AI68" s="72">
        <f>AVERAGE(AH68:AH69)</f>
        <v>8.1198732690030903E-2</v>
      </c>
      <c r="AJ68" s="72">
        <f t="shared" si="174"/>
        <v>7.2920446474486944</v>
      </c>
      <c r="AK68" s="73">
        <f>AVERAGE(AJ68:AJ69)</f>
        <v>6.9981357449995185</v>
      </c>
      <c r="AL68" s="29"/>
    </row>
    <row r="69" spans="1:38" s="23" customFormat="1" x14ac:dyDescent="0.35">
      <c r="A69" s="68"/>
      <c r="B69" s="9" t="s">
        <v>76</v>
      </c>
      <c r="C69" s="10" t="s">
        <v>10</v>
      </c>
      <c r="D69" s="35"/>
      <c r="E69" s="12">
        <v>64.9666</v>
      </c>
      <c r="F69" s="11"/>
      <c r="G69" s="29"/>
      <c r="H69" s="70">
        <v>36.268000000000001</v>
      </c>
      <c r="I69" s="71">
        <v>314648</v>
      </c>
      <c r="J69" s="72">
        <v>645</v>
      </c>
      <c r="K69" s="73">
        <v>241</v>
      </c>
      <c r="L69" s="74"/>
      <c r="M69" s="71">
        <v>0.32052900000000001</v>
      </c>
      <c r="N69" s="71">
        <v>3538</v>
      </c>
      <c r="O69" s="75">
        <v>135</v>
      </c>
      <c r="P69" s="72">
        <f t="shared" si="165"/>
        <v>3.8157150932730355</v>
      </c>
      <c r="Q69" s="72"/>
      <c r="R69" s="72">
        <f t="shared" si="166"/>
        <v>421.17873889726047</v>
      </c>
      <c r="S69" s="72"/>
      <c r="T69" s="75">
        <v>0</v>
      </c>
      <c r="U69" s="72">
        <f t="shared" si="167"/>
        <v>0</v>
      </c>
      <c r="V69" s="72"/>
      <c r="W69" s="72">
        <f t="shared" si="168"/>
        <v>0</v>
      </c>
      <c r="X69" s="73"/>
      <c r="Y69" s="74"/>
      <c r="Z69" s="71">
        <f t="shared" si="169"/>
        <v>35.947471</v>
      </c>
      <c r="AA69" s="71">
        <f t="shared" si="169"/>
        <v>311110</v>
      </c>
      <c r="AB69" s="75">
        <f t="shared" si="169"/>
        <v>510</v>
      </c>
      <c r="AC69" s="72">
        <f t="shared" si="170"/>
        <v>0.16392915688984602</v>
      </c>
      <c r="AD69" s="72"/>
      <c r="AE69" s="72">
        <f t="shared" si="171"/>
        <v>14.18736800705674</v>
      </c>
      <c r="AF69" s="73"/>
      <c r="AG69" s="75">
        <f t="shared" si="172"/>
        <v>241</v>
      </c>
      <c r="AH69" s="72">
        <f t="shared" si="173"/>
        <v>7.7464562373437046E-2</v>
      </c>
      <c r="AI69" s="72"/>
      <c r="AJ69" s="72">
        <f t="shared" si="174"/>
        <v>6.7042268425503426</v>
      </c>
      <c r="AK69" s="73"/>
      <c r="AL69" s="29"/>
    </row>
    <row r="70" spans="1:38" s="23" customFormat="1" x14ac:dyDescent="0.35">
      <c r="A70" s="68"/>
      <c r="B70" s="9" t="s">
        <v>77</v>
      </c>
      <c r="C70" s="10" t="s">
        <v>8</v>
      </c>
      <c r="D70" s="35"/>
      <c r="E70" s="12">
        <v>21.548200000000001</v>
      </c>
      <c r="F70" s="11">
        <v>38.2849</v>
      </c>
      <c r="G70" s="29"/>
      <c r="H70" s="70">
        <v>79.872</v>
      </c>
      <c r="I70" s="71">
        <v>547664</v>
      </c>
      <c r="J70" s="72">
        <v>220</v>
      </c>
      <c r="K70" s="73">
        <v>1843</v>
      </c>
      <c r="L70" s="74"/>
      <c r="M70" s="71">
        <v>0.26227899999999998</v>
      </c>
      <c r="N70" s="71">
        <v>2201</v>
      </c>
      <c r="O70" s="75">
        <v>49</v>
      </c>
      <c r="P70" s="72">
        <f t="shared" si="165"/>
        <v>2.22626079054975</v>
      </c>
      <c r="Q70" s="72">
        <f>AVERAGE(P70:P71)</f>
        <v>1.5780064283327262</v>
      </c>
      <c r="R70" s="72">
        <f t="shared" si="166"/>
        <v>186.82395464371911</v>
      </c>
      <c r="S70" s="72">
        <f>AVERAGE(R70:R71)</f>
        <v>133.67629016662272</v>
      </c>
      <c r="T70" s="75">
        <v>0</v>
      </c>
      <c r="U70" s="72">
        <f t="shared" si="167"/>
        <v>0</v>
      </c>
      <c r="V70" s="72">
        <f>AVERAGE(U70:U71)</f>
        <v>0</v>
      </c>
      <c r="W70" s="72">
        <f t="shared" si="168"/>
        <v>0</v>
      </c>
      <c r="X70" s="73">
        <f>AVERAGE(W70:W71)</f>
        <v>0</v>
      </c>
      <c r="Y70" s="74"/>
      <c r="Z70" s="71">
        <f t="shared" si="169"/>
        <v>79.609720999999993</v>
      </c>
      <c r="AA70" s="71">
        <f t="shared" si="169"/>
        <v>545463</v>
      </c>
      <c r="AB70" s="75">
        <f t="shared" si="169"/>
        <v>171</v>
      </c>
      <c r="AC70" s="72">
        <f t="shared" si="170"/>
        <v>3.134951408253172E-2</v>
      </c>
      <c r="AD70" s="72">
        <f>AVERAGE(AC70:AC71)</f>
        <v>3.5461493430747587E-2</v>
      </c>
      <c r="AE70" s="72">
        <f t="shared" si="171"/>
        <v>2.1479788881561337</v>
      </c>
      <c r="AF70" s="73">
        <f>AVERAGE(AE70:AE71)</f>
        <v>2.359075539156255</v>
      </c>
      <c r="AG70" s="75">
        <f t="shared" si="172"/>
        <v>1843</v>
      </c>
      <c r="AH70" s="72">
        <f t="shared" si="173"/>
        <v>0.33787809622284187</v>
      </c>
      <c r="AI70" s="72">
        <f>AVERAGE(AH70:AH71)</f>
        <v>0.21658472180549634</v>
      </c>
      <c r="AJ70" s="72">
        <f t="shared" si="174"/>
        <v>23.150439127904999</v>
      </c>
      <c r="AK70" s="73">
        <f>AVERAGE(AJ70:AJ71)</f>
        <v>14.6696557331955</v>
      </c>
      <c r="AL70" s="29"/>
    </row>
    <row r="71" spans="1:38" s="23" customFormat="1" x14ac:dyDescent="0.35">
      <c r="A71" s="68"/>
      <c r="B71" s="9" t="s">
        <v>78</v>
      </c>
      <c r="C71" s="10" t="s">
        <v>10</v>
      </c>
      <c r="D71" s="35"/>
      <c r="E71" s="12">
        <v>55.021599999999999</v>
      </c>
      <c r="F71" s="11"/>
      <c r="G71" s="29"/>
      <c r="H71" s="70">
        <v>78.428399999999996</v>
      </c>
      <c r="I71" s="71">
        <v>509852</v>
      </c>
      <c r="J71" s="72">
        <v>219</v>
      </c>
      <c r="K71" s="73">
        <v>484</v>
      </c>
      <c r="L71" s="74"/>
      <c r="M71" s="71">
        <v>0.223523</v>
      </c>
      <c r="N71" s="71">
        <v>1936</v>
      </c>
      <c r="O71" s="75">
        <v>18</v>
      </c>
      <c r="P71" s="72">
        <f t="shared" si="165"/>
        <v>0.92975206611570249</v>
      </c>
      <c r="Q71" s="72"/>
      <c r="R71" s="72">
        <f t="shared" si="166"/>
        <v>80.528625689526351</v>
      </c>
      <c r="S71" s="72"/>
      <c r="T71" s="75">
        <v>0</v>
      </c>
      <c r="U71" s="72">
        <f t="shared" si="167"/>
        <v>0</v>
      </c>
      <c r="V71" s="72"/>
      <c r="W71" s="72">
        <f t="shared" si="168"/>
        <v>0</v>
      </c>
      <c r="X71" s="73"/>
      <c r="Y71" s="74"/>
      <c r="Z71" s="71">
        <f t="shared" si="169"/>
        <v>78.204876999999996</v>
      </c>
      <c r="AA71" s="71">
        <f t="shared" si="169"/>
        <v>507916</v>
      </c>
      <c r="AB71" s="75">
        <f t="shared" si="169"/>
        <v>201</v>
      </c>
      <c r="AC71" s="72">
        <f t="shared" si="170"/>
        <v>3.9573472778963448E-2</v>
      </c>
      <c r="AD71" s="72"/>
      <c r="AE71" s="72">
        <f t="shared" si="171"/>
        <v>2.5701721901563763</v>
      </c>
      <c r="AF71" s="73"/>
      <c r="AG71" s="75">
        <f t="shared" si="172"/>
        <v>484</v>
      </c>
      <c r="AH71" s="72">
        <f t="shared" si="173"/>
        <v>9.5291347388150802E-2</v>
      </c>
      <c r="AI71" s="72"/>
      <c r="AJ71" s="72">
        <f t="shared" si="174"/>
        <v>6.188872338486</v>
      </c>
      <c r="AK71" s="73"/>
      <c r="AL71" s="29"/>
    </row>
    <row r="72" spans="1:38" s="23" customFormat="1" x14ac:dyDescent="0.35">
      <c r="A72" s="68"/>
      <c r="B72" s="9" t="s">
        <v>79</v>
      </c>
      <c r="C72" s="10" t="s">
        <v>8</v>
      </c>
      <c r="D72" s="35"/>
      <c r="E72" s="12">
        <v>21.6998</v>
      </c>
      <c r="F72" s="11">
        <v>14.54322</v>
      </c>
      <c r="G72" s="29"/>
      <c r="H72" s="70">
        <v>154.55500000000001</v>
      </c>
      <c r="I72" s="71">
        <v>1326096</v>
      </c>
      <c r="J72" s="72">
        <v>272</v>
      </c>
      <c r="K72" s="73">
        <v>105</v>
      </c>
      <c r="L72" s="74"/>
      <c r="M72" s="71">
        <v>0.36003499999999999</v>
      </c>
      <c r="N72" s="71">
        <v>3670</v>
      </c>
      <c r="O72" s="75">
        <v>46</v>
      </c>
      <c r="P72" s="72">
        <f t="shared" si="165"/>
        <v>1.2534059945504088</v>
      </c>
      <c r="Q72" s="72">
        <f t="shared" ref="Q72:S72" si="175">AVERAGE(P72:P73)</f>
        <v>0.85867030093145091</v>
      </c>
      <c r="R72" s="72">
        <f t="shared" si="166"/>
        <v>127.76535614593026</v>
      </c>
      <c r="S72" s="72">
        <f t="shared" si="175"/>
        <v>89.056859432562732</v>
      </c>
      <c r="T72" s="75">
        <v>0</v>
      </c>
      <c r="U72" s="72">
        <f t="shared" si="167"/>
        <v>0</v>
      </c>
      <c r="V72" s="72">
        <f t="shared" ref="V72" si="176">AVERAGE(U72:U73)</f>
        <v>0</v>
      </c>
      <c r="W72" s="72">
        <f t="shared" si="168"/>
        <v>0</v>
      </c>
      <c r="X72" s="73">
        <f t="shared" ref="X72" si="177">AVERAGE(W72:W73)</f>
        <v>0</v>
      </c>
      <c r="Y72" s="74"/>
      <c r="Z72" s="71">
        <f t="shared" si="169"/>
        <v>154.194965</v>
      </c>
      <c r="AA72" s="71">
        <f t="shared" si="169"/>
        <v>1322426</v>
      </c>
      <c r="AB72" s="75">
        <f t="shared" si="169"/>
        <v>226</v>
      </c>
      <c r="AC72" s="72">
        <f t="shared" si="170"/>
        <v>1.7089803134542121E-2</v>
      </c>
      <c r="AD72" s="72">
        <f t="shared" ref="AD72" si="178">AVERAGE(AC72:AC73)</f>
        <v>1.3615649058835661E-2</v>
      </c>
      <c r="AE72" s="72">
        <f t="shared" si="171"/>
        <v>1.4656769110457011</v>
      </c>
      <c r="AF72" s="73">
        <f t="shared" ref="AF72" si="179">AVERAGE(AE72:AE73)</f>
        <v>1.1701864269899773</v>
      </c>
      <c r="AG72" s="75">
        <f t="shared" si="172"/>
        <v>105</v>
      </c>
      <c r="AH72" s="72">
        <f t="shared" si="173"/>
        <v>7.9399527837474455E-3</v>
      </c>
      <c r="AI72" s="72">
        <f t="shared" ref="AI72" si="180">AVERAGE(AH72:AH73)</f>
        <v>4.28689811009651E-3</v>
      </c>
      <c r="AJ72" s="72">
        <f t="shared" si="174"/>
        <v>0.68095608699025945</v>
      </c>
      <c r="AK72" s="73">
        <f t="shared" ref="AK72" si="181">AVERAGE(AJ72:AJ73)</f>
        <v>0.36781229171182517</v>
      </c>
      <c r="AL72" s="29"/>
    </row>
    <row r="73" spans="1:38" s="23" customFormat="1" x14ac:dyDescent="0.35">
      <c r="A73" s="68"/>
      <c r="B73" s="9" t="s">
        <v>80</v>
      </c>
      <c r="C73" s="10" t="s">
        <v>10</v>
      </c>
      <c r="D73" s="35"/>
      <c r="E73" s="12">
        <v>7.3866399999999999</v>
      </c>
      <c r="F73" s="11"/>
      <c r="G73" s="29"/>
      <c r="H73" s="70">
        <v>55.7104</v>
      </c>
      <c r="I73" s="71">
        <v>482356</v>
      </c>
      <c r="J73" s="72">
        <v>90</v>
      </c>
      <c r="K73" s="73">
        <v>3</v>
      </c>
      <c r="L73" s="74"/>
      <c r="M73" s="71">
        <v>0.83418800000000004</v>
      </c>
      <c r="N73" s="71">
        <v>9053</v>
      </c>
      <c r="O73" s="75">
        <v>42</v>
      </c>
      <c r="P73" s="72">
        <f t="shared" si="165"/>
        <v>0.46393460731249309</v>
      </c>
      <c r="Q73" s="72"/>
      <c r="R73" s="72">
        <f t="shared" si="166"/>
        <v>50.348362719195194</v>
      </c>
      <c r="S73" s="72"/>
      <c r="T73" s="75">
        <v>0</v>
      </c>
      <c r="U73" s="72">
        <f t="shared" si="167"/>
        <v>0</v>
      </c>
      <c r="V73" s="72"/>
      <c r="W73" s="72">
        <f t="shared" si="168"/>
        <v>0</v>
      </c>
      <c r="X73" s="73"/>
      <c r="Y73" s="74"/>
      <c r="Z73" s="71">
        <f t="shared" si="169"/>
        <v>54.876212000000002</v>
      </c>
      <c r="AA73" s="71">
        <f t="shared" si="169"/>
        <v>473303</v>
      </c>
      <c r="AB73" s="75">
        <f t="shared" si="169"/>
        <v>48</v>
      </c>
      <c r="AC73" s="72">
        <f t="shared" si="170"/>
        <v>1.01414949831292E-2</v>
      </c>
      <c r="AD73" s="72"/>
      <c r="AE73" s="72">
        <f t="shared" si="171"/>
        <v>0.87469594293425357</v>
      </c>
      <c r="AF73" s="73"/>
      <c r="AG73" s="75">
        <f t="shared" si="172"/>
        <v>3</v>
      </c>
      <c r="AH73" s="72">
        <f t="shared" si="173"/>
        <v>6.3384343644557503E-4</v>
      </c>
      <c r="AI73" s="72"/>
      <c r="AJ73" s="72">
        <f t="shared" si="174"/>
        <v>5.4668496433390848E-2</v>
      </c>
      <c r="AK73" s="73"/>
      <c r="AL73" s="29"/>
    </row>
    <row r="74" spans="1:38" s="23" customFormat="1" ht="22.5" customHeight="1" x14ac:dyDescent="0.35">
      <c r="A74" s="68"/>
      <c r="B74" s="9" t="s">
        <v>81</v>
      </c>
      <c r="C74" s="10" t="s">
        <v>8</v>
      </c>
      <c r="D74" s="35"/>
      <c r="E74" s="12">
        <v>37.961799999999997</v>
      </c>
      <c r="F74" s="11">
        <v>49.800799999999995</v>
      </c>
      <c r="G74" s="29"/>
      <c r="H74" s="70">
        <v>100.452</v>
      </c>
      <c r="I74" s="71">
        <v>855070</v>
      </c>
      <c r="J74" s="72">
        <v>127</v>
      </c>
      <c r="K74" s="73">
        <v>2350</v>
      </c>
      <c r="L74" s="74"/>
      <c r="M74" s="71">
        <v>0.160334</v>
      </c>
      <c r="N74" s="71">
        <v>1483</v>
      </c>
      <c r="O74" s="75">
        <v>23</v>
      </c>
      <c r="P74" s="72">
        <f t="shared" si="165"/>
        <v>1.5509103169251517</v>
      </c>
      <c r="Q74" s="72">
        <f>AVERAGE(P74:P75)</f>
        <v>1.5509103169251517</v>
      </c>
      <c r="R74" s="72">
        <f t="shared" si="166"/>
        <v>143.45054698317261</v>
      </c>
      <c r="S74" s="72">
        <f>AVERAGE(R74:R75)</f>
        <v>143.45054698317261</v>
      </c>
      <c r="T74" s="75">
        <v>0</v>
      </c>
      <c r="U74" s="72">
        <f t="shared" si="167"/>
        <v>0</v>
      </c>
      <c r="V74" s="72">
        <f>AVERAGE(U74:U75)</f>
        <v>0</v>
      </c>
      <c r="W74" s="72">
        <f t="shared" si="168"/>
        <v>0</v>
      </c>
      <c r="X74" s="73">
        <f>AVERAGE(W74:W75)</f>
        <v>0</v>
      </c>
      <c r="Y74" s="74"/>
      <c r="Z74" s="71">
        <f t="shared" si="169"/>
        <v>100.29166599999999</v>
      </c>
      <c r="AA74" s="71">
        <f t="shared" si="169"/>
        <v>853587</v>
      </c>
      <c r="AB74" s="75">
        <f t="shared" si="169"/>
        <v>104</v>
      </c>
      <c r="AC74" s="72">
        <f t="shared" si="170"/>
        <v>1.2183878151846267E-2</v>
      </c>
      <c r="AD74" s="72">
        <f>AVERAGE(AC74:AC75)</f>
        <v>1.2183878151846267E-2</v>
      </c>
      <c r="AE74" s="72">
        <f t="shared" si="171"/>
        <v>1.0369754950526</v>
      </c>
      <c r="AF74" s="73">
        <f>AVERAGE(AE74:AE75)</f>
        <v>1.0369754950526</v>
      </c>
      <c r="AG74" s="75">
        <f t="shared" si="172"/>
        <v>2350</v>
      </c>
      <c r="AH74" s="72">
        <f t="shared" si="173"/>
        <v>0.27530878516191087</v>
      </c>
      <c r="AI74" s="72">
        <f>AVERAGE(AH74:AH75)</f>
        <v>0.27530878516191087</v>
      </c>
      <c r="AJ74" s="72">
        <f t="shared" si="174"/>
        <v>23.431657820900096</v>
      </c>
      <c r="AK74" s="73">
        <f>AVERAGE(AJ74:AJ75)</f>
        <v>23.431657820900096</v>
      </c>
      <c r="AL74" s="29"/>
    </row>
    <row r="75" spans="1:38" s="23" customFormat="1" x14ac:dyDescent="0.35">
      <c r="A75" s="68"/>
      <c r="B75" s="9" t="s">
        <v>82</v>
      </c>
      <c r="C75" s="10" t="s">
        <v>10</v>
      </c>
      <c r="D75" s="35"/>
      <c r="E75" s="12">
        <v>61.639800000000001</v>
      </c>
      <c r="F75" s="11"/>
      <c r="G75" s="29"/>
      <c r="H75" s="76"/>
      <c r="I75" s="77"/>
      <c r="J75" s="77"/>
      <c r="K75" s="78"/>
      <c r="L75" s="74"/>
      <c r="M75" s="77"/>
      <c r="N75" s="77"/>
      <c r="O75" s="76"/>
      <c r="P75" s="77"/>
      <c r="Q75" s="72"/>
      <c r="R75" s="77"/>
      <c r="S75" s="72"/>
      <c r="T75" s="76"/>
      <c r="U75" s="77"/>
      <c r="V75" s="72"/>
      <c r="W75" s="77"/>
      <c r="X75" s="73"/>
      <c r="Y75" s="74"/>
      <c r="Z75" s="77"/>
      <c r="AA75" s="77"/>
      <c r="AB75" s="76"/>
      <c r="AC75" s="77"/>
      <c r="AD75" s="72"/>
      <c r="AE75" s="77"/>
      <c r="AF75" s="73"/>
      <c r="AG75" s="76"/>
      <c r="AH75" s="77"/>
      <c r="AI75" s="72"/>
      <c r="AJ75" s="77"/>
      <c r="AK75" s="73"/>
      <c r="AL75" s="29"/>
    </row>
    <row r="76" spans="1:38" s="23" customFormat="1" ht="19" customHeight="1" x14ac:dyDescent="0.35">
      <c r="A76" s="68"/>
      <c r="B76" s="9" t="s">
        <v>83</v>
      </c>
      <c r="C76" s="10" t="s">
        <v>8</v>
      </c>
      <c r="D76" s="35"/>
      <c r="E76" s="12">
        <v>27.052499999999998</v>
      </c>
      <c r="F76" s="11">
        <v>18.46088</v>
      </c>
      <c r="G76" s="29"/>
      <c r="H76" s="70">
        <v>185.79599999999999</v>
      </c>
      <c r="I76" s="71">
        <v>1399757</v>
      </c>
      <c r="J76" s="72">
        <v>318</v>
      </c>
      <c r="K76" s="73">
        <v>3391</v>
      </c>
      <c r="L76" s="74"/>
      <c r="M76" s="71">
        <v>0.172624</v>
      </c>
      <c r="N76" s="71">
        <v>1480</v>
      </c>
      <c r="O76" s="75">
        <v>16</v>
      </c>
      <c r="P76" s="72">
        <f>100*O76/N76</f>
        <v>1.0810810810810811</v>
      </c>
      <c r="Q76" s="72">
        <f>AVERAGE(P76:P77)</f>
        <v>1.2425986286344046</v>
      </c>
      <c r="R76" s="72">
        <f>O76/M76</f>
        <v>92.686996014459169</v>
      </c>
      <c r="S76" s="72">
        <f>AVERAGE(R76:R77)</f>
        <v>108.35852773196781</v>
      </c>
      <c r="T76" s="75">
        <v>0</v>
      </c>
      <c r="U76" s="72">
        <f>100*T76/N76</f>
        <v>0</v>
      </c>
      <c r="V76" s="72">
        <f>AVERAGE(U76:U77)</f>
        <v>9.6172340834775917E-3</v>
      </c>
      <c r="W76" s="72">
        <f>T76/M76</f>
        <v>0</v>
      </c>
      <c r="X76" s="73">
        <f>AVERAGE(W76:W77)</f>
        <v>0.84952095513340031</v>
      </c>
      <c r="Y76" s="74"/>
      <c r="Z76" s="71">
        <f t="shared" ref="Z76:AB79" si="182">H76-M76</f>
        <v>185.62337599999998</v>
      </c>
      <c r="AA76" s="71">
        <f t="shared" si="182"/>
        <v>1398277</v>
      </c>
      <c r="AB76" s="75">
        <f t="shared" si="182"/>
        <v>302</v>
      </c>
      <c r="AC76" s="72">
        <f>100*AB76/AA76</f>
        <v>2.1598009550325151E-2</v>
      </c>
      <c r="AD76" s="72">
        <f>AVERAGE(AC76:AC77)</f>
        <v>3.3013131182427484E-2</v>
      </c>
      <c r="AE76" s="72">
        <f>AB76/Z76</f>
        <v>1.626950260833528</v>
      </c>
      <c r="AF76" s="73">
        <f>AVERAGE(AE76:AE77)</f>
        <v>2.4453478589655169</v>
      </c>
      <c r="AG76" s="75">
        <f>K76-T76</f>
        <v>3391</v>
      </c>
      <c r="AH76" s="72">
        <f>100*AG76/AA76</f>
        <v>0.24251274961971053</v>
      </c>
      <c r="AI76" s="72">
        <f>AVERAGE(AH76:AH77)</f>
        <v>0.18641781227116566</v>
      </c>
      <c r="AJ76" s="72">
        <f>AG76/Z76</f>
        <v>18.268173293001635</v>
      </c>
      <c r="AK76" s="73">
        <f>AVERAGE(AJ76:AJ77)</f>
        <v>13.920913316910493</v>
      </c>
      <c r="AL76" s="29"/>
    </row>
    <row r="77" spans="1:38" s="23" customFormat="1" x14ac:dyDescent="0.35">
      <c r="A77" s="68"/>
      <c r="B77" s="9" t="s">
        <v>84</v>
      </c>
      <c r="C77" s="10" t="s">
        <v>10</v>
      </c>
      <c r="D77" s="35"/>
      <c r="E77" s="12">
        <v>9.8692600000000006</v>
      </c>
      <c r="F77" s="11"/>
      <c r="G77" s="29"/>
      <c r="H77" s="70">
        <v>92.507499999999993</v>
      </c>
      <c r="I77" s="71">
        <v>680445</v>
      </c>
      <c r="J77" s="72">
        <v>373</v>
      </c>
      <c r="K77" s="73">
        <v>881</v>
      </c>
      <c r="L77" s="74"/>
      <c r="M77" s="71">
        <v>0.58856699999999995</v>
      </c>
      <c r="N77" s="71">
        <v>5199</v>
      </c>
      <c r="O77" s="75">
        <v>73</v>
      </c>
      <c r="P77" s="72">
        <f>100*O77/N77</f>
        <v>1.4041161761877283</v>
      </c>
      <c r="Q77" s="72"/>
      <c r="R77" s="72">
        <f>O77/M77</f>
        <v>124.03005944947645</v>
      </c>
      <c r="S77" s="72"/>
      <c r="T77" s="75">
        <v>1</v>
      </c>
      <c r="U77" s="72">
        <f>100*T77/N77</f>
        <v>1.9234468166955183E-2</v>
      </c>
      <c r="V77" s="72"/>
      <c r="W77" s="72">
        <f>T77/M77</f>
        <v>1.6990419102668006</v>
      </c>
      <c r="X77" s="73"/>
      <c r="Y77" s="74"/>
      <c r="Z77" s="71">
        <f t="shared" si="182"/>
        <v>91.918932999999996</v>
      </c>
      <c r="AA77" s="71">
        <f t="shared" si="182"/>
        <v>675246</v>
      </c>
      <c r="AB77" s="75">
        <f t="shared" si="182"/>
        <v>300</v>
      </c>
      <c r="AC77" s="72">
        <f>100*AB77/AA77</f>
        <v>4.4428252814529813E-2</v>
      </c>
      <c r="AD77" s="72"/>
      <c r="AE77" s="72">
        <f>AB77/Z77</f>
        <v>3.2637454570975057</v>
      </c>
      <c r="AF77" s="73"/>
      <c r="AG77" s="75">
        <f>K77-T77</f>
        <v>880</v>
      </c>
      <c r="AH77" s="72">
        <f>100*AG77/AA77</f>
        <v>0.13032287492262079</v>
      </c>
      <c r="AI77" s="72"/>
      <c r="AJ77" s="72">
        <f>AG77/Z77</f>
        <v>9.5736533408193498</v>
      </c>
      <c r="AK77" s="73"/>
      <c r="AL77" s="29"/>
    </row>
    <row r="78" spans="1:38" s="23" customFormat="1" x14ac:dyDescent="0.35">
      <c r="A78" s="68"/>
      <c r="B78" s="9" t="s">
        <v>85</v>
      </c>
      <c r="C78" s="10" t="s">
        <v>8</v>
      </c>
      <c r="D78" s="35"/>
      <c r="E78" s="11">
        <v>42.873100000000001</v>
      </c>
      <c r="F78" s="11">
        <v>42.268000000000001</v>
      </c>
      <c r="G78" s="29"/>
      <c r="H78" s="70">
        <v>59.3581</v>
      </c>
      <c r="I78" s="71">
        <v>477097</v>
      </c>
      <c r="J78" s="72">
        <v>372</v>
      </c>
      <c r="K78" s="73">
        <v>364</v>
      </c>
      <c r="L78" s="74"/>
      <c r="M78" s="71">
        <v>0.14016300000000001</v>
      </c>
      <c r="N78" s="71">
        <v>1495</v>
      </c>
      <c r="O78" s="75">
        <v>29</v>
      </c>
      <c r="P78" s="72">
        <f>100*O78/N78</f>
        <v>1.939799331103679</v>
      </c>
      <c r="Q78" s="72">
        <f>AVERAGE(P78:P79)</f>
        <v>2.6047770497480247</v>
      </c>
      <c r="R78" s="72">
        <f>O78/M78</f>
        <v>206.90196414174923</v>
      </c>
      <c r="S78" s="72">
        <f>AVERAGE(R78:R79)</f>
        <v>270.07136529775602</v>
      </c>
      <c r="T78" s="75">
        <v>0</v>
      </c>
      <c r="U78" s="72">
        <f>100*T78/N78</f>
        <v>0</v>
      </c>
      <c r="V78" s="72">
        <f>AVERAGE(U78:U79)</f>
        <v>0.69633666363911595</v>
      </c>
      <c r="W78" s="72">
        <f>T78/M78</f>
        <v>0</v>
      </c>
      <c r="X78" s="73">
        <f>AVERAGE(W78:W79)</f>
        <v>70.967941004042089</v>
      </c>
      <c r="Y78" s="74"/>
      <c r="Z78" s="71">
        <f t="shared" si="182"/>
        <v>59.217936999999999</v>
      </c>
      <c r="AA78" s="71">
        <f t="shared" si="182"/>
        <v>475602</v>
      </c>
      <c r="AB78" s="75">
        <f t="shared" si="182"/>
        <v>343</v>
      </c>
      <c r="AC78" s="72">
        <f>100*AB78/AA78</f>
        <v>7.2119124814445698E-2</v>
      </c>
      <c r="AD78" s="72">
        <f>AVERAGE(AC78:AC79)</f>
        <v>2.3872171262498636</v>
      </c>
      <c r="AE78" s="72">
        <f>AB78/Z78</f>
        <v>5.7921639519458434</v>
      </c>
      <c r="AF78" s="73">
        <f>AVERAGE(AE78:AE79)</f>
        <v>193.12130462165425</v>
      </c>
      <c r="AG78" s="75">
        <f>K78-T78</f>
        <v>364</v>
      </c>
      <c r="AH78" s="72">
        <f>100*AG78/AA78</f>
        <v>7.6534581435738283E-2</v>
      </c>
      <c r="AI78" s="72">
        <f>AVERAGE(AH78:AH79)</f>
        <v>1.5417947630202999</v>
      </c>
      <c r="AJ78" s="72">
        <f>AG78/Z78</f>
        <v>6.1467862347180384</v>
      </c>
      <c r="AK78" s="73">
        <f>AVERAGE(AJ78:AJ79)</f>
        <v>124.71936554006071</v>
      </c>
      <c r="AL78" s="29"/>
    </row>
    <row r="79" spans="1:38" s="24" customFormat="1" ht="15" thickBot="1" x14ac:dyDescent="0.4">
      <c r="A79" s="69"/>
      <c r="B79" s="14" t="s">
        <v>86</v>
      </c>
      <c r="C79" s="15" t="s">
        <v>10</v>
      </c>
      <c r="D79" s="36"/>
      <c r="E79" s="16">
        <v>41.6629</v>
      </c>
      <c r="F79" s="16"/>
      <c r="G79" s="30"/>
      <c r="H79" s="90">
        <v>96.891199999999998</v>
      </c>
      <c r="I79" s="91">
        <v>784599</v>
      </c>
      <c r="J79" s="92">
        <v>36847</v>
      </c>
      <c r="K79" s="93">
        <v>23540</v>
      </c>
      <c r="L79" s="94"/>
      <c r="M79" s="91">
        <v>0.32408999999999999</v>
      </c>
      <c r="N79" s="91">
        <v>3303</v>
      </c>
      <c r="O79" s="95">
        <v>108</v>
      </c>
      <c r="P79" s="92">
        <f>100*O79/N79</f>
        <v>3.2697547683923704</v>
      </c>
      <c r="Q79" s="92"/>
      <c r="R79" s="92">
        <f>O79/M79</f>
        <v>333.24076645376283</v>
      </c>
      <c r="S79" s="92"/>
      <c r="T79" s="95">
        <v>46</v>
      </c>
      <c r="U79" s="92">
        <f>100*T79/N79</f>
        <v>1.3926733272782319</v>
      </c>
      <c r="V79" s="92"/>
      <c r="W79" s="92">
        <f>T79/M79</f>
        <v>141.93588200808418</v>
      </c>
      <c r="X79" s="93"/>
      <c r="Y79" s="94"/>
      <c r="Z79" s="91">
        <f t="shared" si="182"/>
        <v>96.56711</v>
      </c>
      <c r="AA79" s="91">
        <f t="shared" si="182"/>
        <v>781296</v>
      </c>
      <c r="AB79" s="95">
        <f t="shared" si="182"/>
        <v>36739</v>
      </c>
      <c r="AC79" s="92">
        <f>100*AB79/AA79</f>
        <v>4.7023151276852815</v>
      </c>
      <c r="AD79" s="92"/>
      <c r="AE79" s="92">
        <f>AB79/Z79</f>
        <v>380.45044529136266</v>
      </c>
      <c r="AF79" s="93"/>
      <c r="AG79" s="95">
        <f>K79-T79</f>
        <v>23494</v>
      </c>
      <c r="AH79" s="92">
        <f>100*AG79/AA79</f>
        <v>3.0070549446048616</v>
      </c>
      <c r="AI79" s="92"/>
      <c r="AJ79" s="92">
        <f>AG79/Z79</f>
        <v>243.29194484540338</v>
      </c>
      <c r="AK79" s="93"/>
      <c r="AL79" s="30"/>
    </row>
    <row r="80" spans="1:38" s="13" customFormat="1" x14ac:dyDescent="0.35">
      <c r="H80" s="51"/>
      <c r="I80" s="45"/>
      <c r="J80" s="45"/>
      <c r="K80" s="50"/>
      <c r="L80" s="45"/>
      <c r="M80" s="47"/>
      <c r="N80" s="47"/>
      <c r="O80" s="51"/>
      <c r="P80" s="45"/>
      <c r="Q80" s="45"/>
      <c r="R80" s="45"/>
      <c r="S80" s="45"/>
      <c r="T80" s="51"/>
      <c r="U80" s="45"/>
      <c r="V80" s="45"/>
      <c r="W80" s="45"/>
      <c r="X80" s="50"/>
      <c r="Y80" s="47"/>
      <c r="Z80" s="47"/>
      <c r="AA80" s="47"/>
      <c r="AB80" s="51"/>
      <c r="AC80" s="45"/>
      <c r="AD80" s="45"/>
      <c r="AE80" s="45"/>
      <c r="AF80" s="50"/>
      <c r="AG80" s="47"/>
      <c r="AH80" s="47"/>
      <c r="AI80" s="47"/>
      <c r="AJ80" s="47"/>
      <c r="AK80" s="47"/>
      <c r="AL80" s="27"/>
    </row>
    <row r="81" spans="8:38" s="13" customFormat="1" x14ac:dyDescent="0.35">
      <c r="H81" s="51"/>
      <c r="I81" s="45"/>
      <c r="J81" s="45"/>
      <c r="K81" s="50"/>
      <c r="L81" s="45"/>
      <c r="M81" s="47"/>
      <c r="N81" s="47"/>
      <c r="O81" s="51"/>
      <c r="P81" s="45"/>
      <c r="Q81" s="45"/>
      <c r="R81" s="45"/>
      <c r="S81" s="45"/>
      <c r="T81" s="51"/>
      <c r="U81" s="45"/>
      <c r="V81" s="45"/>
      <c r="W81" s="45"/>
      <c r="X81" s="50"/>
      <c r="Y81" s="47"/>
      <c r="Z81" s="47"/>
      <c r="AA81" s="47"/>
      <c r="AB81" s="51"/>
      <c r="AC81" s="45"/>
      <c r="AD81" s="45"/>
      <c r="AE81" s="45"/>
      <c r="AF81" s="50"/>
      <c r="AG81" s="47"/>
      <c r="AH81" s="47"/>
      <c r="AI81" s="47"/>
      <c r="AJ81" s="47"/>
      <c r="AK81" s="47"/>
      <c r="AL81" s="27"/>
    </row>
    <row r="82" spans="8:38" s="13" customFormat="1" x14ac:dyDescent="0.35">
      <c r="H82" s="51"/>
      <c r="I82" s="45"/>
      <c r="J82" s="45"/>
      <c r="K82" s="50"/>
      <c r="L82" s="45"/>
      <c r="M82" s="48"/>
      <c r="N82" s="47"/>
      <c r="O82" s="51"/>
      <c r="P82" s="45"/>
      <c r="Q82" s="45"/>
      <c r="R82" s="45"/>
      <c r="S82" s="45"/>
      <c r="T82" s="51"/>
      <c r="U82" s="45"/>
      <c r="V82" s="45"/>
      <c r="W82" s="45"/>
      <c r="X82" s="50"/>
      <c r="Y82" s="47"/>
      <c r="Z82" s="47"/>
      <c r="AA82" s="47"/>
      <c r="AB82" s="51"/>
      <c r="AC82" s="45"/>
      <c r="AD82" s="45"/>
      <c r="AE82" s="45"/>
      <c r="AF82" s="50"/>
      <c r="AG82" s="47"/>
      <c r="AH82" s="47"/>
      <c r="AI82" s="47"/>
      <c r="AJ82" s="47"/>
      <c r="AK82" s="47"/>
      <c r="AL82" s="27"/>
    </row>
    <row r="83" spans="8:38" s="13" customFormat="1" x14ac:dyDescent="0.35">
      <c r="H83" s="51"/>
      <c r="I83" s="45"/>
      <c r="J83" s="45"/>
      <c r="K83" s="50"/>
      <c r="L83" s="45"/>
      <c r="M83" s="48"/>
      <c r="N83" s="48"/>
      <c r="O83" s="56"/>
      <c r="P83" s="52"/>
      <c r="Q83" s="52"/>
      <c r="R83" s="52"/>
      <c r="S83" s="52"/>
      <c r="T83" s="56"/>
      <c r="U83" s="52"/>
      <c r="V83" s="52"/>
      <c r="W83" s="52"/>
      <c r="X83" s="57"/>
      <c r="Y83" s="48"/>
      <c r="Z83" s="47"/>
      <c r="AA83" s="47"/>
      <c r="AB83" s="51"/>
      <c r="AC83" s="45"/>
      <c r="AD83" s="45"/>
      <c r="AE83" s="45"/>
      <c r="AF83" s="50"/>
      <c r="AG83" s="47"/>
      <c r="AH83" s="47"/>
      <c r="AI83" s="47"/>
      <c r="AJ83" s="47"/>
      <c r="AK83" s="47"/>
      <c r="AL83" s="27"/>
    </row>
    <row r="84" spans="8:38" s="13" customFormat="1" x14ac:dyDescent="0.35">
      <c r="H84" s="51"/>
      <c r="I84" s="45"/>
      <c r="J84" s="45"/>
      <c r="K84" s="50"/>
      <c r="L84" s="45"/>
      <c r="M84" s="47"/>
      <c r="N84" s="47"/>
      <c r="O84" s="51"/>
      <c r="P84" s="45"/>
      <c r="Q84" s="45"/>
      <c r="R84" s="45"/>
      <c r="S84" s="45"/>
      <c r="T84" s="51"/>
      <c r="U84" s="45"/>
      <c r="V84" s="45"/>
      <c r="W84" s="45"/>
      <c r="X84" s="50"/>
      <c r="Y84" s="47"/>
      <c r="Z84" s="47"/>
      <c r="AA84" s="47"/>
      <c r="AB84" s="51"/>
      <c r="AC84" s="45"/>
      <c r="AD84" s="45"/>
      <c r="AE84" s="45"/>
      <c r="AF84" s="50"/>
      <c r="AG84" s="47"/>
      <c r="AH84" s="47"/>
      <c r="AI84" s="47"/>
      <c r="AJ84" s="47"/>
      <c r="AK84" s="47"/>
      <c r="AL84" s="27"/>
    </row>
    <row r="85" spans="8:38" s="13" customFormat="1" x14ac:dyDescent="0.35">
      <c r="H85" s="51"/>
      <c r="I85" s="45"/>
      <c r="J85" s="45"/>
      <c r="K85" s="50"/>
      <c r="L85" s="45"/>
      <c r="M85" s="47"/>
      <c r="N85" s="47"/>
      <c r="O85" s="51"/>
      <c r="P85" s="45"/>
      <c r="Q85" s="45"/>
      <c r="R85" s="45"/>
      <c r="S85" s="45"/>
      <c r="T85" s="51"/>
      <c r="U85" s="45"/>
      <c r="V85" s="45"/>
      <c r="W85" s="45"/>
      <c r="X85" s="50"/>
      <c r="Y85" s="47"/>
      <c r="Z85" s="47"/>
      <c r="AA85" s="47"/>
      <c r="AB85" s="51"/>
      <c r="AC85" s="45"/>
      <c r="AD85" s="45"/>
      <c r="AE85" s="45"/>
      <c r="AF85" s="50"/>
      <c r="AG85" s="47"/>
      <c r="AH85" s="47"/>
      <c r="AI85" s="47"/>
      <c r="AJ85" s="47"/>
      <c r="AK85" s="47"/>
      <c r="AL85" s="27"/>
    </row>
    <row r="86" spans="8:38" s="13" customFormat="1" x14ac:dyDescent="0.35">
      <c r="H86" s="51"/>
      <c r="I86" s="45"/>
      <c r="J86" s="45"/>
      <c r="K86" s="50"/>
      <c r="L86" s="45"/>
      <c r="M86" s="47"/>
      <c r="N86" s="47"/>
      <c r="O86" s="51"/>
      <c r="P86" s="45"/>
      <c r="Q86" s="45"/>
      <c r="R86" s="45"/>
      <c r="S86" s="45"/>
      <c r="T86" s="51"/>
      <c r="U86" s="45"/>
      <c r="V86" s="45"/>
      <c r="W86" s="45"/>
      <c r="X86" s="50"/>
      <c r="Y86" s="47"/>
      <c r="Z86" s="47"/>
      <c r="AA86" s="47"/>
      <c r="AB86" s="51"/>
      <c r="AC86" s="45"/>
      <c r="AD86" s="45"/>
      <c r="AE86" s="45"/>
      <c r="AF86" s="50"/>
      <c r="AG86" s="47"/>
      <c r="AH86" s="47"/>
      <c r="AI86" s="47"/>
      <c r="AJ86" s="47"/>
      <c r="AK86" s="47"/>
      <c r="AL86" s="27"/>
    </row>
    <row r="87" spans="8:38" s="13" customFormat="1" x14ac:dyDescent="0.35">
      <c r="H87" s="51"/>
      <c r="I87" s="45"/>
      <c r="J87" s="45"/>
      <c r="K87" s="50"/>
      <c r="L87" s="45"/>
      <c r="M87" s="47"/>
      <c r="N87" s="47"/>
      <c r="O87" s="51"/>
      <c r="P87" s="45"/>
      <c r="Q87" s="45"/>
      <c r="R87" s="45"/>
      <c r="S87" s="45"/>
      <c r="T87" s="51"/>
      <c r="U87" s="45"/>
      <c r="V87" s="45"/>
      <c r="W87" s="45"/>
      <c r="X87" s="50"/>
      <c r="Y87" s="47"/>
      <c r="Z87" s="47"/>
      <c r="AA87" s="47"/>
      <c r="AB87" s="51"/>
      <c r="AC87" s="45"/>
      <c r="AD87" s="45"/>
      <c r="AE87" s="45"/>
      <c r="AF87" s="50"/>
      <c r="AG87" s="47"/>
      <c r="AH87" s="47"/>
      <c r="AI87" s="47"/>
      <c r="AJ87" s="47"/>
      <c r="AK87" s="47"/>
      <c r="AL87" s="27"/>
    </row>
    <row r="88" spans="8:38" s="13" customFormat="1" x14ac:dyDescent="0.35">
      <c r="H88" s="51"/>
      <c r="I88" s="45"/>
      <c r="J88" s="45"/>
      <c r="K88" s="50"/>
      <c r="L88" s="45"/>
      <c r="M88" s="47"/>
      <c r="N88" s="47"/>
      <c r="O88" s="51"/>
      <c r="P88" s="45"/>
      <c r="Q88" s="45"/>
      <c r="R88" s="45"/>
      <c r="S88" s="45"/>
      <c r="T88" s="51"/>
      <c r="U88" s="45"/>
      <c r="V88" s="45"/>
      <c r="W88" s="45"/>
      <c r="X88" s="50"/>
      <c r="Y88" s="47"/>
      <c r="Z88" s="47"/>
      <c r="AA88" s="47"/>
      <c r="AB88" s="51"/>
      <c r="AC88" s="45"/>
      <c r="AD88" s="45"/>
      <c r="AE88" s="45"/>
      <c r="AF88" s="50"/>
      <c r="AG88" s="47"/>
      <c r="AH88" s="47"/>
      <c r="AI88" s="47"/>
      <c r="AJ88" s="47"/>
      <c r="AK88" s="47"/>
      <c r="AL88" s="27"/>
    </row>
    <row r="89" spans="8:38" s="13" customFormat="1" x14ac:dyDescent="0.35">
      <c r="H89" s="51"/>
      <c r="I89" s="45"/>
      <c r="J89" s="45"/>
      <c r="K89" s="50"/>
      <c r="L89" s="45"/>
      <c r="M89" s="47"/>
      <c r="N89" s="47"/>
      <c r="O89" s="51"/>
      <c r="P89" s="45"/>
      <c r="Q89" s="45"/>
      <c r="R89" s="45"/>
      <c r="S89" s="45"/>
      <c r="T89" s="51"/>
      <c r="U89" s="45"/>
      <c r="V89" s="45"/>
      <c r="W89" s="45"/>
      <c r="X89" s="50"/>
      <c r="Y89" s="47"/>
      <c r="Z89" s="47"/>
      <c r="AA89" s="47"/>
      <c r="AB89" s="51"/>
      <c r="AC89" s="45"/>
      <c r="AD89" s="45"/>
      <c r="AE89" s="45"/>
      <c r="AF89" s="50"/>
      <c r="AG89" s="47"/>
      <c r="AH89" s="47"/>
      <c r="AI89" s="47"/>
      <c r="AJ89" s="47"/>
      <c r="AK89" s="47"/>
      <c r="AL89" s="27"/>
    </row>
    <row r="90" spans="8:38" s="13" customFormat="1" x14ac:dyDescent="0.35">
      <c r="H90" s="51"/>
      <c r="I90" s="45"/>
      <c r="J90" s="45"/>
      <c r="K90" s="50"/>
      <c r="L90" s="45"/>
      <c r="M90" s="47"/>
      <c r="N90" s="47"/>
      <c r="O90" s="51"/>
      <c r="P90" s="45"/>
      <c r="Q90" s="45"/>
      <c r="R90" s="45"/>
      <c r="S90" s="45"/>
      <c r="T90" s="51"/>
      <c r="U90" s="45"/>
      <c r="V90" s="45"/>
      <c r="W90" s="45"/>
      <c r="X90" s="50"/>
      <c r="Y90" s="47"/>
      <c r="Z90" s="47"/>
      <c r="AA90" s="47"/>
      <c r="AB90" s="51"/>
      <c r="AC90" s="45"/>
      <c r="AD90" s="45"/>
      <c r="AE90" s="45"/>
      <c r="AF90" s="50"/>
      <c r="AG90" s="47"/>
      <c r="AH90" s="47"/>
      <c r="AI90" s="47"/>
      <c r="AJ90" s="47"/>
      <c r="AK90" s="47"/>
      <c r="AL90" s="27"/>
    </row>
    <row r="91" spans="8:38" s="13" customFormat="1" x14ac:dyDescent="0.35">
      <c r="H91" s="51"/>
      <c r="I91" s="45"/>
      <c r="J91" s="45"/>
      <c r="K91" s="50"/>
      <c r="L91" s="45"/>
      <c r="M91" s="47"/>
      <c r="N91" s="47"/>
      <c r="O91" s="51"/>
      <c r="P91" s="45"/>
      <c r="Q91" s="45"/>
      <c r="R91" s="45"/>
      <c r="S91" s="45"/>
      <c r="T91" s="51"/>
      <c r="U91" s="45"/>
      <c r="V91" s="45"/>
      <c r="W91" s="45"/>
      <c r="X91" s="50"/>
      <c r="Y91" s="47"/>
      <c r="Z91" s="47"/>
      <c r="AA91" s="47"/>
      <c r="AB91" s="51"/>
      <c r="AC91" s="45"/>
      <c r="AD91" s="45"/>
      <c r="AE91" s="45"/>
      <c r="AF91" s="50"/>
      <c r="AG91" s="47"/>
      <c r="AH91" s="47"/>
      <c r="AI91" s="47"/>
      <c r="AJ91" s="47"/>
      <c r="AK91" s="47"/>
      <c r="AL91" s="27"/>
    </row>
    <row r="92" spans="8:38" s="13" customFormat="1" x14ac:dyDescent="0.35">
      <c r="H92" s="51"/>
      <c r="I92" s="45"/>
      <c r="J92" s="45"/>
      <c r="K92" s="50"/>
      <c r="L92" s="45"/>
      <c r="M92" s="47"/>
      <c r="N92" s="47"/>
      <c r="O92" s="51"/>
      <c r="P92" s="45"/>
      <c r="Q92" s="45"/>
      <c r="R92" s="45"/>
      <c r="S92" s="45"/>
      <c r="T92" s="51"/>
      <c r="U92" s="45"/>
      <c r="V92" s="45"/>
      <c r="W92" s="45"/>
      <c r="X92" s="50"/>
      <c r="Y92" s="47"/>
      <c r="Z92" s="47"/>
      <c r="AA92" s="47"/>
      <c r="AB92" s="51"/>
      <c r="AC92" s="45"/>
      <c r="AD92" s="45"/>
      <c r="AE92" s="45"/>
      <c r="AF92" s="50"/>
      <c r="AG92" s="47"/>
      <c r="AH92" s="47"/>
      <c r="AI92" s="47"/>
      <c r="AJ92" s="47"/>
      <c r="AK92" s="47"/>
      <c r="AL92" s="27"/>
    </row>
    <row r="93" spans="8:38" s="13" customFormat="1" x14ac:dyDescent="0.35">
      <c r="H93" s="51"/>
      <c r="I93" s="45"/>
      <c r="J93" s="45"/>
      <c r="K93" s="50"/>
      <c r="L93" s="45"/>
      <c r="M93" s="47"/>
      <c r="N93" s="47"/>
      <c r="O93" s="51"/>
      <c r="P93" s="45"/>
      <c r="Q93" s="45"/>
      <c r="R93" s="45"/>
      <c r="S93" s="45"/>
      <c r="T93" s="51"/>
      <c r="U93" s="45"/>
      <c r="V93" s="45"/>
      <c r="W93" s="45"/>
      <c r="X93" s="50"/>
      <c r="Y93" s="47"/>
      <c r="Z93" s="47"/>
      <c r="AA93" s="47"/>
      <c r="AB93" s="51"/>
      <c r="AC93" s="45"/>
      <c r="AD93" s="45"/>
      <c r="AE93" s="45"/>
      <c r="AF93" s="50"/>
      <c r="AG93" s="47"/>
      <c r="AH93" s="47"/>
      <c r="AI93" s="47"/>
      <c r="AJ93" s="47"/>
      <c r="AK93" s="47"/>
      <c r="AL93" s="27"/>
    </row>
    <row r="94" spans="8:38" s="13" customFormat="1" x14ac:dyDescent="0.35">
      <c r="H94" s="51"/>
      <c r="I94" s="45"/>
      <c r="J94" s="45"/>
      <c r="K94" s="50"/>
      <c r="L94" s="45"/>
      <c r="M94" s="47"/>
      <c r="N94" s="47"/>
      <c r="O94" s="51"/>
      <c r="P94" s="45"/>
      <c r="Q94" s="45"/>
      <c r="R94" s="45"/>
      <c r="S94" s="45"/>
      <c r="T94" s="51"/>
      <c r="U94" s="45"/>
      <c r="V94" s="45"/>
      <c r="W94" s="45"/>
      <c r="X94" s="50"/>
      <c r="Y94" s="47"/>
      <c r="Z94" s="47"/>
      <c r="AA94" s="47"/>
      <c r="AB94" s="51"/>
      <c r="AC94" s="45"/>
      <c r="AD94" s="45"/>
      <c r="AE94" s="45"/>
      <c r="AF94" s="50"/>
      <c r="AG94" s="47"/>
      <c r="AH94" s="47"/>
      <c r="AI94" s="47"/>
      <c r="AJ94" s="47"/>
      <c r="AK94" s="47"/>
      <c r="AL94" s="27"/>
    </row>
    <row r="95" spans="8:38" s="13" customFormat="1" x14ac:dyDescent="0.35">
      <c r="H95" s="51"/>
      <c r="I95" s="45"/>
      <c r="J95" s="45"/>
      <c r="K95" s="50"/>
      <c r="L95" s="45"/>
      <c r="M95" s="47"/>
      <c r="N95" s="47"/>
      <c r="O95" s="51"/>
      <c r="P95" s="45"/>
      <c r="Q95" s="45"/>
      <c r="R95" s="45"/>
      <c r="S95" s="45"/>
      <c r="T95" s="51"/>
      <c r="U95" s="45"/>
      <c r="V95" s="45"/>
      <c r="W95" s="45"/>
      <c r="X95" s="50"/>
      <c r="Y95" s="47"/>
      <c r="Z95" s="47"/>
      <c r="AA95" s="47"/>
      <c r="AB95" s="51"/>
      <c r="AC95" s="45"/>
      <c r="AD95" s="45"/>
      <c r="AE95" s="45"/>
      <c r="AF95" s="50"/>
      <c r="AG95" s="47"/>
      <c r="AH95" s="47"/>
      <c r="AI95" s="47"/>
      <c r="AJ95" s="47"/>
      <c r="AK95" s="47"/>
      <c r="AL95" s="27"/>
    </row>
    <row r="96" spans="8:38" s="13" customFormat="1" x14ac:dyDescent="0.35">
      <c r="H96" s="51"/>
      <c r="I96" s="45"/>
      <c r="J96" s="45"/>
      <c r="K96" s="50"/>
      <c r="L96" s="45"/>
      <c r="M96" s="47"/>
      <c r="N96" s="47"/>
      <c r="O96" s="51"/>
      <c r="P96" s="45"/>
      <c r="Q96" s="45"/>
      <c r="R96" s="45"/>
      <c r="S96" s="45"/>
      <c r="T96" s="51"/>
      <c r="U96" s="45"/>
      <c r="V96" s="45"/>
      <c r="W96" s="45"/>
      <c r="X96" s="50"/>
      <c r="Y96" s="47"/>
      <c r="Z96" s="47"/>
      <c r="AA96" s="47"/>
      <c r="AB96" s="51"/>
      <c r="AC96" s="45"/>
      <c r="AD96" s="45"/>
      <c r="AE96" s="45"/>
      <c r="AF96" s="50"/>
      <c r="AG96" s="47"/>
      <c r="AH96" s="47"/>
      <c r="AI96" s="47"/>
      <c r="AJ96" s="47"/>
      <c r="AK96" s="47"/>
      <c r="AL96" s="27"/>
    </row>
    <row r="97" spans="8:38" s="13" customFormat="1" x14ac:dyDescent="0.35">
      <c r="H97" s="51"/>
      <c r="I97" s="45"/>
      <c r="J97" s="45"/>
      <c r="K97" s="50"/>
      <c r="L97" s="45"/>
      <c r="M97" s="47"/>
      <c r="N97" s="47"/>
      <c r="O97" s="51"/>
      <c r="P97" s="45"/>
      <c r="Q97" s="45"/>
      <c r="R97" s="45"/>
      <c r="S97" s="45"/>
      <c r="T97" s="51"/>
      <c r="U97" s="45"/>
      <c r="V97" s="45"/>
      <c r="W97" s="45"/>
      <c r="X97" s="50"/>
      <c r="Y97" s="47"/>
      <c r="Z97" s="47"/>
      <c r="AA97" s="47"/>
      <c r="AB97" s="51"/>
      <c r="AC97" s="45"/>
      <c r="AD97" s="45"/>
      <c r="AE97" s="45"/>
      <c r="AF97" s="50"/>
      <c r="AG97" s="47"/>
      <c r="AH97" s="47"/>
      <c r="AI97" s="47"/>
      <c r="AJ97" s="47"/>
      <c r="AK97" s="47"/>
      <c r="AL97" s="27"/>
    </row>
    <row r="98" spans="8:38" s="13" customFormat="1" x14ac:dyDescent="0.35">
      <c r="H98" s="51"/>
      <c r="I98" s="45"/>
      <c r="J98" s="45"/>
      <c r="K98" s="50"/>
      <c r="L98" s="45"/>
      <c r="M98" s="47"/>
      <c r="N98" s="47"/>
      <c r="O98" s="51"/>
      <c r="P98" s="45"/>
      <c r="Q98" s="45"/>
      <c r="R98" s="45"/>
      <c r="S98" s="45"/>
      <c r="T98" s="51"/>
      <c r="U98" s="45"/>
      <c r="V98" s="45"/>
      <c r="W98" s="45"/>
      <c r="X98" s="50"/>
      <c r="Y98" s="47"/>
      <c r="Z98" s="47"/>
      <c r="AA98" s="47"/>
      <c r="AB98" s="51"/>
      <c r="AC98" s="45"/>
      <c r="AD98" s="45"/>
      <c r="AE98" s="45"/>
      <c r="AF98" s="50"/>
      <c r="AG98" s="47"/>
      <c r="AH98" s="47"/>
      <c r="AI98" s="47"/>
      <c r="AJ98" s="47"/>
      <c r="AK98" s="47"/>
      <c r="AL98" s="27"/>
    </row>
    <row r="99" spans="8:38" s="13" customFormat="1" x14ac:dyDescent="0.35">
      <c r="H99" s="51"/>
      <c r="I99" s="45"/>
      <c r="J99" s="45"/>
      <c r="K99" s="50"/>
      <c r="L99" s="45"/>
      <c r="M99" s="47"/>
      <c r="N99" s="47"/>
      <c r="O99" s="51"/>
      <c r="P99" s="45"/>
      <c r="Q99" s="45"/>
      <c r="R99" s="45"/>
      <c r="S99" s="45"/>
      <c r="T99" s="51"/>
      <c r="U99" s="45"/>
      <c r="V99" s="45"/>
      <c r="W99" s="45"/>
      <c r="X99" s="50"/>
      <c r="Y99" s="47"/>
      <c r="Z99" s="47"/>
      <c r="AA99" s="47"/>
      <c r="AB99" s="51"/>
      <c r="AC99" s="45"/>
      <c r="AD99" s="45"/>
      <c r="AE99" s="45"/>
      <c r="AF99" s="50"/>
      <c r="AG99" s="47"/>
      <c r="AH99" s="47"/>
      <c r="AI99" s="47"/>
      <c r="AJ99" s="47"/>
      <c r="AK99" s="47"/>
      <c r="AL99" s="27"/>
    </row>
    <row r="100" spans="8:38" s="13" customFormat="1" x14ac:dyDescent="0.35">
      <c r="H100" s="51"/>
      <c r="I100" s="45"/>
      <c r="J100" s="45"/>
      <c r="K100" s="50"/>
      <c r="L100" s="45"/>
      <c r="M100" s="47"/>
      <c r="N100" s="47"/>
      <c r="O100" s="51"/>
      <c r="P100" s="45"/>
      <c r="Q100" s="45"/>
      <c r="R100" s="45"/>
      <c r="S100" s="45"/>
      <c r="T100" s="51"/>
      <c r="U100" s="45"/>
      <c r="V100" s="45"/>
      <c r="W100" s="45"/>
      <c r="X100" s="50"/>
      <c r="Y100" s="47"/>
      <c r="Z100" s="47"/>
      <c r="AA100" s="47"/>
      <c r="AB100" s="51"/>
      <c r="AC100" s="45"/>
      <c r="AD100" s="45"/>
      <c r="AE100" s="45"/>
      <c r="AF100" s="50"/>
      <c r="AG100" s="47"/>
      <c r="AH100" s="47"/>
      <c r="AI100" s="47"/>
      <c r="AJ100" s="47"/>
      <c r="AK100" s="47"/>
      <c r="AL100" s="27"/>
    </row>
    <row r="101" spans="8:38" s="13" customFormat="1" x14ac:dyDescent="0.35">
      <c r="H101" s="51"/>
      <c r="I101" s="45"/>
      <c r="J101" s="45"/>
      <c r="K101" s="50"/>
      <c r="L101" s="45"/>
      <c r="M101" s="47"/>
      <c r="N101" s="47"/>
      <c r="O101" s="51"/>
      <c r="P101" s="45"/>
      <c r="Q101" s="45"/>
      <c r="R101" s="45"/>
      <c r="S101" s="45"/>
      <c r="T101" s="51"/>
      <c r="U101" s="45"/>
      <c r="V101" s="45"/>
      <c r="W101" s="45"/>
      <c r="X101" s="50"/>
      <c r="Y101" s="47"/>
      <c r="Z101" s="47"/>
      <c r="AA101" s="47"/>
      <c r="AB101" s="51"/>
      <c r="AC101" s="45"/>
      <c r="AD101" s="45"/>
      <c r="AE101" s="45"/>
      <c r="AF101" s="50"/>
      <c r="AG101" s="47"/>
      <c r="AH101" s="47"/>
      <c r="AI101" s="47"/>
      <c r="AJ101" s="47"/>
      <c r="AK101" s="47"/>
      <c r="AL101" s="27"/>
    </row>
    <row r="102" spans="8:38" s="13" customFormat="1" x14ac:dyDescent="0.35">
      <c r="H102" s="51"/>
      <c r="I102" s="45"/>
      <c r="J102" s="45"/>
      <c r="K102" s="50"/>
      <c r="L102" s="45"/>
      <c r="M102" s="47"/>
      <c r="N102" s="47"/>
      <c r="O102" s="51"/>
      <c r="P102" s="45"/>
      <c r="Q102" s="45"/>
      <c r="R102" s="45"/>
      <c r="S102" s="45"/>
      <c r="T102" s="51"/>
      <c r="U102" s="45"/>
      <c r="V102" s="45"/>
      <c r="W102" s="45"/>
      <c r="X102" s="50"/>
      <c r="Y102" s="47"/>
      <c r="Z102" s="47"/>
      <c r="AA102" s="47"/>
      <c r="AB102" s="51"/>
      <c r="AC102" s="45"/>
      <c r="AD102" s="45"/>
      <c r="AE102" s="45"/>
      <c r="AF102" s="50"/>
      <c r="AG102" s="47"/>
      <c r="AH102" s="47"/>
      <c r="AI102" s="47"/>
      <c r="AJ102" s="47"/>
      <c r="AK102" s="47"/>
      <c r="AL102" s="27"/>
    </row>
    <row r="103" spans="8:38" s="13" customFormat="1" x14ac:dyDescent="0.35">
      <c r="H103" s="51"/>
      <c r="I103" s="45"/>
      <c r="J103" s="45"/>
      <c r="K103" s="50"/>
      <c r="L103" s="45"/>
      <c r="M103" s="47"/>
      <c r="N103" s="47"/>
      <c r="O103" s="51"/>
      <c r="P103" s="45"/>
      <c r="Q103" s="45"/>
      <c r="R103" s="45"/>
      <c r="S103" s="45"/>
      <c r="T103" s="51"/>
      <c r="U103" s="45"/>
      <c r="V103" s="45"/>
      <c r="W103" s="45"/>
      <c r="X103" s="50"/>
      <c r="Y103" s="47"/>
      <c r="Z103" s="47"/>
      <c r="AA103" s="47"/>
      <c r="AB103" s="51"/>
      <c r="AC103" s="45"/>
      <c r="AD103" s="45"/>
      <c r="AE103" s="45"/>
      <c r="AF103" s="50"/>
      <c r="AG103" s="47"/>
      <c r="AH103" s="47"/>
      <c r="AI103" s="47"/>
      <c r="AJ103" s="47"/>
      <c r="AK103" s="47"/>
      <c r="AL103" s="27"/>
    </row>
    <row r="104" spans="8:38" s="13" customFormat="1" x14ac:dyDescent="0.35">
      <c r="H104" s="51"/>
      <c r="I104" s="45"/>
      <c r="J104" s="45"/>
      <c r="K104" s="50"/>
      <c r="L104" s="45"/>
      <c r="M104" s="47"/>
      <c r="N104" s="47"/>
      <c r="O104" s="51"/>
      <c r="P104" s="45"/>
      <c r="Q104" s="45"/>
      <c r="R104" s="45"/>
      <c r="S104" s="45"/>
      <c r="T104" s="51"/>
      <c r="U104" s="45"/>
      <c r="V104" s="45"/>
      <c r="W104" s="45"/>
      <c r="X104" s="50"/>
      <c r="Y104" s="47"/>
      <c r="Z104" s="47"/>
      <c r="AA104" s="47"/>
      <c r="AB104" s="51"/>
      <c r="AC104" s="45"/>
      <c r="AD104" s="45"/>
      <c r="AE104" s="45"/>
      <c r="AF104" s="50"/>
      <c r="AG104" s="47"/>
      <c r="AH104" s="47"/>
      <c r="AI104" s="47"/>
      <c r="AJ104" s="47"/>
      <c r="AK104" s="47"/>
      <c r="AL104" s="27"/>
    </row>
    <row r="105" spans="8:38" s="13" customFormat="1" x14ac:dyDescent="0.35">
      <c r="H105" s="51"/>
      <c r="I105" s="45"/>
      <c r="J105" s="45"/>
      <c r="K105" s="50"/>
      <c r="L105" s="45"/>
      <c r="M105" s="47"/>
      <c r="N105" s="47"/>
      <c r="O105" s="51"/>
      <c r="P105" s="45"/>
      <c r="Q105" s="45"/>
      <c r="R105" s="45"/>
      <c r="S105" s="45"/>
      <c r="T105" s="51"/>
      <c r="U105" s="45"/>
      <c r="V105" s="45"/>
      <c r="W105" s="45"/>
      <c r="X105" s="50"/>
      <c r="Y105" s="47"/>
      <c r="Z105" s="47"/>
      <c r="AA105" s="47"/>
      <c r="AB105" s="51"/>
      <c r="AC105" s="45"/>
      <c r="AD105" s="45"/>
      <c r="AE105" s="45"/>
      <c r="AF105" s="50"/>
      <c r="AG105" s="47"/>
      <c r="AH105" s="47"/>
      <c r="AI105" s="47"/>
      <c r="AJ105" s="47"/>
      <c r="AK105" s="47"/>
      <c r="AL105" s="27"/>
    </row>
    <row r="106" spans="8:38" s="13" customFormat="1" x14ac:dyDescent="0.35">
      <c r="H106" s="51"/>
      <c r="I106" s="45"/>
      <c r="J106" s="45"/>
      <c r="K106" s="50"/>
      <c r="L106" s="45"/>
      <c r="M106" s="47"/>
      <c r="N106" s="47"/>
      <c r="O106" s="51"/>
      <c r="P106" s="45"/>
      <c r="Q106" s="45"/>
      <c r="R106" s="45"/>
      <c r="S106" s="45"/>
      <c r="T106" s="51"/>
      <c r="U106" s="45"/>
      <c r="V106" s="45"/>
      <c r="W106" s="45"/>
      <c r="X106" s="50"/>
      <c r="Y106" s="47"/>
      <c r="Z106" s="47"/>
      <c r="AA106" s="47"/>
      <c r="AB106" s="51"/>
      <c r="AC106" s="45"/>
      <c r="AD106" s="45"/>
      <c r="AE106" s="45"/>
      <c r="AF106" s="50"/>
      <c r="AG106" s="47"/>
      <c r="AH106" s="47"/>
      <c r="AI106" s="47"/>
      <c r="AJ106" s="47"/>
      <c r="AK106" s="47"/>
      <c r="AL106" s="27"/>
    </row>
    <row r="107" spans="8:38" s="13" customFormat="1" x14ac:dyDescent="0.35">
      <c r="H107" s="51"/>
      <c r="I107" s="45"/>
      <c r="J107" s="45"/>
      <c r="K107" s="50"/>
      <c r="L107" s="45"/>
      <c r="M107" s="47"/>
      <c r="N107" s="47"/>
      <c r="O107" s="51"/>
      <c r="P107" s="45"/>
      <c r="Q107" s="45"/>
      <c r="R107" s="45"/>
      <c r="S107" s="45"/>
      <c r="T107" s="51"/>
      <c r="U107" s="45"/>
      <c r="V107" s="45"/>
      <c r="W107" s="45"/>
      <c r="X107" s="50"/>
      <c r="Y107" s="47"/>
      <c r="Z107" s="47"/>
      <c r="AA107" s="47"/>
      <c r="AB107" s="51"/>
      <c r="AC107" s="45"/>
      <c r="AD107" s="45"/>
      <c r="AE107" s="45"/>
      <c r="AF107" s="50"/>
      <c r="AG107" s="47"/>
      <c r="AH107" s="47"/>
      <c r="AI107" s="47"/>
      <c r="AJ107" s="47"/>
      <c r="AK107" s="47"/>
      <c r="AL107" s="27"/>
    </row>
    <row r="108" spans="8:38" s="13" customFormat="1" x14ac:dyDescent="0.35">
      <c r="H108" s="51"/>
      <c r="I108" s="45"/>
      <c r="J108" s="45"/>
      <c r="K108" s="50"/>
      <c r="L108" s="45"/>
      <c r="M108" s="47"/>
      <c r="N108" s="47"/>
      <c r="O108" s="51"/>
      <c r="P108" s="45"/>
      <c r="Q108" s="45"/>
      <c r="R108" s="45"/>
      <c r="S108" s="45"/>
      <c r="T108" s="51"/>
      <c r="U108" s="45"/>
      <c r="V108" s="45"/>
      <c r="W108" s="45"/>
      <c r="X108" s="50"/>
      <c r="Y108" s="47"/>
      <c r="Z108" s="47"/>
      <c r="AA108" s="47"/>
      <c r="AB108" s="51"/>
      <c r="AC108" s="45"/>
      <c r="AD108" s="45"/>
      <c r="AE108" s="45"/>
      <c r="AF108" s="50"/>
      <c r="AG108" s="47"/>
      <c r="AH108" s="47"/>
      <c r="AI108" s="47"/>
      <c r="AJ108" s="47"/>
      <c r="AK108" s="47"/>
      <c r="AL108" s="27"/>
    </row>
    <row r="109" spans="8:38" s="13" customFormat="1" x14ac:dyDescent="0.35">
      <c r="H109" s="51"/>
      <c r="I109" s="45"/>
      <c r="J109" s="45"/>
      <c r="K109" s="50"/>
      <c r="L109" s="45"/>
      <c r="M109" s="47"/>
      <c r="N109" s="47"/>
      <c r="O109" s="51"/>
      <c r="P109" s="45"/>
      <c r="Q109" s="45"/>
      <c r="R109" s="45"/>
      <c r="S109" s="45"/>
      <c r="T109" s="51"/>
      <c r="U109" s="45"/>
      <c r="V109" s="45"/>
      <c r="W109" s="45"/>
      <c r="X109" s="50"/>
      <c r="Y109" s="47"/>
      <c r="Z109" s="47"/>
      <c r="AA109" s="47"/>
      <c r="AB109" s="51"/>
      <c r="AC109" s="45"/>
      <c r="AD109" s="45"/>
      <c r="AE109" s="45"/>
      <c r="AF109" s="50"/>
      <c r="AG109" s="47"/>
      <c r="AH109" s="47"/>
      <c r="AI109" s="47"/>
      <c r="AJ109" s="47"/>
      <c r="AK109" s="47"/>
      <c r="AL109" s="27"/>
    </row>
    <row r="110" spans="8:38" s="13" customFormat="1" x14ac:dyDescent="0.35">
      <c r="H110" s="51"/>
      <c r="I110" s="45"/>
      <c r="J110" s="45"/>
      <c r="K110" s="50"/>
      <c r="L110" s="45"/>
      <c r="M110" s="47"/>
      <c r="N110" s="47"/>
      <c r="O110" s="51"/>
      <c r="P110" s="45"/>
      <c r="Q110" s="45"/>
      <c r="R110" s="45"/>
      <c r="S110" s="45"/>
      <c r="T110" s="51"/>
      <c r="U110" s="45"/>
      <c r="V110" s="45"/>
      <c r="W110" s="45"/>
      <c r="X110" s="50"/>
      <c r="Y110" s="47"/>
      <c r="Z110" s="47"/>
      <c r="AA110" s="47"/>
      <c r="AB110" s="51"/>
      <c r="AC110" s="45"/>
      <c r="AD110" s="45"/>
      <c r="AE110" s="45"/>
      <c r="AF110" s="50"/>
      <c r="AG110" s="47"/>
      <c r="AH110" s="47"/>
      <c r="AI110" s="47"/>
      <c r="AJ110" s="47"/>
      <c r="AK110" s="47"/>
      <c r="AL110" s="27"/>
    </row>
    <row r="111" spans="8:38" s="13" customFormat="1" x14ac:dyDescent="0.35">
      <c r="H111" s="51"/>
      <c r="I111" s="45"/>
      <c r="J111" s="45"/>
      <c r="K111" s="50"/>
      <c r="L111" s="45"/>
      <c r="M111" s="47"/>
      <c r="N111" s="47"/>
      <c r="O111" s="51"/>
      <c r="P111" s="45"/>
      <c r="Q111" s="45"/>
      <c r="R111" s="45"/>
      <c r="S111" s="45"/>
      <c r="T111" s="51"/>
      <c r="U111" s="45"/>
      <c r="V111" s="45"/>
      <c r="W111" s="45"/>
      <c r="X111" s="50"/>
      <c r="Y111" s="47"/>
      <c r="Z111" s="47"/>
      <c r="AA111" s="47"/>
      <c r="AB111" s="51"/>
      <c r="AC111" s="45"/>
      <c r="AD111" s="45"/>
      <c r="AE111" s="45"/>
      <c r="AF111" s="50"/>
      <c r="AG111" s="47"/>
      <c r="AH111" s="47"/>
      <c r="AI111" s="47"/>
      <c r="AJ111" s="47"/>
      <c r="AK111" s="47"/>
      <c r="AL111" s="27"/>
    </row>
    <row r="112" spans="8:38" s="13" customFormat="1" x14ac:dyDescent="0.35">
      <c r="H112" s="51"/>
      <c r="I112" s="45"/>
      <c r="J112" s="45"/>
      <c r="K112" s="50"/>
      <c r="L112" s="45"/>
      <c r="M112" s="47"/>
      <c r="N112" s="47"/>
      <c r="O112" s="51"/>
      <c r="P112" s="45"/>
      <c r="Q112" s="45"/>
      <c r="R112" s="45"/>
      <c r="S112" s="45"/>
      <c r="T112" s="51"/>
      <c r="U112" s="45"/>
      <c r="V112" s="45"/>
      <c r="W112" s="45"/>
      <c r="X112" s="50"/>
      <c r="Y112" s="47"/>
      <c r="Z112" s="47"/>
      <c r="AA112" s="47"/>
      <c r="AB112" s="51"/>
      <c r="AC112" s="45"/>
      <c r="AD112" s="45"/>
      <c r="AE112" s="45"/>
      <c r="AF112" s="50"/>
      <c r="AG112" s="47"/>
      <c r="AH112" s="47"/>
      <c r="AI112" s="47"/>
      <c r="AJ112" s="47"/>
      <c r="AK112" s="47"/>
      <c r="AL112" s="27"/>
    </row>
    <row r="113" spans="8:38" s="13" customFormat="1" x14ac:dyDescent="0.35">
      <c r="H113" s="51"/>
      <c r="I113" s="45"/>
      <c r="J113" s="45"/>
      <c r="K113" s="50"/>
      <c r="L113" s="45"/>
      <c r="M113" s="47"/>
      <c r="N113" s="47"/>
      <c r="O113" s="51"/>
      <c r="P113" s="45"/>
      <c r="Q113" s="45"/>
      <c r="R113" s="45"/>
      <c r="S113" s="45"/>
      <c r="T113" s="51"/>
      <c r="U113" s="45"/>
      <c r="V113" s="45"/>
      <c r="W113" s="45"/>
      <c r="X113" s="50"/>
      <c r="Y113" s="47"/>
      <c r="Z113" s="47"/>
      <c r="AA113" s="47"/>
      <c r="AB113" s="51"/>
      <c r="AC113" s="45"/>
      <c r="AD113" s="45"/>
      <c r="AE113" s="45"/>
      <c r="AF113" s="50"/>
      <c r="AG113" s="47"/>
      <c r="AH113" s="47"/>
      <c r="AI113" s="47"/>
      <c r="AJ113" s="47"/>
      <c r="AK113" s="47"/>
      <c r="AL113" s="27"/>
    </row>
    <row r="114" spans="8:38" s="13" customFormat="1" x14ac:dyDescent="0.35">
      <c r="H114" s="51"/>
      <c r="I114" s="45"/>
      <c r="J114" s="45"/>
      <c r="K114" s="50"/>
      <c r="L114" s="45"/>
      <c r="M114" s="47"/>
      <c r="N114" s="47"/>
      <c r="O114" s="51"/>
      <c r="P114" s="45"/>
      <c r="Q114" s="45"/>
      <c r="R114" s="45"/>
      <c r="S114" s="45"/>
      <c r="T114" s="51"/>
      <c r="U114" s="45"/>
      <c r="V114" s="45"/>
      <c r="W114" s="45"/>
      <c r="X114" s="50"/>
      <c r="Y114" s="47"/>
      <c r="Z114" s="47"/>
      <c r="AA114" s="47"/>
      <c r="AB114" s="51"/>
      <c r="AC114" s="45"/>
      <c r="AD114" s="45"/>
      <c r="AE114" s="45"/>
      <c r="AF114" s="50"/>
      <c r="AG114" s="47"/>
      <c r="AH114" s="47"/>
      <c r="AI114" s="47"/>
      <c r="AJ114" s="47"/>
      <c r="AK114" s="47"/>
      <c r="AL114" s="27"/>
    </row>
    <row r="115" spans="8:38" s="13" customFormat="1" x14ac:dyDescent="0.35">
      <c r="H115" s="51"/>
      <c r="I115" s="45"/>
      <c r="J115" s="45"/>
      <c r="K115" s="50"/>
      <c r="L115" s="45"/>
      <c r="M115" s="47"/>
      <c r="N115" s="47"/>
      <c r="O115" s="51"/>
      <c r="P115" s="45"/>
      <c r="Q115" s="45"/>
      <c r="R115" s="45"/>
      <c r="S115" s="45"/>
      <c r="T115" s="51"/>
      <c r="U115" s="45"/>
      <c r="V115" s="45"/>
      <c r="W115" s="45"/>
      <c r="X115" s="50"/>
      <c r="Y115" s="47"/>
      <c r="Z115" s="47"/>
      <c r="AA115" s="47"/>
      <c r="AB115" s="51"/>
      <c r="AC115" s="45"/>
      <c r="AD115" s="45"/>
      <c r="AE115" s="45"/>
      <c r="AF115" s="50"/>
      <c r="AG115" s="47"/>
      <c r="AH115" s="47"/>
      <c r="AI115" s="47"/>
      <c r="AJ115" s="47"/>
      <c r="AK115" s="47"/>
      <c r="AL115" s="27"/>
    </row>
    <row r="116" spans="8:38" s="13" customFormat="1" x14ac:dyDescent="0.35">
      <c r="H116" s="51"/>
      <c r="I116" s="45"/>
      <c r="J116" s="45"/>
      <c r="K116" s="50"/>
      <c r="L116" s="45"/>
      <c r="M116" s="47"/>
      <c r="N116" s="47"/>
      <c r="O116" s="51"/>
      <c r="P116" s="45"/>
      <c r="Q116" s="45"/>
      <c r="R116" s="45"/>
      <c r="S116" s="45"/>
      <c r="T116" s="51"/>
      <c r="U116" s="45"/>
      <c r="V116" s="45"/>
      <c r="W116" s="45"/>
      <c r="X116" s="50"/>
      <c r="Y116" s="47"/>
      <c r="Z116" s="47"/>
      <c r="AA116" s="47"/>
      <c r="AB116" s="51"/>
      <c r="AC116" s="45"/>
      <c r="AD116" s="45"/>
      <c r="AE116" s="45"/>
      <c r="AF116" s="50"/>
      <c r="AG116" s="47"/>
      <c r="AH116" s="47"/>
      <c r="AI116" s="47"/>
      <c r="AJ116" s="47"/>
      <c r="AK116" s="47"/>
      <c r="AL116" s="27"/>
    </row>
    <row r="117" spans="8:38" s="13" customFormat="1" x14ac:dyDescent="0.35">
      <c r="H117" s="51"/>
      <c r="I117" s="45"/>
      <c r="J117" s="45"/>
      <c r="K117" s="50"/>
      <c r="L117" s="45"/>
      <c r="M117" s="47"/>
      <c r="N117" s="47"/>
      <c r="O117" s="51"/>
      <c r="P117" s="45"/>
      <c r="Q117" s="45"/>
      <c r="R117" s="45"/>
      <c r="S117" s="45"/>
      <c r="T117" s="51"/>
      <c r="U117" s="45"/>
      <c r="V117" s="45"/>
      <c r="W117" s="45"/>
      <c r="X117" s="50"/>
      <c r="Y117" s="47"/>
      <c r="Z117" s="47"/>
      <c r="AA117" s="47"/>
      <c r="AB117" s="51"/>
      <c r="AC117" s="45"/>
      <c r="AD117" s="45"/>
      <c r="AE117" s="45"/>
      <c r="AF117" s="50"/>
      <c r="AG117" s="47"/>
      <c r="AH117" s="47"/>
      <c r="AI117" s="47"/>
      <c r="AJ117" s="47"/>
      <c r="AK117" s="47"/>
      <c r="AL117" s="27"/>
    </row>
    <row r="118" spans="8:38" s="13" customFormat="1" x14ac:dyDescent="0.35">
      <c r="H118" s="51"/>
      <c r="I118" s="45"/>
      <c r="J118" s="45"/>
      <c r="K118" s="50"/>
      <c r="L118" s="45"/>
      <c r="M118" s="47"/>
      <c r="N118" s="47"/>
      <c r="O118" s="51"/>
      <c r="P118" s="45"/>
      <c r="Q118" s="45"/>
      <c r="R118" s="45"/>
      <c r="S118" s="45"/>
      <c r="T118" s="51"/>
      <c r="U118" s="45"/>
      <c r="V118" s="45"/>
      <c r="W118" s="45"/>
      <c r="X118" s="50"/>
      <c r="Y118" s="47"/>
      <c r="Z118" s="47"/>
      <c r="AA118" s="47"/>
      <c r="AB118" s="51"/>
      <c r="AC118" s="45"/>
      <c r="AD118" s="45"/>
      <c r="AE118" s="45"/>
      <c r="AF118" s="50"/>
      <c r="AG118" s="47"/>
      <c r="AH118" s="47"/>
      <c r="AI118" s="47"/>
      <c r="AJ118" s="47"/>
      <c r="AK118" s="47"/>
      <c r="AL118" s="27"/>
    </row>
    <row r="119" spans="8:38" s="13" customFormat="1" x14ac:dyDescent="0.35">
      <c r="H119" s="51"/>
      <c r="I119" s="45"/>
      <c r="J119" s="45"/>
      <c r="K119" s="50"/>
      <c r="L119" s="45"/>
      <c r="M119" s="47"/>
      <c r="N119" s="47"/>
      <c r="O119" s="51"/>
      <c r="P119" s="45"/>
      <c r="Q119" s="45"/>
      <c r="R119" s="45"/>
      <c r="S119" s="45"/>
      <c r="T119" s="51"/>
      <c r="U119" s="45"/>
      <c r="V119" s="45"/>
      <c r="W119" s="45"/>
      <c r="X119" s="50"/>
      <c r="Y119" s="47"/>
      <c r="Z119" s="47"/>
      <c r="AA119" s="47"/>
      <c r="AB119" s="51"/>
      <c r="AC119" s="45"/>
      <c r="AD119" s="45"/>
      <c r="AE119" s="45"/>
      <c r="AF119" s="50"/>
      <c r="AG119" s="47"/>
      <c r="AH119" s="47"/>
      <c r="AI119" s="47"/>
      <c r="AJ119" s="47"/>
      <c r="AK119" s="47"/>
      <c r="AL119" s="27"/>
    </row>
    <row r="120" spans="8:38" s="13" customFormat="1" x14ac:dyDescent="0.35">
      <c r="H120" s="51"/>
      <c r="I120" s="45"/>
      <c r="J120" s="45"/>
      <c r="K120" s="50"/>
      <c r="L120" s="45"/>
      <c r="M120" s="47"/>
      <c r="N120" s="47"/>
      <c r="O120" s="51"/>
      <c r="P120" s="45"/>
      <c r="Q120" s="45"/>
      <c r="R120" s="45"/>
      <c r="S120" s="45"/>
      <c r="T120" s="51"/>
      <c r="U120" s="45"/>
      <c r="V120" s="45"/>
      <c r="W120" s="45"/>
      <c r="X120" s="50"/>
      <c r="Y120" s="47"/>
      <c r="Z120" s="47"/>
      <c r="AA120" s="47"/>
      <c r="AB120" s="51"/>
      <c r="AC120" s="45"/>
      <c r="AD120" s="45"/>
      <c r="AE120" s="45"/>
      <c r="AF120" s="50"/>
      <c r="AG120" s="47"/>
      <c r="AH120" s="47"/>
      <c r="AI120" s="47"/>
      <c r="AJ120" s="47"/>
      <c r="AK120" s="47"/>
      <c r="AL120" s="27"/>
    </row>
    <row r="121" spans="8:38" s="13" customFormat="1" x14ac:dyDescent="0.35">
      <c r="H121" s="51"/>
      <c r="I121" s="45"/>
      <c r="J121" s="45"/>
      <c r="K121" s="50"/>
      <c r="L121" s="45"/>
      <c r="M121" s="47"/>
      <c r="N121" s="47"/>
      <c r="O121" s="51"/>
      <c r="P121" s="45"/>
      <c r="Q121" s="45"/>
      <c r="R121" s="45"/>
      <c r="S121" s="45"/>
      <c r="T121" s="51"/>
      <c r="U121" s="45"/>
      <c r="V121" s="45"/>
      <c r="W121" s="45"/>
      <c r="X121" s="50"/>
      <c r="Y121" s="47"/>
      <c r="Z121" s="47"/>
      <c r="AA121" s="47"/>
      <c r="AB121" s="51"/>
      <c r="AC121" s="45"/>
      <c r="AD121" s="45"/>
      <c r="AE121" s="45"/>
      <c r="AF121" s="50"/>
      <c r="AG121" s="47"/>
      <c r="AH121" s="47"/>
      <c r="AI121" s="47"/>
      <c r="AJ121" s="47"/>
      <c r="AK121" s="47"/>
      <c r="AL121" s="27"/>
    </row>
    <row r="122" spans="8:38" s="13" customFormat="1" x14ac:dyDescent="0.35">
      <c r="H122" s="51"/>
      <c r="I122" s="45"/>
      <c r="J122" s="45"/>
      <c r="K122" s="50"/>
      <c r="L122" s="45"/>
      <c r="M122" s="47"/>
      <c r="N122" s="47"/>
      <c r="O122" s="51"/>
      <c r="P122" s="45"/>
      <c r="Q122" s="45"/>
      <c r="R122" s="45"/>
      <c r="S122" s="45"/>
      <c r="T122" s="51"/>
      <c r="U122" s="45"/>
      <c r="V122" s="45"/>
      <c r="W122" s="45"/>
      <c r="X122" s="50"/>
      <c r="Y122" s="47"/>
      <c r="Z122" s="47"/>
      <c r="AA122" s="47"/>
      <c r="AB122" s="51"/>
      <c r="AC122" s="45"/>
      <c r="AD122" s="45"/>
      <c r="AE122" s="45"/>
      <c r="AF122" s="50"/>
      <c r="AG122" s="47"/>
      <c r="AH122" s="47"/>
      <c r="AI122" s="47"/>
      <c r="AJ122" s="47"/>
      <c r="AK122" s="47"/>
      <c r="AL122" s="27"/>
    </row>
    <row r="123" spans="8:38" s="13" customFormat="1" x14ac:dyDescent="0.35">
      <c r="H123" s="51"/>
      <c r="I123" s="45"/>
      <c r="J123" s="45"/>
      <c r="K123" s="50"/>
      <c r="L123" s="45"/>
      <c r="M123" s="47"/>
      <c r="N123" s="47"/>
      <c r="O123" s="51"/>
      <c r="P123" s="45"/>
      <c r="Q123" s="45"/>
      <c r="R123" s="45"/>
      <c r="S123" s="45"/>
      <c r="T123" s="51"/>
      <c r="U123" s="45"/>
      <c r="V123" s="45"/>
      <c r="W123" s="45"/>
      <c r="X123" s="50"/>
      <c r="Y123" s="47"/>
      <c r="Z123" s="47"/>
      <c r="AA123" s="47"/>
      <c r="AB123" s="51"/>
      <c r="AC123" s="45"/>
      <c r="AD123" s="45"/>
      <c r="AE123" s="45"/>
      <c r="AF123" s="50"/>
      <c r="AG123" s="47"/>
      <c r="AH123" s="47"/>
      <c r="AI123" s="47"/>
      <c r="AJ123" s="47"/>
      <c r="AK123" s="47"/>
      <c r="AL123" s="27"/>
    </row>
    <row r="124" spans="8:38" s="13" customFormat="1" x14ac:dyDescent="0.35">
      <c r="H124" s="51"/>
      <c r="I124" s="45"/>
      <c r="J124" s="45"/>
      <c r="K124" s="50"/>
      <c r="L124" s="45"/>
      <c r="M124" s="47"/>
      <c r="N124" s="47"/>
      <c r="O124" s="51"/>
      <c r="P124" s="45"/>
      <c r="Q124" s="45"/>
      <c r="R124" s="45"/>
      <c r="S124" s="45"/>
      <c r="T124" s="51"/>
      <c r="U124" s="45"/>
      <c r="V124" s="45"/>
      <c r="W124" s="45"/>
      <c r="X124" s="50"/>
      <c r="Y124" s="47"/>
      <c r="Z124" s="47"/>
      <c r="AA124" s="47"/>
      <c r="AB124" s="51"/>
      <c r="AC124" s="45"/>
      <c r="AD124" s="45"/>
      <c r="AE124" s="45"/>
      <c r="AF124" s="50"/>
      <c r="AG124" s="47"/>
      <c r="AH124" s="47"/>
      <c r="AI124" s="47"/>
      <c r="AJ124" s="47"/>
      <c r="AK124" s="47"/>
      <c r="AL124" s="27"/>
    </row>
    <row r="125" spans="8:38" s="13" customFormat="1" x14ac:dyDescent="0.35">
      <c r="H125" s="51"/>
      <c r="I125" s="45"/>
      <c r="J125" s="45"/>
      <c r="K125" s="50"/>
      <c r="L125" s="45"/>
      <c r="M125" s="47"/>
      <c r="N125" s="47"/>
      <c r="O125" s="51"/>
      <c r="P125" s="45"/>
      <c r="Q125" s="45"/>
      <c r="R125" s="45"/>
      <c r="S125" s="45"/>
      <c r="T125" s="51"/>
      <c r="U125" s="45"/>
      <c r="V125" s="45"/>
      <c r="W125" s="45"/>
      <c r="X125" s="50"/>
      <c r="Y125" s="47"/>
      <c r="Z125" s="47"/>
      <c r="AA125" s="47"/>
      <c r="AB125" s="51"/>
      <c r="AC125" s="45"/>
      <c r="AD125" s="45"/>
      <c r="AE125" s="45"/>
      <c r="AF125" s="50"/>
      <c r="AG125" s="47"/>
      <c r="AH125" s="47"/>
      <c r="AI125" s="47"/>
      <c r="AJ125" s="47"/>
      <c r="AK125" s="47"/>
      <c r="AL125" s="27"/>
    </row>
    <row r="126" spans="8:38" s="13" customFormat="1" x14ac:dyDescent="0.35">
      <c r="H126" s="51"/>
      <c r="I126" s="45"/>
      <c r="J126" s="45"/>
      <c r="K126" s="50"/>
      <c r="L126" s="45"/>
      <c r="M126" s="47"/>
      <c r="N126" s="47"/>
      <c r="O126" s="51"/>
      <c r="P126" s="45"/>
      <c r="Q126" s="45"/>
      <c r="R126" s="45"/>
      <c r="S126" s="45"/>
      <c r="T126" s="51"/>
      <c r="U126" s="45"/>
      <c r="V126" s="45"/>
      <c r="W126" s="45"/>
      <c r="X126" s="50"/>
      <c r="Y126" s="47"/>
      <c r="Z126" s="47"/>
      <c r="AA126" s="47"/>
      <c r="AB126" s="51"/>
      <c r="AC126" s="45"/>
      <c r="AD126" s="45"/>
      <c r="AE126" s="45"/>
      <c r="AF126" s="50"/>
      <c r="AG126" s="47"/>
      <c r="AH126" s="47"/>
      <c r="AI126" s="47"/>
      <c r="AJ126" s="47"/>
      <c r="AK126" s="47"/>
      <c r="AL126" s="27"/>
    </row>
    <row r="127" spans="8:38" s="13" customFormat="1" x14ac:dyDescent="0.35">
      <c r="H127" s="51"/>
      <c r="I127" s="45"/>
      <c r="J127" s="45"/>
      <c r="K127" s="50"/>
      <c r="L127" s="45"/>
      <c r="M127" s="47"/>
      <c r="N127" s="47"/>
      <c r="O127" s="51"/>
      <c r="P127" s="45"/>
      <c r="Q127" s="45"/>
      <c r="R127" s="45"/>
      <c r="S127" s="45"/>
      <c r="T127" s="51"/>
      <c r="U127" s="45"/>
      <c r="V127" s="45"/>
      <c r="W127" s="45"/>
      <c r="X127" s="50"/>
      <c r="Y127" s="47"/>
      <c r="Z127" s="47"/>
      <c r="AA127" s="47"/>
      <c r="AB127" s="51"/>
      <c r="AC127" s="45"/>
      <c r="AD127" s="45"/>
      <c r="AE127" s="45"/>
      <c r="AF127" s="50"/>
      <c r="AG127" s="47"/>
      <c r="AH127" s="47"/>
      <c r="AI127" s="47"/>
      <c r="AJ127" s="47"/>
      <c r="AK127" s="47"/>
      <c r="AL127" s="27"/>
    </row>
    <row r="128" spans="8:38" s="13" customFormat="1" x14ac:dyDescent="0.35">
      <c r="H128" s="51"/>
      <c r="I128" s="45"/>
      <c r="J128" s="45"/>
      <c r="K128" s="50"/>
      <c r="L128" s="45"/>
      <c r="M128" s="47"/>
      <c r="N128" s="47"/>
      <c r="O128" s="51"/>
      <c r="P128" s="45"/>
      <c r="Q128" s="45"/>
      <c r="R128" s="45"/>
      <c r="S128" s="45"/>
      <c r="T128" s="51"/>
      <c r="U128" s="45"/>
      <c r="V128" s="45"/>
      <c r="W128" s="45"/>
      <c r="X128" s="50"/>
      <c r="Y128" s="47"/>
      <c r="Z128" s="47"/>
      <c r="AA128" s="47"/>
      <c r="AB128" s="51"/>
      <c r="AC128" s="45"/>
      <c r="AD128" s="45"/>
      <c r="AE128" s="45"/>
      <c r="AF128" s="50"/>
      <c r="AG128" s="47"/>
      <c r="AH128" s="47"/>
      <c r="AI128" s="47"/>
      <c r="AJ128" s="47"/>
      <c r="AK128" s="47"/>
      <c r="AL128" s="27"/>
    </row>
    <row r="129" spans="8:38" s="13" customFormat="1" x14ac:dyDescent="0.35">
      <c r="H129" s="51"/>
      <c r="I129" s="45"/>
      <c r="J129" s="45"/>
      <c r="K129" s="50"/>
      <c r="L129" s="45"/>
      <c r="M129" s="47"/>
      <c r="N129" s="47"/>
      <c r="O129" s="51"/>
      <c r="P129" s="45"/>
      <c r="Q129" s="45"/>
      <c r="R129" s="45"/>
      <c r="S129" s="45"/>
      <c r="T129" s="51"/>
      <c r="U129" s="45"/>
      <c r="V129" s="45"/>
      <c r="W129" s="45"/>
      <c r="X129" s="50"/>
      <c r="Y129" s="47"/>
      <c r="Z129" s="47"/>
      <c r="AA129" s="47"/>
      <c r="AB129" s="51"/>
      <c r="AC129" s="45"/>
      <c r="AD129" s="45"/>
      <c r="AE129" s="45"/>
      <c r="AF129" s="50"/>
      <c r="AG129" s="47"/>
      <c r="AH129" s="47"/>
      <c r="AI129" s="47"/>
      <c r="AJ129" s="47"/>
      <c r="AK129" s="47"/>
      <c r="AL129" s="27"/>
    </row>
    <row r="130" spans="8:38" s="13" customFormat="1" x14ac:dyDescent="0.35">
      <c r="H130" s="51"/>
      <c r="I130" s="45"/>
      <c r="J130" s="45"/>
      <c r="K130" s="50"/>
      <c r="L130" s="45"/>
      <c r="M130" s="47"/>
      <c r="N130" s="47"/>
      <c r="O130" s="51"/>
      <c r="P130" s="45"/>
      <c r="Q130" s="45"/>
      <c r="R130" s="45"/>
      <c r="S130" s="45"/>
      <c r="T130" s="51"/>
      <c r="U130" s="45"/>
      <c r="V130" s="45"/>
      <c r="W130" s="45"/>
      <c r="X130" s="50"/>
      <c r="Y130" s="47"/>
      <c r="Z130" s="47"/>
      <c r="AA130" s="47"/>
      <c r="AB130" s="51"/>
      <c r="AC130" s="45"/>
      <c r="AD130" s="45"/>
      <c r="AE130" s="45"/>
      <c r="AF130" s="50"/>
      <c r="AG130" s="47"/>
      <c r="AH130" s="47"/>
      <c r="AI130" s="47"/>
      <c r="AJ130" s="47"/>
      <c r="AK130" s="47"/>
      <c r="AL130" s="27"/>
    </row>
    <row r="131" spans="8:38" s="13" customFormat="1" x14ac:dyDescent="0.35">
      <c r="H131" s="51"/>
      <c r="I131" s="45"/>
      <c r="J131" s="45"/>
      <c r="K131" s="50"/>
      <c r="L131" s="45"/>
      <c r="M131" s="47"/>
      <c r="N131" s="47"/>
      <c r="O131" s="51"/>
      <c r="P131" s="45"/>
      <c r="Q131" s="45"/>
      <c r="R131" s="45"/>
      <c r="S131" s="45"/>
      <c r="T131" s="51"/>
      <c r="U131" s="45"/>
      <c r="V131" s="45"/>
      <c r="W131" s="45"/>
      <c r="X131" s="50"/>
      <c r="Y131" s="47"/>
      <c r="Z131" s="47"/>
      <c r="AA131" s="47"/>
      <c r="AB131" s="51"/>
      <c r="AC131" s="45"/>
      <c r="AD131" s="45"/>
      <c r="AE131" s="45"/>
      <c r="AF131" s="50"/>
      <c r="AG131" s="47"/>
      <c r="AH131" s="47"/>
      <c r="AI131" s="47"/>
      <c r="AJ131" s="47"/>
      <c r="AK131" s="47"/>
      <c r="AL131" s="27"/>
    </row>
    <row r="132" spans="8:38" s="13" customFormat="1" x14ac:dyDescent="0.35">
      <c r="H132" s="51"/>
      <c r="I132" s="45"/>
      <c r="J132" s="45"/>
      <c r="K132" s="50"/>
      <c r="L132" s="45"/>
      <c r="M132" s="47"/>
      <c r="N132" s="47"/>
      <c r="O132" s="51"/>
      <c r="P132" s="45"/>
      <c r="Q132" s="45"/>
      <c r="R132" s="45"/>
      <c r="S132" s="45"/>
      <c r="T132" s="51"/>
      <c r="U132" s="45"/>
      <c r="V132" s="45"/>
      <c r="W132" s="45"/>
      <c r="X132" s="50"/>
      <c r="Y132" s="47"/>
      <c r="Z132" s="47"/>
      <c r="AA132" s="47"/>
      <c r="AB132" s="51"/>
      <c r="AC132" s="45"/>
      <c r="AD132" s="45"/>
      <c r="AE132" s="45"/>
      <c r="AF132" s="50"/>
      <c r="AG132" s="47"/>
      <c r="AH132" s="47"/>
      <c r="AI132" s="47"/>
      <c r="AJ132" s="47"/>
      <c r="AK132" s="47"/>
      <c r="AL132" s="27"/>
    </row>
    <row r="133" spans="8:38" s="13" customFormat="1" x14ac:dyDescent="0.35">
      <c r="H133" s="51"/>
      <c r="I133" s="45"/>
      <c r="J133" s="45"/>
      <c r="K133" s="50"/>
      <c r="L133" s="45"/>
      <c r="M133" s="47"/>
      <c r="N133" s="47"/>
      <c r="O133" s="51"/>
      <c r="P133" s="45"/>
      <c r="Q133" s="45"/>
      <c r="R133" s="45"/>
      <c r="S133" s="45"/>
      <c r="T133" s="51"/>
      <c r="U133" s="45"/>
      <c r="V133" s="45"/>
      <c r="W133" s="45"/>
      <c r="X133" s="50"/>
      <c r="Y133" s="47"/>
      <c r="Z133" s="47"/>
      <c r="AA133" s="47"/>
      <c r="AB133" s="51"/>
      <c r="AC133" s="45"/>
      <c r="AD133" s="45"/>
      <c r="AE133" s="45"/>
      <c r="AF133" s="50"/>
      <c r="AG133" s="47"/>
      <c r="AH133" s="47"/>
      <c r="AI133" s="47"/>
      <c r="AJ133" s="47"/>
      <c r="AK133" s="47"/>
      <c r="AL133" s="27"/>
    </row>
    <row r="134" spans="8:38" s="13" customFormat="1" x14ac:dyDescent="0.35">
      <c r="H134" s="51"/>
      <c r="I134" s="45"/>
      <c r="J134" s="45"/>
      <c r="K134" s="50"/>
      <c r="L134" s="45"/>
      <c r="M134" s="47"/>
      <c r="N134" s="47"/>
      <c r="O134" s="51"/>
      <c r="P134" s="45"/>
      <c r="Q134" s="45"/>
      <c r="R134" s="45"/>
      <c r="S134" s="45"/>
      <c r="T134" s="51"/>
      <c r="U134" s="45"/>
      <c r="V134" s="45"/>
      <c r="W134" s="45"/>
      <c r="X134" s="50"/>
      <c r="Y134" s="47"/>
      <c r="Z134" s="47"/>
      <c r="AA134" s="47"/>
      <c r="AB134" s="51"/>
      <c r="AC134" s="45"/>
      <c r="AD134" s="45"/>
      <c r="AE134" s="45"/>
      <c r="AF134" s="50"/>
      <c r="AG134" s="47"/>
      <c r="AH134" s="47"/>
      <c r="AI134" s="47"/>
      <c r="AJ134" s="47"/>
      <c r="AK134" s="47"/>
      <c r="AL134" s="27"/>
    </row>
    <row r="135" spans="8:38" s="13" customFormat="1" x14ac:dyDescent="0.35">
      <c r="H135" s="51"/>
      <c r="I135" s="45"/>
      <c r="J135" s="45"/>
      <c r="K135" s="50"/>
      <c r="L135" s="45"/>
      <c r="M135" s="47"/>
      <c r="N135" s="47"/>
      <c r="O135" s="51"/>
      <c r="P135" s="45"/>
      <c r="Q135" s="45"/>
      <c r="R135" s="45"/>
      <c r="S135" s="45"/>
      <c r="T135" s="51"/>
      <c r="U135" s="45"/>
      <c r="V135" s="45"/>
      <c r="W135" s="45"/>
      <c r="X135" s="50"/>
      <c r="Y135" s="47"/>
      <c r="Z135" s="47"/>
      <c r="AA135" s="47"/>
      <c r="AB135" s="51"/>
      <c r="AC135" s="45"/>
      <c r="AD135" s="45"/>
      <c r="AE135" s="45"/>
      <c r="AF135" s="50"/>
      <c r="AG135" s="47"/>
      <c r="AH135" s="47"/>
      <c r="AI135" s="47"/>
      <c r="AJ135" s="47"/>
      <c r="AK135" s="47"/>
      <c r="AL135" s="27"/>
    </row>
    <row r="136" spans="8:38" s="13" customFormat="1" x14ac:dyDescent="0.35">
      <c r="H136" s="51"/>
      <c r="I136" s="45"/>
      <c r="J136" s="45"/>
      <c r="K136" s="50"/>
      <c r="L136" s="45"/>
      <c r="M136" s="47"/>
      <c r="N136" s="47"/>
      <c r="O136" s="51"/>
      <c r="P136" s="45"/>
      <c r="Q136" s="45"/>
      <c r="R136" s="45"/>
      <c r="S136" s="45"/>
      <c r="T136" s="51"/>
      <c r="U136" s="45"/>
      <c r="V136" s="45"/>
      <c r="W136" s="45"/>
      <c r="X136" s="50"/>
      <c r="Y136" s="47"/>
      <c r="Z136" s="47"/>
      <c r="AA136" s="47"/>
      <c r="AB136" s="51"/>
      <c r="AC136" s="45"/>
      <c r="AD136" s="45"/>
      <c r="AE136" s="45"/>
      <c r="AF136" s="50"/>
      <c r="AG136" s="47"/>
      <c r="AH136" s="47"/>
      <c r="AI136" s="47"/>
      <c r="AJ136" s="47"/>
      <c r="AK136" s="47"/>
      <c r="AL136" s="27"/>
    </row>
    <row r="137" spans="8:38" s="13" customFormat="1" x14ac:dyDescent="0.35">
      <c r="H137" s="51"/>
      <c r="I137" s="45"/>
      <c r="J137" s="45"/>
      <c r="K137" s="50"/>
      <c r="L137" s="45"/>
      <c r="M137" s="47"/>
      <c r="N137" s="47"/>
      <c r="O137" s="51"/>
      <c r="P137" s="45"/>
      <c r="Q137" s="45"/>
      <c r="R137" s="45"/>
      <c r="S137" s="45"/>
      <c r="T137" s="51"/>
      <c r="U137" s="45"/>
      <c r="V137" s="45"/>
      <c r="W137" s="45"/>
      <c r="X137" s="50"/>
      <c r="Y137" s="47"/>
      <c r="Z137" s="47"/>
      <c r="AA137" s="47"/>
      <c r="AB137" s="51"/>
      <c r="AC137" s="45"/>
      <c r="AD137" s="45"/>
      <c r="AE137" s="45"/>
      <c r="AF137" s="50"/>
      <c r="AG137" s="47"/>
      <c r="AH137" s="47"/>
      <c r="AI137" s="47"/>
      <c r="AJ137" s="47"/>
      <c r="AK137" s="47"/>
      <c r="AL137" s="27"/>
    </row>
    <row r="138" spans="8:38" s="13" customFormat="1" x14ac:dyDescent="0.35">
      <c r="H138" s="51"/>
      <c r="I138" s="45"/>
      <c r="J138" s="45"/>
      <c r="K138" s="50"/>
      <c r="L138" s="45"/>
      <c r="M138" s="47"/>
      <c r="N138" s="47"/>
      <c r="O138" s="51"/>
      <c r="P138" s="45"/>
      <c r="Q138" s="45"/>
      <c r="R138" s="45"/>
      <c r="S138" s="45"/>
      <c r="T138" s="51"/>
      <c r="U138" s="45"/>
      <c r="V138" s="45"/>
      <c r="W138" s="45"/>
      <c r="X138" s="50"/>
      <c r="Y138" s="47"/>
      <c r="Z138" s="47"/>
      <c r="AA138" s="47"/>
      <c r="AB138" s="51"/>
      <c r="AC138" s="45"/>
      <c r="AD138" s="45"/>
      <c r="AE138" s="45"/>
      <c r="AF138" s="50"/>
      <c r="AG138" s="47"/>
      <c r="AH138" s="47"/>
      <c r="AI138" s="47"/>
      <c r="AJ138" s="47"/>
      <c r="AK138" s="47"/>
      <c r="AL138" s="27"/>
    </row>
    <row r="139" spans="8:38" s="13" customFormat="1" x14ac:dyDescent="0.35">
      <c r="H139" s="51"/>
      <c r="I139" s="45"/>
      <c r="J139" s="45"/>
      <c r="K139" s="50"/>
      <c r="L139" s="45"/>
      <c r="M139" s="47"/>
      <c r="N139" s="47"/>
      <c r="O139" s="51"/>
      <c r="P139" s="45"/>
      <c r="Q139" s="45"/>
      <c r="R139" s="45"/>
      <c r="S139" s="45"/>
      <c r="T139" s="51"/>
      <c r="U139" s="45"/>
      <c r="V139" s="45"/>
      <c r="W139" s="45"/>
      <c r="X139" s="50"/>
      <c r="Y139" s="47"/>
      <c r="Z139" s="47"/>
      <c r="AA139" s="47"/>
      <c r="AB139" s="51"/>
      <c r="AC139" s="45"/>
      <c r="AD139" s="45"/>
      <c r="AE139" s="45"/>
      <c r="AF139" s="50"/>
      <c r="AG139" s="47"/>
      <c r="AH139" s="47"/>
      <c r="AI139" s="47"/>
      <c r="AJ139" s="47"/>
      <c r="AK139" s="47"/>
      <c r="AL139" s="27"/>
    </row>
    <row r="140" spans="8:38" s="13" customFormat="1" x14ac:dyDescent="0.35">
      <c r="H140" s="51"/>
      <c r="I140" s="45"/>
      <c r="J140" s="45"/>
      <c r="K140" s="50"/>
      <c r="L140" s="45"/>
      <c r="M140" s="47"/>
      <c r="N140" s="47"/>
      <c r="O140" s="51"/>
      <c r="P140" s="45"/>
      <c r="Q140" s="45"/>
      <c r="R140" s="45"/>
      <c r="S140" s="45"/>
      <c r="T140" s="51"/>
      <c r="U140" s="45"/>
      <c r="V140" s="45"/>
      <c r="W140" s="45"/>
      <c r="X140" s="50"/>
      <c r="Y140" s="47"/>
      <c r="Z140" s="47"/>
      <c r="AA140" s="47"/>
      <c r="AB140" s="51"/>
      <c r="AC140" s="45"/>
      <c r="AD140" s="45"/>
      <c r="AE140" s="45"/>
      <c r="AF140" s="50"/>
      <c r="AG140" s="47"/>
      <c r="AH140" s="47"/>
      <c r="AI140" s="47"/>
      <c r="AJ140" s="47"/>
      <c r="AK140" s="47"/>
      <c r="AL140" s="27"/>
    </row>
    <row r="141" spans="8:38" s="13" customFormat="1" x14ac:dyDescent="0.35">
      <c r="H141" s="51"/>
      <c r="I141" s="45"/>
      <c r="J141" s="45"/>
      <c r="K141" s="50"/>
      <c r="L141" s="45"/>
      <c r="M141" s="47"/>
      <c r="N141" s="47"/>
      <c r="O141" s="51"/>
      <c r="P141" s="45"/>
      <c r="Q141" s="45"/>
      <c r="R141" s="45"/>
      <c r="S141" s="45"/>
      <c r="T141" s="51"/>
      <c r="U141" s="45"/>
      <c r="V141" s="45"/>
      <c r="W141" s="45"/>
      <c r="X141" s="50"/>
      <c r="Y141" s="47"/>
      <c r="Z141" s="47"/>
      <c r="AA141" s="47"/>
      <c r="AB141" s="51"/>
      <c r="AC141" s="45"/>
      <c r="AD141" s="45"/>
      <c r="AE141" s="45"/>
      <c r="AF141" s="50"/>
      <c r="AG141" s="47"/>
      <c r="AH141" s="47"/>
      <c r="AI141" s="47"/>
      <c r="AJ141" s="47"/>
      <c r="AK141" s="47"/>
      <c r="AL141" s="27"/>
    </row>
    <row r="142" spans="8:38" s="13" customFormat="1" x14ac:dyDescent="0.35">
      <c r="H142" s="51"/>
      <c r="I142" s="45"/>
      <c r="J142" s="45"/>
      <c r="K142" s="50"/>
      <c r="L142" s="45"/>
      <c r="M142" s="47"/>
      <c r="N142" s="47"/>
      <c r="O142" s="51"/>
      <c r="P142" s="45"/>
      <c r="Q142" s="45"/>
      <c r="R142" s="45"/>
      <c r="S142" s="45"/>
      <c r="T142" s="51"/>
      <c r="U142" s="45"/>
      <c r="V142" s="45"/>
      <c r="W142" s="45"/>
      <c r="X142" s="50"/>
      <c r="Y142" s="47"/>
      <c r="Z142" s="47"/>
      <c r="AA142" s="47"/>
      <c r="AB142" s="51"/>
      <c r="AC142" s="45"/>
      <c r="AD142" s="45"/>
      <c r="AE142" s="45"/>
      <c r="AF142" s="50"/>
      <c r="AG142" s="47"/>
      <c r="AH142" s="47"/>
      <c r="AI142" s="47"/>
      <c r="AJ142" s="47"/>
      <c r="AK142" s="47"/>
      <c r="AL142" s="27"/>
    </row>
    <row r="143" spans="8:38" s="13" customFormat="1" x14ac:dyDescent="0.35">
      <c r="H143" s="51"/>
      <c r="I143" s="45"/>
      <c r="J143" s="45"/>
      <c r="K143" s="50"/>
      <c r="L143" s="45"/>
      <c r="M143" s="47"/>
      <c r="N143" s="47"/>
      <c r="O143" s="51"/>
      <c r="P143" s="45"/>
      <c r="Q143" s="45"/>
      <c r="R143" s="45"/>
      <c r="S143" s="45"/>
      <c r="T143" s="51"/>
      <c r="U143" s="45"/>
      <c r="V143" s="45"/>
      <c r="W143" s="45"/>
      <c r="X143" s="50"/>
      <c r="Y143" s="47"/>
      <c r="Z143" s="47"/>
      <c r="AA143" s="47"/>
      <c r="AB143" s="51"/>
      <c r="AC143" s="45"/>
      <c r="AD143" s="45"/>
      <c r="AE143" s="45"/>
      <c r="AF143" s="50"/>
      <c r="AG143" s="47"/>
      <c r="AH143" s="47"/>
      <c r="AI143" s="47"/>
      <c r="AJ143" s="47"/>
      <c r="AK143" s="47"/>
      <c r="AL143" s="27"/>
    </row>
    <row r="144" spans="8:38" s="13" customFormat="1" x14ac:dyDescent="0.35">
      <c r="H144" s="51"/>
      <c r="I144" s="45"/>
      <c r="J144" s="45"/>
      <c r="K144" s="50"/>
      <c r="L144" s="45"/>
      <c r="M144" s="47"/>
      <c r="N144" s="47"/>
      <c r="O144" s="51"/>
      <c r="P144" s="45"/>
      <c r="Q144" s="45"/>
      <c r="R144" s="45"/>
      <c r="S144" s="45"/>
      <c r="T144" s="51"/>
      <c r="U144" s="45"/>
      <c r="V144" s="45"/>
      <c r="W144" s="45"/>
      <c r="X144" s="50"/>
      <c r="Y144" s="47"/>
      <c r="Z144" s="47"/>
      <c r="AA144" s="47"/>
      <c r="AB144" s="51"/>
      <c r="AC144" s="45"/>
      <c r="AD144" s="45"/>
      <c r="AE144" s="45"/>
      <c r="AF144" s="50"/>
      <c r="AG144" s="47"/>
      <c r="AH144" s="47"/>
      <c r="AI144" s="47"/>
      <c r="AJ144" s="47"/>
      <c r="AK144" s="47"/>
      <c r="AL144" s="27"/>
    </row>
    <row r="145" spans="8:38" s="13" customFormat="1" x14ac:dyDescent="0.35">
      <c r="H145" s="51"/>
      <c r="I145" s="45"/>
      <c r="J145" s="45"/>
      <c r="K145" s="50"/>
      <c r="L145" s="45"/>
      <c r="M145" s="47"/>
      <c r="N145" s="47"/>
      <c r="O145" s="51"/>
      <c r="P145" s="45"/>
      <c r="Q145" s="45"/>
      <c r="R145" s="45"/>
      <c r="S145" s="45"/>
      <c r="T145" s="51"/>
      <c r="U145" s="45"/>
      <c r="V145" s="45"/>
      <c r="W145" s="45"/>
      <c r="X145" s="50"/>
      <c r="Y145" s="47"/>
      <c r="Z145" s="47"/>
      <c r="AA145" s="47"/>
      <c r="AB145" s="51"/>
      <c r="AC145" s="45"/>
      <c r="AD145" s="45"/>
      <c r="AE145" s="45"/>
      <c r="AF145" s="50"/>
      <c r="AG145" s="47"/>
      <c r="AH145" s="47"/>
      <c r="AI145" s="47"/>
      <c r="AJ145" s="47"/>
      <c r="AK145" s="47"/>
      <c r="AL145" s="27"/>
    </row>
    <row r="146" spans="8:38" s="13" customFormat="1" x14ac:dyDescent="0.35">
      <c r="H146" s="51"/>
      <c r="I146" s="45"/>
      <c r="J146" s="45"/>
      <c r="K146" s="50"/>
      <c r="L146" s="45"/>
      <c r="M146" s="47"/>
      <c r="N146" s="47"/>
      <c r="O146" s="51"/>
      <c r="P146" s="45"/>
      <c r="Q146" s="45"/>
      <c r="R146" s="45"/>
      <c r="S146" s="45"/>
      <c r="T146" s="51"/>
      <c r="U146" s="45"/>
      <c r="V146" s="45"/>
      <c r="W146" s="45"/>
      <c r="X146" s="50"/>
      <c r="Y146" s="47"/>
      <c r="Z146" s="47"/>
      <c r="AA146" s="47"/>
      <c r="AB146" s="51"/>
      <c r="AC146" s="45"/>
      <c r="AD146" s="45"/>
      <c r="AE146" s="45"/>
      <c r="AF146" s="50"/>
      <c r="AG146" s="47"/>
      <c r="AH146" s="47"/>
      <c r="AI146" s="47"/>
      <c r="AJ146" s="47"/>
      <c r="AK146" s="47"/>
      <c r="AL146" s="27"/>
    </row>
    <row r="147" spans="8:38" s="13" customFormat="1" x14ac:dyDescent="0.35">
      <c r="H147" s="51"/>
      <c r="I147" s="45"/>
      <c r="J147" s="45"/>
      <c r="K147" s="50"/>
      <c r="L147" s="45"/>
      <c r="M147" s="47"/>
      <c r="N147" s="47"/>
      <c r="O147" s="51"/>
      <c r="P147" s="45"/>
      <c r="Q147" s="45"/>
      <c r="R147" s="45"/>
      <c r="S147" s="45"/>
      <c r="T147" s="51"/>
      <c r="U147" s="45"/>
      <c r="V147" s="45"/>
      <c r="W147" s="45"/>
      <c r="X147" s="50"/>
      <c r="Y147" s="47"/>
      <c r="Z147" s="47"/>
      <c r="AA147" s="47"/>
      <c r="AB147" s="51"/>
      <c r="AC147" s="45"/>
      <c r="AD147" s="45"/>
      <c r="AE147" s="45"/>
      <c r="AF147" s="50"/>
      <c r="AG147" s="47"/>
      <c r="AH147" s="47"/>
      <c r="AI147" s="47"/>
      <c r="AJ147" s="47"/>
      <c r="AK147" s="47"/>
      <c r="AL147" s="27"/>
    </row>
    <row r="148" spans="8:38" s="13" customFormat="1" x14ac:dyDescent="0.35">
      <c r="H148" s="51"/>
      <c r="I148" s="45"/>
      <c r="J148" s="45"/>
      <c r="K148" s="50"/>
      <c r="L148" s="45"/>
      <c r="M148" s="47"/>
      <c r="N148" s="47"/>
      <c r="O148" s="51"/>
      <c r="P148" s="45"/>
      <c r="Q148" s="45"/>
      <c r="R148" s="45"/>
      <c r="S148" s="45"/>
      <c r="T148" s="51"/>
      <c r="U148" s="45"/>
      <c r="V148" s="45"/>
      <c r="W148" s="45"/>
      <c r="X148" s="50"/>
      <c r="Y148" s="47"/>
      <c r="Z148" s="47"/>
      <c r="AA148" s="47"/>
      <c r="AB148" s="51"/>
      <c r="AC148" s="45"/>
      <c r="AD148" s="45"/>
      <c r="AE148" s="45"/>
      <c r="AF148" s="50"/>
      <c r="AG148" s="47"/>
      <c r="AH148" s="47"/>
      <c r="AI148" s="47"/>
      <c r="AJ148" s="47"/>
      <c r="AK148" s="47"/>
      <c r="AL148" s="27"/>
    </row>
    <row r="149" spans="8:38" s="13" customFormat="1" x14ac:dyDescent="0.35">
      <c r="H149" s="51"/>
      <c r="I149" s="45"/>
      <c r="J149" s="45"/>
      <c r="K149" s="50"/>
      <c r="L149" s="45"/>
      <c r="M149" s="47"/>
      <c r="N149" s="47"/>
      <c r="O149" s="51"/>
      <c r="P149" s="45"/>
      <c r="Q149" s="45"/>
      <c r="R149" s="45"/>
      <c r="S149" s="45"/>
      <c r="T149" s="51"/>
      <c r="U149" s="45"/>
      <c r="V149" s="45"/>
      <c r="W149" s="45"/>
      <c r="X149" s="50"/>
      <c r="Y149" s="47"/>
      <c r="Z149" s="47"/>
      <c r="AA149" s="47"/>
      <c r="AB149" s="51"/>
      <c r="AC149" s="45"/>
      <c r="AD149" s="45"/>
      <c r="AE149" s="45"/>
      <c r="AF149" s="50"/>
      <c r="AG149" s="47"/>
      <c r="AH149" s="47"/>
      <c r="AI149" s="47"/>
      <c r="AJ149" s="47"/>
      <c r="AK149" s="47"/>
      <c r="AL149" s="27"/>
    </row>
    <row r="150" spans="8:38" s="13" customFormat="1" x14ac:dyDescent="0.35">
      <c r="H150" s="51"/>
      <c r="I150" s="45"/>
      <c r="J150" s="45"/>
      <c r="K150" s="50"/>
      <c r="L150" s="45"/>
      <c r="M150" s="47"/>
      <c r="N150" s="47"/>
      <c r="O150" s="51"/>
      <c r="P150" s="45"/>
      <c r="Q150" s="45"/>
      <c r="R150" s="45"/>
      <c r="S150" s="45"/>
      <c r="T150" s="51"/>
      <c r="U150" s="45"/>
      <c r="V150" s="45"/>
      <c r="W150" s="45"/>
      <c r="X150" s="50"/>
      <c r="Y150" s="47"/>
      <c r="Z150" s="47"/>
      <c r="AA150" s="47"/>
      <c r="AB150" s="51"/>
      <c r="AC150" s="45"/>
      <c r="AD150" s="45"/>
      <c r="AE150" s="45"/>
      <c r="AF150" s="50"/>
      <c r="AG150" s="47"/>
      <c r="AH150" s="47"/>
      <c r="AI150" s="47"/>
      <c r="AJ150" s="47"/>
      <c r="AK150" s="47"/>
      <c r="AL150" s="27"/>
    </row>
    <row r="151" spans="8:38" s="13" customFormat="1" x14ac:dyDescent="0.35">
      <c r="H151" s="51"/>
      <c r="I151" s="45"/>
      <c r="J151" s="45"/>
      <c r="K151" s="50"/>
      <c r="L151" s="45"/>
      <c r="M151" s="47"/>
      <c r="N151" s="47"/>
      <c r="O151" s="51"/>
      <c r="P151" s="45"/>
      <c r="Q151" s="45"/>
      <c r="R151" s="45"/>
      <c r="S151" s="45"/>
      <c r="T151" s="51"/>
      <c r="U151" s="45"/>
      <c r="V151" s="45"/>
      <c r="W151" s="45"/>
      <c r="X151" s="50"/>
      <c r="Y151" s="47"/>
      <c r="Z151" s="47"/>
      <c r="AA151" s="47"/>
      <c r="AB151" s="51"/>
      <c r="AC151" s="45"/>
      <c r="AD151" s="45"/>
      <c r="AE151" s="45"/>
      <c r="AF151" s="50"/>
      <c r="AG151" s="47"/>
      <c r="AH151" s="47"/>
      <c r="AI151" s="47"/>
      <c r="AJ151" s="47"/>
      <c r="AK151" s="47"/>
      <c r="AL151" s="27"/>
    </row>
    <row r="152" spans="8:38" s="13" customFormat="1" x14ac:dyDescent="0.35">
      <c r="H152" s="51"/>
      <c r="I152" s="45"/>
      <c r="J152" s="45"/>
      <c r="K152" s="50"/>
      <c r="L152" s="45"/>
      <c r="M152" s="47"/>
      <c r="N152" s="47"/>
      <c r="O152" s="51"/>
      <c r="P152" s="45"/>
      <c r="Q152" s="45"/>
      <c r="R152" s="45"/>
      <c r="S152" s="45"/>
      <c r="T152" s="51"/>
      <c r="U152" s="45"/>
      <c r="V152" s="45"/>
      <c r="W152" s="45"/>
      <c r="X152" s="50"/>
      <c r="Y152" s="47"/>
      <c r="Z152" s="47"/>
      <c r="AA152" s="47"/>
      <c r="AB152" s="51"/>
      <c r="AC152" s="45"/>
      <c r="AD152" s="45"/>
      <c r="AE152" s="45"/>
      <c r="AF152" s="50"/>
      <c r="AG152" s="47"/>
      <c r="AH152" s="47"/>
      <c r="AI152" s="47"/>
      <c r="AJ152" s="47"/>
      <c r="AK152" s="47"/>
      <c r="AL152" s="27"/>
    </row>
    <row r="153" spans="8:38" s="13" customFormat="1" x14ac:dyDescent="0.35">
      <c r="H153" s="51"/>
      <c r="I153" s="45"/>
      <c r="J153" s="45"/>
      <c r="K153" s="50"/>
      <c r="L153" s="45"/>
      <c r="M153" s="47"/>
      <c r="N153" s="47"/>
      <c r="O153" s="51"/>
      <c r="P153" s="45"/>
      <c r="Q153" s="45"/>
      <c r="R153" s="45"/>
      <c r="S153" s="45"/>
      <c r="T153" s="51"/>
      <c r="U153" s="45"/>
      <c r="V153" s="45"/>
      <c r="W153" s="45"/>
      <c r="X153" s="50"/>
      <c r="Y153" s="47"/>
      <c r="Z153" s="47"/>
      <c r="AA153" s="47"/>
      <c r="AB153" s="51"/>
      <c r="AC153" s="45"/>
      <c r="AD153" s="45"/>
      <c r="AE153" s="45"/>
      <c r="AF153" s="50"/>
      <c r="AG153" s="47"/>
      <c r="AH153" s="47"/>
      <c r="AI153" s="47"/>
      <c r="AJ153" s="47"/>
      <c r="AK153" s="47"/>
      <c r="AL153" s="27"/>
    </row>
    <row r="154" spans="8:38" s="13" customFormat="1" x14ac:dyDescent="0.35">
      <c r="H154" s="51"/>
      <c r="I154" s="45"/>
      <c r="J154" s="45"/>
      <c r="K154" s="50"/>
      <c r="L154" s="45"/>
      <c r="M154" s="47"/>
      <c r="N154" s="47"/>
      <c r="O154" s="51"/>
      <c r="P154" s="45"/>
      <c r="Q154" s="45"/>
      <c r="R154" s="45"/>
      <c r="S154" s="45"/>
      <c r="T154" s="51"/>
      <c r="U154" s="45"/>
      <c r="V154" s="45"/>
      <c r="W154" s="45"/>
      <c r="X154" s="50"/>
      <c r="Y154" s="47"/>
      <c r="Z154" s="47"/>
      <c r="AA154" s="47"/>
      <c r="AB154" s="51"/>
      <c r="AC154" s="45"/>
      <c r="AD154" s="45"/>
      <c r="AE154" s="45"/>
      <c r="AF154" s="50"/>
      <c r="AG154" s="47"/>
      <c r="AH154" s="47"/>
      <c r="AI154" s="47"/>
      <c r="AJ154" s="47"/>
      <c r="AK154" s="47"/>
      <c r="AL154" s="27"/>
    </row>
    <row r="155" spans="8:38" s="13" customFormat="1" x14ac:dyDescent="0.35">
      <c r="H155" s="51"/>
      <c r="I155" s="45"/>
      <c r="J155" s="45"/>
      <c r="K155" s="50"/>
      <c r="L155" s="45"/>
      <c r="M155" s="47"/>
      <c r="N155" s="47"/>
      <c r="O155" s="51"/>
      <c r="P155" s="45"/>
      <c r="Q155" s="45"/>
      <c r="R155" s="45"/>
      <c r="S155" s="45"/>
      <c r="T155" s="51"/>
      <c r="U155" s="45"/>
      <c r="V155" s="45"/>
      <c r="W155" s="45"/>
      <c r="X155" s="50"/>
      <c r="Y155" s="47"/>
      <c r="Z155" s="47"/>
      <c r="AA155" s="47"/>
      <c r="AB155" s="51"/>
      <c r="AC155" s="45"/>
      <c r="AD155" s="45"/>
      <c r="AE155" s="45"/>
      <c r="AF155" s="50"/>
      <c r="AG155" s="47"/>
      <c r="AH155" s="47"/>
      <c r="AI155" s="47"/>
      <c r="AJ155" s="47"/>
      <c r="AK155" s="47"/>
      <c r="AL155" s="27"/>
    </row>
    <row r="156" spans="8:38" s="13" customFormat="1" x14ac:dyDescent="0.35">
      <c r="H156" s="51"/>
      <c r="I156" s="45"/>
      <c r="J156" s="45"/>
      <c r="K156" s="50"/>
      <c r="L156" s="45"/>
      <c r="M156" s="47"/>
      <c r="N156" s="47"/>
      <c r="O156" s="51"/>
      <c r="P156" s="45"/>
      <c r="Q156" s="45"/>
      <c r="R156" s="45"/>
      <c r="S156" s="45"/>
      <c r="T156" s="51"/>
      <c r="U156" s="45"/>
      <c r="V156" s="45"/>
      <c r="W156" s="45"/>
      <c r="X156" s="50"/>
      <c r="Y156" s="47"/>
      <c r="Z156" s="47"/>
      <c r="AA156" s="47"/>
      <c r="AB156" s="51"/>
      <c r="AC156" s="45"/>
      <c r="AD156" s="45"/>
      <c r="AE156" s="45"/>
      <c r="AF156" s="50"/>
      <c r="AG156" s="47"/>
      <c r="AH156" s="47"/>
      <c r="AI156" s="47"/>
      <c r="AJ156" s="47"/>
      <c r="AK156" s="47"/>
      <c r="AL156" s="27"/>
    </row>
    <row r="157" spans="8:38" s="13" customFormat="1" x14ac:dyDescent="0.35">
      <c r="H157" s="51"/>
      <c r="I157" s="45"/>
      <c r="J157" s="45"/>
      <c r="K157" s="50"/>
      <c r="L157" s="45"/>
      <c r="M157" s="47"/>
      <c r="N157" s="47"/>
      <c r="O157" s="51"/>
      <c r="P157" s="45"/>
      <c r="Q157" s="45"/>
      <c r="R157" s="45"/>
      <c r="S157" s="45"/>
      <c r="T157" s="51"/>
      <c r="U157" s="45"/>
      <c r="V157" s="45"/>
      <c r="W157" s="45"/>
      <c r="X157" s="50"/>
      <c r="Y157" s="47"/>
      <c r="Z157" s="47"/>
      <c r="AA157" s="47"/>
      <c r="AB157" s="51"/>
      <c r="AC157" s="45"/>
      <c r="AD157" s="45"/>
      <c r="AE157" s="45"/>
      <c r="AF157" s="50"/>
      <c r="AG157" s="47"/>
      <c r="AH157" s="47"/>
      <c r="AI157" s="47"/>
      <c r="AJ157" s="47"/>
      <c r="AK157" s="47"/>
      <c r="AL157" s="27"/>
    </row>
    <row r="158" spans="8:38" s="13" customFormat="1" x14ac:dyDescent="0.35">
      <c r="H158" s="51"/>
      <c r="I158" s="45"/>
      <c r="J158" s="45"/>
      <c r="K158" s="50"/>
      <c r="L158" s="45"/>
      <c r="M158" s="47"/>
      <c r="N158" s="47"/>
      <c r="O158" s="51"/>
      <c r="P158" s="45"/>
      <c r="Q158" s="45"/>
      <c r="R158" s="45"/>
      <c r="S158" s="45"/>
      <c r="T158" s="51"/>
      <c r="U158" s="45"/>
      <c r="V158" s="45"/>
      <c r="W158" s="45"/>
      <c r="X158" s="50"/>
      <c r="Y158" s="47"/>
      <c r="Z158" s="47"/>
      <c r="AA158" s="47"/>
      <c r="AB158" s="51"/>
      <c r="AC158" s="45"/>
      <c r="AD158" s="45"/>
      <c r="AE158" s="45"/>
      <c r="AF158" s="50"/>
      <c r="AG158" s="47"/>
      <c r="AH158" s="47"/>
      <c r="AI158" s="47"/>
      <c r="AJ158" s="47"/>
      <c r="AK158" s="47"/>
      <c r="AL158" s="27"/>
    </row>
    <row r="159" spans="8:38" s="13" customFormat="1" x14ac:dyDescent="0.35">
      <c r="H159" s="51"/>
      <c r="I159" s="45"/>
      <c r="J159" s="45"/>
      <c r="K159" s="50"/>
      <c r="L159" s="45"/>
      <c r="M159" s="47"/>
      <c r="N159" s="47"/>
      <c r="O159" s="51"/>
      <c r="P159" s="45"/>
      <c r="Q159" s="45"/>
      <c r="R159" s="45"/>
      <c r="S159" s="45"/>
      <c r="T159" s="51"/>
      <c r="U159" s="45"/>
      <c r="V159" s="45"/>
      <c r="W159" s="45"/>
      <c r="X159" s="50"/>
      <c r="Y159" s="47"/>
      <c r="Z159" s="47"/>
      <c r="AA159" s="47"/>
      <c r="AB159" s="51"/>
      <c r="AC159" s="45"/>
      <c r="AD159" s="45"/>
      <c r="AE159" s="45"/>
      <c r="AF159" s="50"/>
      <c r="AG159" s="47"/>
      <c r="AH159" s="47"/>
      <c r="AI159" s="47"/>
      <c r="AJ159" s="47"/>
      <c r="AK159" s="47"/>
      <c r="AL159" s="27"/>
    </row>
    <row r="160" spans="8:38" s="13" customFormat="1" x14ac:dyDescent="0.35">
      <c r="H160" s="51"/>
      <c r="I160" s="45"/>
      <c r="J160" s="45"/>
      <c r="K160" s="50"/>
      <c r="L160" s="45"/>
      <c r="M160" s="47"/>
      <c r="N160" s="47"/>
      <c r="O160" s="51"/>
      <c r="P160" s="45"/>
      <c r="Q160" s="45"/>
      <c r="R160" s="45"/>
      <c r="S160" s="45"/>
      <c r="T160" s="51"/>
      <c r="U160" s="45"/>
      <c r="V160" s="45"/>
      <c r="W160" s="45"/>
      <c r="X160" s="50"/>
      <c r="Y160" s="47"/>
      <c r="Z160" s="47"/>
      <c r="AA160" s="47"/>
      <c r="AB160" s="51"/>
      <c r="AC160" s="45"/>
      <c r="AD160" s="45"/>
      <c r="AE160" s="45"/>
      <c r="AF160" s="50"/>
      <c r="AG160" s="47"/>
      <c r="AH160" s="47"/>
      <c r="AI160" s="47"/>
      <c r="AJ160" s="47"/>
      <c r="AK160" s="47"/>
      <c r="AL160" s="27"/>
    </row>
    <row r="161" spans="8:38" s="13" customFormat="1" x14ac:dyDescent="0.35">
      <c r="H161" s="51"/>
      <c r="I161" s="45"/>
      <c r="J161" s="45"/>
      <c r="K161" s="50"/>
      <c r="L161" s="45"/>
      <c r="M161" s="47"/>
      <c r="N161" s="47"/>
      <c r="O161" s="51"/>
      <c r="P161" s="45"/>
      <c r="Q161" s="45"/>
      <c r="R161" s="45"/>
      <c r="S161" s="45"/>
      <c r="T161" s="51"/>
      <c r="U161" s="45"/>
      <c r="V161" s="45"/>
      <c r="W161" s="45"/>
      <c r="X161" s="50"/>
      <c r="Y161" s="47"/>
      <c r="Z161" s="47"/>
      <c r="AA161" s="47"/>
      <c r="AB161" s="51"/>
      <c r="AC161" s="45"/>
      <c r="AD161" s="45"/>
      <c r="AE161" s="45"/>
      <c r="AF161" s="50"/>
      <c r="AG161" s="47"/>
      <c r="AH161" s="47"/>
      <c r="AI161" s="47"/>
      <c r="AJ161" s="47"/>
      <c r="AK161" s="47"/>
      <c r="AL161" s="27"/>
    </row>
    <row r="162" spans="8:38" s="13" customFormat="1" x14ac:dyDescent="0.35">
      <c r="H162" s="51"/>
      <c r="I162" s="45"/>
      <c r="J162" s="45"/>
      <c r="K162" s="50"/>
      <c r="L162" s="45"/>
      <c r="M162" s="47"/>
      <c r="N162" s="47"/>
      <c r="O162" s="51"/>
      <c r="P162" s="45"/>
      <c r="Q162" s="45"/>
      <c r="R162" s="45"/>
      <c r="S162" s="45"/>
      <c r="T162" s="51"/>
      <c r="U162" s="45"/>
      <c r="V162" s="45"/>
      <c r="W162" s="45"/>
      <c r="X162" s="50"/>
      <c r="Y162" s="47"/>
      <c r="Z162" s="47"/>
      <c r="AA162" s="47"/>
      <c r="AB162" s="51"/>
      <c r="AC162" s="45"/>
      <c r="AD162" s="45"/>
      <c r="AE162" s="45"/>
      <c r="AF162" s="50"/>
      <c r="AG162" s="47"/>
      <c r="AH162" s="47"/>
      <c r="AI162" s="47"/>
      <c r="AJ162" s="47"/>
      <c r="AK162" s="47"/>
      <c r="AL162" s="27"/>
    </row>
    <row r="163" spans="8:38" s="13" customFormat="1" x14ac:dyDescent="0.35">
      <c r="H163" s="51"/>
      <c r="I163" s="45"/>
      <c r="J163" s="45"/>
      <c r="K163" s="50"/>
      <c r="L163" s="45"/>
      <c r="M163" s="47"/>
      <c r="N163" s="47"/>
      <c r="O163" s="51"/>
      <c r="P163" s="45"/>
      <c r="Q163" s="45"/>
      <c r="R163" s="45"/>
      <c r="S163" s="45"/>
      <c r="T163" s="51"/>
      <c r="U163" s="45"/>
      <c r="V163" s="45"/>
      <c r="W163" s="45"/>
      <c r="X163" s="50"/>
      <c r="Y163" s="47"/>
      <c r="Z163" s="47"/>
      <c r="AA163" s="47"/>
      <c r="AB163" s="51"/>
      <c r="AC163" s="45"/>
      <c r="AD163" s="45"/>
      <c r="AE163" s="45"/>
      <c r="AF163" s="50"/>
      <c r="AG163" s="47"/>
      <c r="AH163" s="47"/>
      <c r="AI163" s="47"/>
      <c r="AJ163" s="47"/>
      <c r="AK163" s="47"/>
      <c r="AL163" s="27"/>
    </row>
    <row r="164" spans="8:38" s="13" customFormat="1" x14ac:dyDescent="0.35">
      <c r="H164" s="51"/>
      <c r="I164" s="45"/>
      <c r="J164" s="45"/>
      <c r="K164" s="50"/>
      <c r="L164" s="45"/>
      <c r="M164" s="47"/>
      <c r="N164" s="47"/>
      <c r="O164" s="51"/>
      <c r="P164" s="45"/>
      <c r="Q164" s="45"/>
      <c r="R164" s="45"/>
      <c r="S164" s="45"/>
      <c r="T164" s="51"/>
      <c r="U164" s="45"/>
      <c r="V164" s="45"/>
      <c r="W164" s="45"/>
      <c r="X164" s="50"/>
      <c r="Y164" s="47"/>
      <c r="Z164" s="47"/>
      <c r="AA164" s="47"/>
      <c r="AB164" s="51"/>
      <c r="AC164" s="45"/>
      <c r="AD164" s="45"/>
      <c r="AE164" s="45"/>
      <c r="AF164" s="50"/>
      <c r="AG164" s="47"/>
      <c r="AH164" s="47"/>
      <c r="AI164" s="47"/>
      <c r="AJ164" s="47"/>
      <c r="AK164" s="47"/>
      <c r="AL164" s="27"/>
    </row>
    <row r="165" spans="8:38" s="13" customFormat="1" x14ac:dyDescent="0.35">
      <c r="H165" s="51"/>
      <c r="I165" s="45"/>
      <c r="J165" s="45"/>
      <c r="K165" s="50"/>
      <c r="L165" s="45"/>
      <c r="M165" s="47"/>
      <c r="N165" s="47"/>
      <c r="O165" s="51"/>
      <c r="P165" s="45"/>
      <c r="Q165" s="45"/>
      <c r="R165" s="45"/>
      <c r="S165" s="45"/>
      <c r="T165" s="51"/>
      <c r="U165" s="45"/>
      <c r="V165" s="45"/>
      <c r="W165" s="45"/>
      <c r="X165" s="50"/>
      <c r="Y165" s="47"/>
      <c r="Z165" s="47"/>
      <c r="AA165" s="47"/>
      <c r="AB165" s="51"/>
      <c r="AC165" s="45"/>
      <c r="AD165" s="45"/>
      <c r="AE165" s="45"/>
      <c r="AF165" s="50"/>
      <c r="AG165" s="47"/>
      <c r="AH165" s="47"/>
      <c r="AI165" s="47"/>
      <c r="AJ165" s="47"/>
      <c r="AK165" s="47"/>
      <c r="AL165" s="27"/>
    </row>
    <row r="166" spans="8:38" s="13" customFormat="1" x14ac:dyDescent="0.35">
      <c r="H166" s="51"/>
      <c r="I166" s="45"/>
      <c r="J166" s="45"/>
      <c r="K166" s="50"/>
      <c r="L166" s="45"/>
      <c r="M166" s="47"/>
      <c r="N166" s="47"/>
      <c r="O166" s="51"/>
      <c r="P166" s="45"/>
      <c r="Q166" s="45"/>
      <c r="R166" s="45"/>
      <c r="S166" s="45"/>
      <c r="T166" s="51"/>
      <c r="U166" s="45"/>
      <c r="V166" s="45"/>
      <c r="W166" s="45"/>
      <c r="X166" s="50"/>
      <c r="Y166" s="47"/>
      <c r="Z166" s="47"/>
      <c r="AA166" s="47"/>
      <c r="AB166" s="51"/>
      <c r="AC166" s="45"/>
      <c r="AD166" s="45"/>
      <c r="AE166" s="45"/>
      <c r="AF166" s="50"/>
      <c r="AG166" s="47"/>
      <c r="AH166" s="47"/>
      <c r="AI166" s="47"/>
      <c r="AJ166" s="47"/>
      <c r="AK166" s="47"/>
      <c r="AL166" s="27"/>
    </row>
    <row r="167" spans="8:38" s="13" customFormat="1" x14ac:dyDescent="0.35">
      <c r="H167" s="51"/>
      <c r="I167" s="45"/>
      <c r="J167" s="45"/>
      <c r="K167" s="50"/>
      <c r="L167" s="45"/>
      <c r="M167" s="47"/>
      <c r="N167" s="47"/>
      <c r="O167" s="51"/>
      <c r="P167" s="45"/>
      <c r="Q167" s="45"/>
      <c r="R167" s="45"/>
      <c r="S167" s="45"/>
      <c r="T167" s="51"/>
      <c r="U167" s="45"/>
      <c r="V167" s="45"/>
      <c r="W167" s="45"/>
      <c r="X167" s="50"/>
      <c r="Y167" s="47"/>
      <c r="Z167" s="47"/>
      <c r="AA167" s="47"/>
      <c r="AB167" s="51"/>
      <c r="AC167" s="45"/>
      <c r="AD167" s="45"/>
      <c r="AE167" s="45"/>
      <c r="AF167" s="50"/>
      <c r="AG167" s="47"/>
      <c r="AH167" s="47"/>
      <c r="AI167" s="47"/>
      <c r="AJ167" s="47"/>
      <c r="AK167" s="47"/>
      <c r="AL167" s="27"/>
    </row>
    <row r="168" spans="8:38" s="13" customFormat="1" x14ac:dyDescent="0.35">
      <c r="H168" s="51"/>
      <c r="I168" s="45"/>
      <c r="J168" s="45"/>
      <c r="K168" s="50"/>
      <c r="L168" s="45"/>
      <c r="M168" s="47"/>
      <c r="N168" s="47"/>
      <c r="O168" s="51"/>
      <c r="P168" s="45"/>
      <c r="Q168" s="45"/>
      <c r="R168" s="45"/>
      <c r="S168" s="45"/>
      <c r="T168" s="51"/>
      <c r="U168" s="45"/>
      <c r="V168" s="45"/>
      <c r="W168" s="45"/>
      <c r="X168" s="50"/>
      <c r="Y168" s="47"/>
      <c r="Z168" s="47"/>
      <c r="AA168" s="47"/>
      <c r="AB168" s="51"/>
      <c r="AC168" s="45"/>
      <c r="AD168" s="45"/>
      <c r="AE168" s="45"/>
      <c r="AF168" s="50"/>
      <c r="AG168" s="47"/>
      <c r="AH168" s="47"/>
      <c r="AI168" s="47"/>
      <c r="AJ168" s="47"/>
      <c r="AK168" s="47"/>
      <c r="AL168" s="27"/>
    </row>
    <row r="169" spans="8:38" s="13" customFormat="1" x14ac:dyDescent="0.35">
      <c r="H169" s="51"/>
      <c r="I169" s="45"/>
      <c r="J169" s="45"/>
      <c r="K169" s="50"/>
      <c r="L169" s="45"/>
      <c r="M169" s="47"/>
      <c r="N169" s="47"/>
      <c r="O169" s="51"/>
      <c r="P169" s="45"/>
      <c r="Q169" s="45"/>
      <c r="R169" s="45"/>
      <c r="S169" s="45"/>
      <c r="T169" s="51"/>
      <c r="U169" s="45"/>
      <c r="V169" s="45"/>
      <c r="W169" s="45"/>
      <c r="X169" s="50"/>
      <c r="Y169" s="47"/>
      <c r="Z169" s="47"/>
      <c r="AA169" s="47"/>
      <c r="AB169" s="51"/>
      <c r="AC169" s="45"/>
      <c r="AD169" s="45"/>
      <c r="AE169" s="45"/>
      <c r="AF169" s="50"/>
      <c r="AG169" s="47"/>
      <c r="AH169" s="47"/>
      <c r="AI169" s="47"/>
      <c r="AJ169" s="47"/>
      <c r="AK169" s="47"/>
      <c r="AL169" s="27"/>
    </row>
    <row r="170" spans="8:38" s="13" customFormat="1" x14ac:dyDescent="0.35">
      <c r="H170" s="51"/>
      <c r="I170" s="45"/>
      <c r="J170" s="45"/>
      <c r="K170" s="50"/>
      <c r="L170" s="45"/>
      <c r="M170" s="47"/>
      <c r="N170" s="47"/>
      <c r="O170" s="51"/>
      <c r="P170" s="45"/>
      <c r="Q170" s="45"/>
      <c r="R170" s="45"/>
      <c r="S170" s="45"/>
      <c r="T170" s="51"/>
      <c r="U170" s="45"/>
      <c r="V170" s="45"/>
      <c r="W170" s="45"/>
      <c r="X170" s="50"/>
      <c r="Y170" s="47"/>
      <c r="Z170" s="47"/>
      <c r="AA170" s="47"/>
      <c r="AB170" s="51"/>
      <c r="AC170" s="45"/>
      <c r="AD170" s="45"/>
      <c r="AE170" s="45"/>
      <c r="AF170" s="50"/>
      <c r="AG170" s="47"/>
      <c r="AH170" s="47"/>
      <c r="AI170" s="47"/>
      <c r="AJ170" s="47"/>
      <c r="AK170" s="47"/>
      <c r="AL170" s="27"/>
    </row>
    <row r="171" spans="8:38" s="13" customFormat="1" x14ac:dyDescent="0.35">
      <c r="H171" s="51"/>
      <c r="I171" s="45"/>
      <c r="J171" s="45"/>
      <c r="K171" s="50"/>
      <c r="L171" s="45"/>
      <c r="M171" s="47"/>
      <c r="N171" s="47"/>
      <c r="O171" s="51"/>
      <c r="P171" s="45"/>
      <c r="Q171" s="45"/>
      <c r="R171" s="45"/>
      <c r="S171" s="45"/>
      <c r="T171" s="51"/>
      <c r="U171" s="45"/>
      <c r="V171" s="45"/>
      <c r="W171" s="45"/>
      <c r="X171" s="50"/>
      <c r="Y171" s="47"/>
      <c r="Z171" s="47"/>
      <c r="AA171" s="47"/>
      <c r="AB171" s="51"/>
      <c r="AC171" s="45"/>
      <c r="AD171" s="45"/>
      <c r="AE171" s="45"/>
      <c r="AF171" s="50"/>
      <c r="AG171" s="47"/>
      <c r="AH171" s="47"/>
      <c r="AI171" s="47"/>
      <c r="AJ171" s="47"/>
      <c r="AK171" s="47"/>
      <c r="AL171" s="27"/>
    </row>
    <row r="172" spans="8:38" s="13" customFormat="1" x14ac:dyDescent="0.35">
      <c r="H172" s="51"/>
      <c r="I172" s="45"/>
      <c r="J172" s="45"/>
      <c r="K172" s="50"/>
      <c r="L172" s="45"/>
      <c r="M172" s="47"/>
      <c r="N172" s="47"/>
      <c r="O172" s="51"/>
      <c r="P172" s="45"/>
      <c r="Q172" s="45"/>
      <c r="R172" s="45"/>
      <c r="S172" s="45"/>
      <c r="T172" s="51"/>
      <c r="U172" s="45"/>
      <c r="V172" s="45"/>
      <c r="W172" s="45"/>
      <c r="X172" s="50"/>
      <c r="Y172" s="47"/>
      <c r="Z172" s="47"/>
      <c r="AA172" s="47"/>
      <c r="AB172" s="51"/>
      <c r="AC172" s="45"/>
      <c r="AD172" s="45"/>
      <c r="AE172" s="45"/>
      <c r="AF172" s="50"/>
      <c r="AG172" s="47"/>
      <c r="AH172" s="47"/>
      <c r="AI172" s="47"/>
      <c r="AJ172" s="47"/>
      <c r="AK172" s="47"/>
      <c r="AL172" s="27"/>
    </row>
    <row r="173" spans="8:38" s="13" customFormat="1" x14ac:dyDescent="0.35">
      <c r="H173" s="51"/>
      <c r="I173" s="45"/>
      <c r="J173" s="45"/>
      <c r="K173" s="50"/>
      <c r="L173" s="45"/>
      <c r="M173" s="47"/>
      <c r="N173" s="47"/>
      <c r="O173" s="51"/>
      <c r="P173" s="45"/>
      <c r="Q173" s="45"/>
      <c r="R173" s="45"/>
      <c r="S173" s="45"/>
      <c r="T173" s="51"/>
      <c r="U173" s="45"/>
      <c r="V173" s="45"/>
      <c r="W173" s="45"/>
      <c r="X173" s="50"/>
      <c r="Y173" s="47"/>
      <c r="Z173" s="47"/>
      <c r="AA173" s="47"/>
      <c r="AB173" s="51"/>
      <c r="AC173" s="45"/>
      <c r="AD173" s="45"/>
      <c r="AE173" s="45"/>
      <c r="AF173" s="50"/>
      <c r="AG173" s="47"/>
      <c r="AH173" s="47"/>
      <c r="AI173" s="47"/>
      <c r="AJ173" s="47"/>
      <c r="AK173" s="47"/>
      <c r="AL173" s="27"/>
    </row>
    <row r="174" spans="8:38" s="13" customFormat="1" x14ac:dyDescent="0.35">
      <c r="H174" s="51"/>
      <c r="I174" s="45"/>
      <c r="J174" s="45"/>
      <c r="K174" s="50"/>
      <c r="L174" s="45"/>
      <c r="M174" s="47"/>
      <c r="N174" s="47"/>
      <c r="O174" s="51"/>
      <c r="P174" s="45"/>
      <c r="Q174" s="45"/>
      <c r="R174" s="45"/>
      <c r="S174" s="45"/>
      <c r="T174" s="51"/>
      <c r="U174" s="45"/>
      <c r="V174" s="45"/>
      <c r="W174" s="45"/>
      <c r="X174" s="50"/>
      <c r="Y174" s="47"/>
      <c r="Z174" s="47"/>
      <c r="AA174" s="47"/>
      <c r="AB174" s="51"/>
      <c r="AC174" s="45"/>
      <c r="AD174" s="45"/>
      <c r="AE174" s="45"/>
      <c r="AF174" s="50"/>
      <c r="AG174" s="47"/>
      <c r="AH174" s="47"/>
      <c r="AI174" s="47"/>
      <c r="AJ174" s="47"/>
      <c r="AK174" s="47"/>
      <c r="AL174" s="27"/>
    </row>
    <row r="175" spans="8:38" s="13" customFormat="1" x14ac:dyDescent="0.35">
      <c r="H175" s="51"/>
      <c r="I175" s="45"/>
      <c r="J175" s="45"/>
      <c r="K175" s="50"/>
      <c r="L175" s="45"/>
      <c r="M175" s="47"/>
      <c r="N175" s="47"/>
      <c r="O175" s="51"/>
      <c r="P175" s="45"/>
      <c r="Q175" s="45"/>
      <c r="R175" s="45"/>
      <c r="S175" s="45"/>
      <c r="T175" s="51"/>
      <c r="U175" s="45"/>
      <c r="V175" s="45"/>
      <c r="W175" s="45"/>
      <c r="X175" s="50"/>
      <c r="Y175" s="47"/>
      <c r="Z175" s="47"/>
      <c r="AA175" s="47"/>
      <c r="AB175" s="51"/>
      <c r="AC175" s="45"/>
      <c r="AD175" s="45"/>
      <c r="AE175" s="45"/>
      <c r="AF175" s="50"/>
      <c r="AG175" s="47"/>
      <c r="AH175" s="47"/>
      <c r="AI175" s="47"/>
      <c r="AJ175" s="47"/>
      <c r="AK175" s="47"/>
      <c r="AL175" s="27"/>
    </row>
    <row r="176" spans="8:38" s="13" customFormat="1" x14ac:dyDescent="0.35">
      <c r="H176" s="51"/>
      <c r="I176" s="45"/>
      <c r="J176" s="45"/>
      <c r="K176" s="50"/>
      <c r="L176" s="45"/>
      <c r="M176" s="47"/>
      <c r="N176" s="47"/>
      <c r="O176" s="51"/>
      <c r="P176" s="45"/>
      <c r="Q176" s="45"/>
      <c r="R176" s="45"/>
      <c r="S176" s="45"/>
      <c r="T176" s="51"/>
      <c r="U176" s="45"/>
      <c r="V176" s="45"/>
      <c r="W176" s="45"/>
      <c r="X176" s="50"/>
      <c r="Y176" s="47"/>
      <c r="Z176" s="47"/>
      <c r="AA176" s="47"/>
      <c r="AB176" s="51"/>
      <c r="AC176" s="45"/>
      <c r="AD176" s="45"/>
      <c r="AE176" s="45"/>
      <c r="AF176" s="50"/>
      <c r="AG176" s="47"/>
      <c r="AH176" s="47"/>
      <c r="AI176" s="47"/>
      <c r="AJ176" s="47"/>
      <c r="AK176" s="47"/>
      <c r="AL176" s="27"/>
    </row>
    <row r="177" spans="8:38" s="13" customFormat="1" x14ac:dyDescent="0.35">
      <c r="H177" s="51"/>
      <c r="I177" s="45"/>
      <c r="J177" s="45"/>
      <c r="K177" s="50"/>
      <c r="L177" s="45"/>
      <c r="M177" s="47"/>
      <c r="N177" s="47"/>
      <c r="O177" s="51"/>
      <c r="P177" s="45"/>
      <c r="Q177" s="45"/>
      <c r="R177" s="45"/>
      <c r="S177" s="45"/>
      <c r="T177" s="51"/>
      <c r="U177" s="45"/>
      <c r="V177" s="45"/>
      <c r="W177" s="45"/>
      <c r="X177" s="50"/>
      <c r="Y177" s="47"/>
      <c r="Z177" s="47"/>
      <c r="AA177" s="47"/>
      <c r="AB177" s="51"/>
      <c r="AC177" s="45"/>
      <c r="AD177" s="45"/>
      <c r="AE177" s="45"/>
      <c r="AF177" s="50"/>
      <c r="AG177" s="47"/>
      <c r="AH177" s="47"/>
      <c r="AI177" s="47"/>
      <c r="AJ177" s="47"/>
      <c r="AK177" s="47"/>
      <c r="AL177" s="27"/>
    </row>
    <row r="178" spans="8:38" s="13" customFormat="1" x14ac:dyDescent="0.35">
      <c r="H178" s="51"/>
      <c r="I178" s="45"/>
      <c r="J178" s="45"/>
      <c r="K178" s="50"/>
      <c r="L178" s="45"/>
      <c r="M178" s="47"/>
      <c r="N178" s="47"/>
      <c r="O178" s="51"/>
      <c r="P178" s="45"/>
      <c r="Q178" s="45"/>
      <c r="R178" s="45"/>
      <c r="S178" s="45"/>
      <c r="T178" s="51"/>
      <c r="U178" s="45"/>
      <c r="V178" s="45"/>
      <c r="W178" s="45"/>
      <c r="X178" s="50"/>
      <c r="Y178" s="47"/>
      <c r="Z178" s="47"/>
      <c r="AA178" s="47"/>
      <c r="AB178" s="51"/>
      <c r="AC178" s="45"/>
      <c r="AD178" s="45"/>
      <c r="AE178" s="45"/>
      <c r="AF178" s="50"/>
      <c r="AG178" s="47"/>
      <c r="AH178" s="47"/>
      <c r="AI178" s="47"/>
      <c r="AJ178" s="47"/>
      <c r="AK178" s="47"/>
      <c r="AL178" s="27"/>
    </row>
    <row r="179" spans="8:38" s="13" customFormat="1" x14ac:dyDescent="0.35">
      <c r="H179" s="51"/>
      <c r="I179" s="45"/>
      <c r="J179" s="45"/>
      <c r="K179" s="50"/>
      <c r="L179" s="45"/>
      <c r="M179" s="47"/>
      <c r="N179" s="47"/>
      <c r="O179" s="51"/>
      <c r="P179" s="45"/>
      <c r="Q179" s="45"/>
      <c r="R179" s="45"/>
      <c r="S179" s="45"/>
      <c r="T179" s="51"/>
      <c r="U179" s="45"/>
      <c r="V179" s="45"/>
      <c r="W179" s="45"/>
      <c r="X179" s="50"/>
      <c r="Y179" s="47"/>
      <c r="Z179" s="47"/>
      <c r="AA179" s="47"/>
      <c r="AB179" s="51"/>
      <c r="AC179" s="45"/>
      <c r="AD179" s="45"/>
      <c r="AE179" s="45"/>
      <c r="AF179" s="50"/>
      <c r="AG179" s="47"/>
      <c r="AH179" s="47"/>
      <c r="AI179" s="47"/>
      <c r="AJ179" s="47"/>
      <c r="AK179" s="47"/>
      <c r="AL179" s="27"/>
    </row>
    <row r="180" spans="8:38" s="13" customFormat="1" x14ac:dyDescent="0.35">
      <c r="H180" s="51"/>
      <c r="I180" s="45"/>
      <c r="J180" s="45"/>
      <c r="K180" s="50"/>
      <c r="L180" s="45"/>
      <c r="M180" s="47"/>
      <c r="N180" s="47"/>
      <c r="O180" s="51"/>
      <c r="P180" s="45"/>
      <c r="Q180" s="45"/>
      <c r="R180" s="45"/>
      <c r="S180" s="45"/>
      <c r="T180" s="51"/>
      <c r="U180" s="45"/>
      <c r="V180" s="45"/>
      <c r="W180" s="45"/>
      <c r="X180" s="50"/>
      <c r="Y180" s="47"/>
      <c r="Z180" s="47"/>
      <c r="AA180" s="47"/>
      <c r="AB180" s="51"/>
      <c r="AC180" s="45"/>
      <c r="AD180" s="45"/>
      <c r="AE180" s="45"/>
      <c r="AF180" s="50"/>
      <c r="AG180" s="47"/>
      <c r="AH180" s="47"/>
      <c r="AI180" s="47"/>
      <c r="AJ180" s="47"/>
      <c r="AK180" s="47"/>
      <c r="AL180" s="27"/>
    </row>
    <row r="181" spans="8:38" s="13" customFormat="1" x14ac:dyDescent="0.35">
      <c r="H181" s="51"/>
      <c r="I181" s="45"/>
      <c r="J181" s="45"/>
      <c r="K181" s="50"/>
      <c r="L181" s="45"/>
      <c r="M181" s="47"/>
      <c r="N181" s="47"/>
      <c r="O181" s="51"/>
      <c r="P181" s="45"/>
      <c r="Q181" s="45"/>
      <c r="R181" s="45"/>
      <c r="S181" s="45"/>
      <c r="T181" s="51"/>
      <c r="U181" s="45"/>
      <c r="V181" s="45"/>
      <c r="W181" s="45"/>
      <c r="X181" s="50"/>
      <c r="Y181" s="47"/>
      <c r="Z181" s="47"/>
      <c r="AA181" s="47"/>
      <c r="AB181" s="51"/>
      <c r="AC181" s="45"/>
      <c r="AD181" s="45"/>
      <c r="AE181" s="45"/>
      <c r="AF181" s="50"/>
      <c r="AG181" s="47"/>
      <c r="AH181" s="47"/>
      <c r="AI181" s="47"/>
      <c r="AJ181" s="47"/>
      <c r="AK181" s="47"/>
      <c r="AL181" s="27"/>
    </row>
    <row r="182" spans="8:38" s="13" customFormat="1" x14ac:dyDescent="0.35">
      <c r="H182" s="51"/>
      <c r="I182" s="45"/>
      <c r="J182" s="45"/>
      <c r="K182" s="50"/>
      <c r="L182" s="45"/>
      <c r="M182" s="47"/>
      <c r="N182" s="47"/>
      <c r="O182" s="51"/>
      <c r="P182" s="45"/>
      <c r="Q182" s="45"/>
      <c r="R182" s="45"/>
      <c r="S182" s="45"/>
      <c r="T182" s="51"/>
      <c r="U182" s="45"/>
      <c r="V182" s="45"/>
      <c r="W182" s="45"/>
      <c r="X182" s="50"/>
      <c r="Y182" s="47"/>
      <c r="Z182" s="47"/>
      <c r="AA182" s="47"/>
      <c r="AB182" s="51"/>
      <c r="AC182" s="45"/>
      <c r="AD182" s="45"/>
      <c r="AE182" s="45"/>
      <c r="AF182" s="50"/>
      <c r="AG182" s="47"/>
      <c r="AH182" s="47"/>
      <c r="AI182" s="47"/>
      <c r="AJ182" s="47"/>
      <c r="AK182" s="47"/>
      <c r="AL182" s="27"/>
    </row>
    <row r="183" spans="8:38" s="13" customFormat="1" x14ac:dyDescent="0.35">
      <c r="H183" s="51"/>
      <c r="I183" s="45"/>
      <c r="J183" s="45"/>
      <c r="K183" s="50"/>
      <c r="L183" s="45"/>
      <c r="M183" s="47"/>
      <c r="N183" s="47"/>
      <c r="O183" s="51"/>
      <c r="P183" s="45"/>
      <c r="Q183" s="45"/>
      <c r="R183" s="45"/>
      <c r="S183" s="45"/>
      <c r="T183" s="51"/>
      <c r="U183" s="45"/>
      <c r="V183" s="45"/>
      <c r="W183" s="45"/>
      <c r="X183" s="50"/>
      <c r="Y183" s="47"/>
      <c r="Z183" s="47"/>
      <c r="AA183" s="47"/>
      <c r="AB183" s="51"/>
      <c r="AC183" s="45"/>
      <c r="AD183" s="45"/>
      <c r="AE183" s="45"/>
      <c r="AF183" s="50"/>
      <c r="AG183" s="47"/>
      <c r="AH183" s="47"/>
      <c r="AI183" s="47"/>
      <c r="AJ183" s="47"/>
      <c r="AK183" s="47"/>
      <c r="AL183" s="27"/>
    </row>
    <row r="184" spans="8:38" s="13" customFormat="1" x14ac:dyDescent="0.35">
      <c r="H184" s="51"/>
      <c r="I184" s="45"/>
      <c r="J184" s="45"/>
      <c r="K184" s="50"/>
      <c r="L184" s="45"/>
      <c r="M184" s="47"/>
      <c r="N184" s="47"/>
      <c r="O184" s="51"/>
      <c r="P184" s="45"/>
      <c r="Q184" s="45"/>
      <c r="R184" s="45"/>
      <c r="S184" s="45"/>
      <c r="T184" s="51"/>
      <c r="U184" s="45"/>
      <c r="V184" s="45"/>
      <c r="W184" s="45"/>
      <c r="X184" s="50"/>
      <c r="Y184" s="47"/>
      <c r="Z184" s="47"/>
      <c r="AA184" s="47"/>
      <c r="AB184" s="51"/>
      <c r="AC184" s="45"/>
      <c r="AD184" s="45"/>
      <c r="AE184" s="45"/>
      <c r="AF184" s="50"/>
      <c r="AG184" s="47"/>
      <c r="AH184" s="47"/>
      <c r="AI184" s="47"/>
      <c r="AJ184" s="47"/>
      <c r="AK184" s="47"/>
      <c r="AL184" s="27"/>
    </row>
    <row r="185" spans="8:38" s="13" customFormat="1" x14ac:dyDescent="0.35">
      <c r="H185" s="51"/>
      <c r="I185" s="45"/>
      <c r="J185" s="45"/>
      <c r="K185" s="50"/>
      <c r="L185" s="45"/>
      <c r="M185" s="47"/>
      <c r="N185" s="47"/>
      <c r="O185" s="51"/>
      <c r="P185" s="45"/>
      <c r="Q185" s="45"/>
      <c r="R185" s="45"/>
      <c r="S185" s="45"/>
      <c r="T185" s="51"/>
      <c r="U185" s="45"/>
      <c r="V185" s="45"/>
      <c r="W185" s="45"/>
      <c r="X185" s="50"/>
      <c r="Y185" s="47"/>
      <c r="Z185" s="47"/>
      <c r="AA185" s="47"/>
      <c r="AB185" s="51"/>
      <c r="AC185" s="45"/>
      <c r="AD185" s="45"/>
      <c r="AE185" s="45"/>
      <c r="AF185" s="50"/>
      <c r="AG185" s="47"/>
      <c r="AH185" s="47"/>
      <c r="AI185" s="47"/>
      <c r="AJ185" s="47"/>
      <c r="AK185" s="47"/>
      <c r="AL185" s="27"/>
    </row>
    <row r="186" spans="8:38" s="13" customFormat="1" x14ac:dyDescent="0.35">
      <c r="H186" s="51"/>
      <c r="I186" s="45"/>
      <c r="J186" s="45"/>
      <c r="K186" s="50"/>
      <c r="L186" s="45"/>
      <c r="M186" s="47"/>
      <c r="N186" s="47"/>
      <c r="O186" s="51"/>
      <c r="P186" s="45"/>
      <c r="Q186" s="45"/>
      <c r="R186" s="45"/>
      <c r="S186" s="45"/>
      <c r="T186" s="51"/>
      <c r="U186" s="45"/>
      <c r="V186" s="45"/>
      <c r="W186" s="45"/>
      <c r="X186" s="50"/>
      <c r="Y186" s="47"/>
      <c r="Z186" s="47"/>
      <c r="AA186" s="47"/>
      <c r="AB186" s="51"/>
      <c r="AC186" s="45"/>
      <c r="AD186" s="45"/>
      <c r="AE186" s="45"/>
      <c r="AF186" s="50"/>
      <c r="AG186" s="47"/>
      <c r="AH186" s="47"/>
      <c r="AI186" s="47"/>
      <c r="AJ186" s="47"/>
      <c r="AK186" s="47"/>
      <c r="AL186" s="27"/>
    </row>
    <row r="187" spans="8:38" s="13" customFormat="1" x14ac:dyDescent="0.35">
      <c r="H187" s="51"/>
      <c r="I187" s="45"/>
      <c r="J187" s="45"/>
      <c r="K187" s="50"/>
      <c r="L187" s="45"/>
      <c r="M187" s="47"/>
      <c r="N187" s="47"/>
      <c r="O187" s="51"/>
      <c r="P187" s="45"/>
      <c r="Q187" s="45"/>
      <c r="R187" s="45"/>
      <c r="S187" s="45"/>
      <c r="T187" s="51"/>
      <c r="U187" s="45"/>
      <c r="V187" s="45"/>
      <c r="W187" s="45"/>
      <c r="X187" s="50"/>
      <c r="Y187" s="47"/>
      <c r="Z187" s="47"/>
      <c r="AA187" s="47"/>
      <c r="AB187" s="51"/>
      <c r="AC187" s="45"/>
      <c r="AD187" s="45"/>
      <c r="AE187" s="45"/>
      <c r="AF187" s="50"/>
      <c r="AG187" s="47"/>
      <c r="AH187" s="47"/>
      <c r="AI187" s="47"/>
      <c r="AJ187" s="47"/>
      <c r="AK187" s="47"/>
      <c r="AL187" s="27"/>
    </row>
    <row r="188" spans="8:38" s="13" customFormat="1" x14ac:dyDescent="0.35">
      <c r="H188" s="51"/>
      <c r="I188" s="45"/>
      <c r="J188" s="45"/>
      <c r="K188" s="50"/>
      <c r="L188" s="45"/>
      <c r="M188" s="47"/>
      <c r="N188" s="47"/>
      <c r="O188" s="51"/>
      <c r="P188" s="45"/>
      <c r="Q188" s="45"/>
      <c r="R188" s="45"/>
      <c r="S188" s="45"/>
      <c r="T188" s="51"/>
      <c r="U188" s="45"/>
      <c r="V188" s="45"/>
      <c r="W188" s="45"/>
      <c r="X188" s="50"/>
      <c r="Y188" s="47"/>
      <c r="Z188" s="47"/>
      <c r="AA188" s="47"/>
      <c r="AB188" s="51"/>
      <c r="AC188" s="45"/>
      <c r="AD188" s="45"/>
      <c r="AE188" s="45"/>
      <c r="AF188" s="50"/>
      <c r="AG188" s="47"/>
      <c r="AH188" s="47"/>
      <c r="AI188" s="47"/>
      <c r="AJ188" s="47"/>
      <c r="AK188" s="47"/>
      <c r="AL188" s="27"/>
    </row>
    <row r="189" spans="8:38" s="13" customFormat="1" x14ac:dyDescent="0.35">
      <c r="H189" s="51"/>
      <c r="I189" s="45"/>
      <c r="J189" s="45"/>
      <c r="K189" s="50"/>
      <c r="L189" s="45"/>
      <c r="M189" s="47"/>
      <c r="N189" s="47"/>
      <c r="O189" s="51"/>
      <c r="P189" s="45"/>
      <c r="Q189" s="45"/>
      <c r="R189" s="45"/>
      <c r="S189" s="45"/>
      <c r="T189" s="51"/>
      <c r="U189" s="45"/>
      <c r="V189" s="45"/>
      <c r="W189" s="45"/>
      <c r="X189" s="50"/>
      <c r="Y189" s="47"/>
      <c r="Z189" s="47"/>
      <c r="AA189" s="47"/>
      <c r="AB189" s="51"/>
      <c r="AC189" s="45"/>
      <c r="AD189" s="45"/>
      <c r="AE189" s="45"/>
      <c r="AF189" s="50"/>
      <c r="AG189" s="47"/>
      <c r="AH189" s="47"/>
      <c r="AI189" s="47"/>
      <c r="AJ189" s="47"/>
      <c r="AK189" s="47"/>
      <c r="AL189" s="27"/>
    </row>
    <row r="190" spans="8:38" s="13" customFormat="1" x14ac:dyDescent="0.35">
      <c r="H190" s="51"/>
      <c r="I190" s="45"/>
      <c r="J190" s="45"/>
      <c r="K190" s="50"/>
      <c r="L190" s="45"/>
      <c r="M190" s="47"/>
      <c r="N190" s="47"/>
      <c r="O190" s="51"/>
      <c r="P190" s="45"/>
      <c r="Q190" s="45"/>
      <c r="R190" s="45"/>
      <c r="S190" s="45"/>
      <c r="T190" s="51"/>
      <c r="U190" s="45"/>
      <c r="V190" s="45"/>
      <c r="W190" s="45"/>
      <c r="X190" s="50"/>
      <c r="Y190" s="47"/>
      <c r="Z190" s="47"/>
      <c r="AA190" s="47"/>
      <c r="AB190" s="51"/>
      <c r="AC190" s="45"/>
      <c r="AD190" s="45"/>
      <c r="AE190" s="45"/>
      <c r="AF190" s="50"/>
      <c r="AG190" s="47"/>
      <c r="AH190" s="47"/>
      <c r="AI190" s="47"/>
      <c r="AJ190" s="47"/>
      <c r="AK190" s="47"/>
      <c r="AL190" s="27"/>
    </row>
    <row r="191" spans="8:38" s="13" customFormat="1" x14ac:dyDescent="0.35">
      <c r="H191" s="51"/>
      <c r="I191" s="45"/>
      <c r="J191" s="45"/>
      <c r="K191" s="50"/>
      <c r="L191" s="45"/>
      <c r="M191" s="47"/>
      <c r="N191" s="47"/>
      <c r="O191" s="51"/>
      <c r="P191" s="45"/>
      <c r="Q191" s="45"/>
      <c r="R191" s="45"/>
      <c r="S191" s="45"/>
      <c r="T191" s="51"/>
      <c r="U191" s="45"/>
      <c r="V191" s="45"/>
      <c r="W191" s="45"/>
      <c r="X191" s="50"/>
      <c r="Y191" s="47"/>
      <c r="Z191" s="47"/>
      <c r="AA191" s="47"/>
      <c r="AB191" s="51"/>
      <c r="AC191" s="45"/>
      <c r="AD191" s="45"/>
      <c r="AE191" s="45"/>
      <c r="AF191" s="50"/>
      <c r="AG191" s="47"/>
      <c r="AH191" s="47"/>
      <c r="AI191" s="47"/>
      <c r="AJ191" s="47"/>
      <c r="AK191" s="47"/>
      <c r="AL191" s="27"/>
    </row>
    <row r="192" spans="8:38" s="13" customFormat="1" x14ac:dyDescent="0.35">
      <c r="H192" s="51"/>
      <c r="I192" s="45"/>
      <c r="J192" s="45"/>
      <c r="K192" s="50"/>
      <c r="L192" s="45"/>
      <c r="M192" s="47"/>
      <c r="N192" s="47"/>
      <c r="O192" s="51"/>
      <c r="P192" s="45"/>
      <c r="Q192" s="45"/>
      <c r="R192" s="45"/>
      <c r="S192" s="45"/>
      <c r="T192" s="51"/>
      <c r="U192" s="45"/>
      <c r="V192" s="45"/>
      <c r="W192" s="45"/>
      <c r="X192" s="50"/>
      <c r="Y192" s="47"/>
      <c r="Z192" s="47"/>
      <c r="AA192" s="47"/>
      <c r="AB192" s="51"/>
      <c r="AC192" s="45"/>
      <c r="AD192" s="45"/>
      <c r="AE192" s="45"/>
      <c r="AF192" s="50"/>
      <c r="AG192" s="47"/>
      <c r="AH192" s="47"/>
      <c r="AI192" s="47"/>
      <c r="AJ192" s="47"/>
      <c r="AK192" s="47"/>
      <c r="AL192" s="27"/>
    </row>
    <row r="193" spans="8:38" s="13" customFormat="1" x14ac:dyDescent="0.35">
      <c r="H193" s="51"/>
      <c r="I193" s="45"/>
      <c r="J193" s="45"/>
      <c r="K193" s="50"/>
      <c r="L193" s="45"/>
      <c r="M193" s="47"/>
      <c r="N193" s="47"/>
      <c r="O193" s="51"/>
      <c r="P193" s="45"/>
      <c r="Q193" s="45"/>
      <c r="R193" s="45"/>
      <c r="S193" s="45"/>
      <c r="T193" s="51"/>
      <c r="U193" s="45"/>
      <c r="V193" s="45"/>
      <c r="W193" s="45"/>
      <c r="X193" s="50"/>
      <c r="Y193" s="47"/>
      <c r="Z193" s="47"/>
      <c r="AA193" s="47"/>
      <c r="AB193" s="51"/>
      <c r="AC193" s="45"/>
      <c r="AD193" s="45"/>
      <c r="AE193" s="45"/>
      <c r="AF193" s="50"/>
      <c r="AG193" s="47"/>
      <c r="AH193" s="47"/>
      <c r="AI193" s="47"/>
      <c r="AJ193" s="47"/>
      <c r="AK193" s="47"/>
      <c r="AL193" s="27"/>
    </row>
    <row r="194" spans="8:38" s="13" customFormat="1" x14ac:dyDescent="0.35">
      <c r="H194" s="51"/>
      <c r="I194" s="45"/>
      <c r="J194" s="45"/>
      <c r="K194" s="50"/>
      <c r="L194" s="45"/>
      <c r="M194" s="47"/>
      <c r="N194" s="47"/>
      <c r="O194" s="51"/>
      <c r="P194" s="45"/>
      <c r="Q194" s="45"/>
      <c r="R194" s="45"/>
      <c r="S194" s="45"/>
      <c r="T194" s="51"/>
      <c r="U194" s="45"/>
      <c r="V194" s="45"/>
      <c r="W194" s="45"/>
      <c r="X194" s="50"/>
      <c r="Y194" s="47"/>
      <c r="Z194" s="47"/>
      <c r="AA194" s="47"/>
      <c r="AB194" s="51"/>
      <c r="AC194" s="45"/>
      <c r="AD194" s="45"/>
      <c r="AE194" s="45"/>
      <c r="AF194" s="50"/>
      <c r="AG194" s="47"/>
      <c r="AH194" s="47"/>
      <c r="AI194" s="47"/>
      <c r="AJ194" s="47"/>
      <c r="AK194" s="47"/>
      <c r="AL194" s="27"/>
    </row>
    <row r="195" spans="8:38" s="13" customFormat="1" x14ac:dyDescent="0.35">
      <c r="H195" s="51"/>
      <c r="I195" s="45"/>
      <c r="J195" s="45"/>
      <c r="K195" s="50"/>
      <c r="L195" s="45"/>
      <c r="M195" s="47"/>
      <c r="N195" s="47"/>
      <c r="O195" s="51"/>
      <c r="P195" s="45"/>
      <c r="Q195" s="45"/>
      <c r="R195" s="45"/>
      <c r="S195" s="45"/>
      <c r="T195" s="51"/>
      <c r="U195" s="45"/>
      <c r="V195" s="45"/>
      <c r="W195" s="45"/>
      <c r="X195" s="50"/>
      <c r="Y195" s="47"/>
      <c r="Z195" s="47"/>
      <c r="AA195" s="47"/>
      <c r="AB195" s="51"/>
      <c r="AC195" s="45"/>
      <c r="AD195" s="45"/>
      <c r="AE195" s="45"/>
      <c r="AF195" s="50"/>
      <c r="AG195" s="47"/>
      <c r="AH195" s="47"/>
      <c r="AI195" s="47"/>
      <c r="AJ195" s="47"/>
      <c r="AK195" s="47"/>
      <c r="AL195" s="27"/>
    </row>
    <row r="196" spans="8:38" s="13" customFormat="1" x14ac:dyDescent="0.35">
      <c r="H196" s="51"/>
      <c r="I196" s="45"/>
      <c r="J196" s="45"/>
      <c r="K196" s="50"/>
      <c r="L196" s="45"/>
      <c r="M196" s="47"/>
      <c r="N196" s="47"/>
      <c r="O196" s="51"/>
      <c r="P196" s="45"/>
      <c r="Q196" s="45"/>
      <c r="R196" s="45"/>
      <c r="S196" s="45"/>
      <c r="T196" s="51"/>
      <c r="U196" s="45"/>
      <c r="V196" s="45"/>
      <c r="W196" s="45"/>
      <c r="X196" s="50"/>
      <c r="Y196" s="47"/>
      <c r="Z196" s="47"/>
      <c r="AA196" s="47"/>
      <c r="AB196" s="51"/>
      <c r="AC196" s="45"/>
      <c r="AD196" s="45"/>
      <c r="AE196" s="45"/>
      <c r="AF196" s="50"/>
      <c r="AG196" s="47"/>
      <c r="AH196" s="47"/>
      <c r="AI196" s="47"/>
      <c r="AJ196" s="47"/>
      <c r="AK196" s="47"/>
      <c r="AL196" s="27"/>
    </row>
    <row r="197" spans="8:38" s="13" customFormat="1" x14ac:dyDescent="0.35">
      <c r="H197" s="51"/>
      <c r="I197" s="45"/>
      <c r="J197" s="45"/>
      <c r="K197" s="50"/>
      <c r="L197" s="45"/>
      <c r="M197" s="47"/>
      <c r="N197" s="47"/>
      <c r="O197" s="51"/>
      <c r="P197" s="45"/>
      <c r="Q197" s="45"/>
      <c r="R197" s="45"/>
      <c r="S197" s="45"/>
      <c r="T197" s="51"/>
      <c r="U197" s="45"/>
      <c r="V197" s="45"/>
      <c r="W197" s="45"/>
      <c r="X197" s="50"/>
      <c r="Y197" s="47"/>
      <c r="Z197" s="47"/>
      <c r="AA197" s="47"/>
      <c r="AB197" s="51"/>
      <c r="AC197" s="45"/>
      <c r="AD197" s="45"/>
      <c r="AE197" s="45"/>
      <c r="AF197" s="50"/>
      <c r="AG197" s="47"/>
      <c r="AH197" s="47"/>
      <c r="AI197" s="47"/>
      <c r="AJ197" s="47"/>
      <c r="AK197" s="47"/>
      <c r="AL197" s="27"/>
    </row>
    <row r="198" spans="8:38" s="13" customFormat="1" x14ac:dyDescent="0.35">
      <c r="H198" s="51"/>
      <c r="I198" s="45"/>
      <c r="J198" s="45"/>
      <c r="K198" s="50"/>
      <c r="L198" s="45"/>
      <c r="M198" s="47"/>
      <c r="N198" s="47"/>
      <c r="O198" s="51"/>
      <c r="P198" s="45"/>
      <c r="Q198" s="45"/>
      <c r="R198" s="45"/>
      <c r="S198" s="45"/>
      <c r="T198" s="51"/>
      <c r="U198" s="45"/>
      <c r="V198" s="45"/>
      <c r="W198" s="45"/>
      <c r="X198" s="50"/>
      <c r="Y198" s="47"/>
      <c r="Z198" s="47"/>
      <c r="AA198" s="47"/>
      <c r="AB198" s="51"/>
      <c r="AC198" s="45"/>
      <c r="AD198" s="45"/>
      <c r="AE198" s="45"/>
      <c r="AF198" s="50"/>
      <c r="AG198" s="47"/>
      <c r="AH198" s="47"/>
      <c r="AI198" s="47"/>
      <c r="AJ198" s="47"/>
      <c r="AK198" s="47"/>
      <c r="AL198" s="27"/>
    </row>
    <row r="199" spans="8:38" s="13" customFormat="1" x14ac:dyDescent="0.35">
      <c r="H199" s="51"/>
      <c r="I199" s="45"/>
      <c r="J199" s="45"/>
      <c r="K199" s="50"/>
      <c r="L199" s="45"/>
      <c r="M199" s="47"/>
      <c r="N199" s="47"/>
      <c r="O199" s="51"/>
      <c r="P199" s="45"/>
      <c r="Q199" s="45"/>
      <c r="R199" s="45"/>
      <c r="S199" s="45"/>
      <c r="T199" s="51"/>
      <c r="U199" s="45"/>
      <c r="V199" s="45"/>
      <c r="W199" s="45"/>
      <c r="X199" s="50"/>
      <c r="Y199" s="47"/>
      <c r="Z199" s="47"/>
      <c r="AA199" s="47"/>
      <c r="AB199" s="51"/>
      <c r="AC199" s="45"/>
      <c r="AD199" s="45"/>
      <c r="AE199" s="45"/>
      <c r="AF199" s="50"/>
      <c r="AG199" s="47"/>
      <c r="AH199" s="47"/>
      <c r="AI199" s="47"/>
      <c r="AJ199" s="47"/>
      <c r="AK199" s="47"/>
      <c r="AL199" s="27"/>
    </row>
    <row r="200" spans="8:38" s="13" customFormat="1" x14ac:dyDescent="0.35">
      <c r="H200" s="51"/>
      <c r="I200" s="45"/>
      <c r="J200" s="45"/>
      <c r="K200" s="50"/>
      <c r="L200" s="45"/>
      <c r="M200" s="47"/>
      <c r="N200" s="47"/>
      <c r="O200" s="51"/>
      <c r="P200" s="45"/>
      <c r="Q200" s="45"/>
      <c r="R200" s="45"/>
      <c r="S200" s="45"/>
      <c r="T200" s="51"/>
      <c r="U200" s="45"/>
      <c r="V200" s="45"/>
      <c r="W200" s="45"/>
      <c r="X200" s="50"/>
      <c r="Y200" s="47"/>
      <c r="Z200" s="47"/>
      <c r="AA200" s="47"/>
      <c r="AB200" s="51"/>
      <c r="AC200" s="45"/>
      <c r="AD200" s="45"/>
      <c r="AE200" s="45"/>
      <c r="AF200" s="50"/>
      <c r="AG200" s="47"/>
      <c r="AH200" s="47"/>
      <c r="AI200" s="47"/>
      <c r="AJ200" s="47"/>
      <c r="AK200" s="47"/>
      <c r="AL200" s="27"/>
    </row>
    <row r="201" spans="8:38" s="13" customFormat="1" x14ac:dyDescent="0.35">
      <c r="H201" s="51"/>
      <c r="I201" s="45"/>
      <c r="J201" s="45"/>
      <c r="K201" s="50"/>
      <c r="L201" s="45"/>
      <c r="M201" s="47"/>
      <c r="N201" s="47"/>
      <c r="O201" s="51"/>
      <c r="P201" s="45"/>
      <c r="Q201" s="45"/>
      <c r="R201" s="45"/>
      <c r="S201" s="45"/>
      <c r="T201" s="51"/>
      <c r="U201" s="45"/>
      <c r="V201" s="45"/>
      <c r="W201" s="45"/>
      <c r="X201" s="50"/>
      <c r="Y201" s="47"/>
      <c r="Z201" s="47"/>
      <c r="AA201" s="47"/>
      <c r="AB201" s="51"/>
      <c r="AC201" s="45"/>
      <c r="AD201" s="45"/>
      <c r="AE201" s="45"/>
      <c r="AF201" s="50"/>
      <c r="AG201" s="47"/>
      <c r="AH201" s="47"/>
      <c r="AI201" s="47"/>
      <c r="AJ201" s="47"/>
      <c r="AK201" s="47"/>
      <c r="AL201" s="27"/>
    </row>
    <row r="202" spans="8:38" s="13" customFormat="1" x14ac:dyDescent="0.35">
      <c r="H202" s="51"/>
      <c r="I202" s="45"/>
      <c r="J202" s="45"/>
      <c r="K202" s="50"/>
      <c r="L202" s="45"/>
      <c r="M202" s="47"/>
      <c r="N202" s="47"/>
      <c r="O202" s="51"/>
      <c r="P202" s="45"/>
      <c r="Q202" s="45"/>
      <c r="R202" s="45"/>
      <c r="S202" s="45"/>
      <c r="T202" s="51"/>
      <c r="U202" s="45"/>
      <c r="V202" s="45"/>
      <c r="W202" s="45"/>
      <c r="X202" s="50"/>
      <c r="Y202" s="47"/>
      <c r="Z202" s="47"/>
      <c r="AA202" s="47"/>
      <c r="AB202" s="51"/>
      <c r="AC202" s="45"/>
      <c r="AD202" s="45"/>
      <c r="AE202" s="45"/>
      <c r="AF202" s="50"/>
      <c r="AG202" s="47"/>
      <c r="AH202" s="47"/>
      <c r="AI202" s="47"/>
      <c r="AJ202" s="47"/>
      <c r="AK202" s="47"/>
      <c r="AL202" s="27"/>
    </row>
    <row r="203" spans="8:38" s="13" customFormat="1" x14ac:dyDescent="0.35">
      <c r="H203" s="51"/>
      <c r="I203" s="45"/>
      <c r="J203" s="45"/>
      <c r="K203" s="50"/>
      <c r="L203" s="45"/>
      <c r="M203" s="47"/>
      <c r="N203" s="47"/>
      <c r="O203" s="51"/>
      <c r="P203" s="45"/>
      <c r="Q203" s="45"/>
      <c r="R203" s="45"/>
      <c r="S203" s="45"/>
      <c r="T203" s="51"/>
      <c r="U203" s="45"/>
      <c r="V203" s="45"/>
      <c r="W203" s="45"/>
      <c r="X203" s="50"/>
      <c r="Y203" s="47"/>
      <c r="Z203" s="47"/>
      <c r="AA203" s="47"/>
      <c r="AB203" s="51"/>
      <c r="AC203" s="45"/>
      <c r="AD203" s="45"/>
      <c r="AE203" s="45"/>
      <c r="AF203" s="50"/>
      <c r="AG203" s="47"/>
      <c r="AH203" s="47"/>
      <c r="AI203" s="47"/>
      <c r="AJ203" s="47"/>
      <c r="AK203" s="47"/>
      <c r="AL203" s="27"/>
    </row>
    <row r="204" spans="8:38" s="13" customFormat="1" x14ac:dyDescent="0.35">
      <c r="H204" s="51"/>
      <c r="I204" s="45"/>
      <c r="J204" s="45"/>
      <c r="K204" s="50"/>
      <c r="L204" s="45"/>
      <c r="M204" s="47"/>
      <c r="N204" s="47"/>
      <c r="O204" s="51"/>
      <c r="P204" s="45"/>
      <c r="Q204" s="45"/>
      <c r="R204" s="45"/>
      <c r="S204" s="45"/>
      <c r="T204" s="51"/>
      <c r="U204" s="45"/>
      <c r="V204" s="45"/>
      <c r="W204" s="45"/>
      <c r="X204" s="50"/>
      <c r="Y204" s="47"/>
      <c r="Z204" s="47"/>
      <c r="AA204" s="47"/>
      <c r="AB204" s="51"/>
      <c r="AC204" s="45"/>
      <c r="AD204" s="45"/>
      <c r="AE204" s="45"/>
      <c r="AF204" s="50"/>
      <c r="AG204" s="47"/>
      <c r="AH204" s="47"/>
      <c r="AI204" s="47"/>
      <c r="AJ204" s="47"/>
      <c r="AK204" s="47"/>
      <c r="AL204" s="27"/>
    </row>
    <row r="205" spans="8:38" s="13" customFormat="1" x14ac:dyDescent="0.35">
      <c r="H205" s="51"/>
      <c r="I205" s="45"/>
      <c r="J205" s="45"/>
      <c r="K205" s="50"/>
      <c r="L205" s="45"/>
      <c r="M205" s="47"/>
      <c r="N205" s="47"/>
      <c r="O205" s="51"/>
      <c r="P205" s="45"/>
      <c r="Q205" s="45"/>
      <c r="R205" s="45"/>
      <c r="S205" s="45"/>
      <c r="T205" s="51"/>
      <c r="U205" s="45"/>
      <c r="V205" s="45"/>
      <c r="W205" s="45"/>
      <c r="X205" s="50"/>
      <c r="Y205" s="47"/>
      <c r="Z205" s="47"/>
      <c r="AA205" s="47"/>
      <c r="AB205" s="51"/>
      <c r="AC205" s="45"/>
      <c r="AD205" s="45"/>
      <c r="AE205" s="45"/>
      <c r="AF205" s="50"/>
      <c r="AG205" s="47"/>
      <c r="AH205" s="47"/>
      <c r="AI205" s="47"/>
      <c r="AJ205" s="47"/>
      <c r="AK205" s="47"/>
      <c r="AL205" s="27"/>
    </row>
    <row r="206" spans="8:38" s="13" customFormat="1" x14ac:dyDescent="0.35">
      <c r="H206" s="51"/>
      <c r="I206" s="45"/>
      <c r="J206" s="45"/>
      <c r="K206" s="50"/>
      <c r="L206" s="45"/>
      <c r="M206" s="47"/>
      <c r="N206" s="47"/>
      <c r="O206" s="51"/>
      <c r="P206" s="45"/>
      <c r="Q206" s="45"/>
      <c r="R206" s="45"/>
      <c r="S206" s="45"/>
      <c r="T206" s="51"/>
      <c r="U206" s="45"/>
      <c r="V206" s="45"/>
      <c r="W206" s="45"/>
      <c r="X206" s="50"/>
      <c r="Y206" s="47"/>
      <c r="Z206" s="47"/>
      <c r="AA206" s="47"/>
      <c r="AB206" s="51"/>
      <c r="AC206" s="45"/>
      <c r="AD206" s="45"/>
      <c r="AE206" s="45"/>
      <c r="AF206" s="50"/>
      <c r="AG206" s="47"/>
      <c r="AH206" s="47"/>
      <c r="AI206" s="47"/>
      <c r="AJ206" s="47"/>
      <c r="AK206" s="47"/>
      <c r="AL206" s="27"/>
    </row>
    <row r="207" spans="8:38" s="13" customFormat="1" x14ac:dyDescent="0.35">
      <c r="H207" s="51"/>
      <c r="I207" s="45"/>
      <c r="J207" s="45"/>
      <c r="K207" s="50"/>
      <c r="L207" s="45"/>
      <c r="M207" s="47"/>
      <c r="N207" s="47"/>
      <c r="O207" s="51"/>
      <c r="P207" s="45"/>
      <c r="Q207" s="45"/>
      <c r="R207" s="45"/>
      <c r="S207" s="45"/>
      <c r="T207" s="51"/>
      <c r="U207" s="45"/>
      <c r="V207" s="45"/>
      <c r="W207" s="45"/>
      <c r="X207" s="50"/>
      <c r="Y207" s="47"/>
      <c r="Z207" s="47"/>
      <c r="AA207" s="47"/>
      <c r="AB207" s="51"/>
      <c r="AC207" s="45"/>
      <c r="AD207" s="45"/>
      <c r="AE207" s="45"/>
      <c r="AF207" s="50"/>
      <c r="AG207" s="47"/>
      <c r="AH207" s="47"/>
      <c r="AI207" s="47"/>
      <c r="AJ207" s="47"/>
      <c r="AK207" s="47"/>
      <c r="AL207" s="27"/>
    </row>
    <row r="208" spans="8:38" s="13" customFormat="1" x14ac:dyDescent="0.35">
      <c r="H208" s="51"/>
      <c r="I208" s="45"/>
      <c r="J208" s="45"/>
      <c r="K208" s="50"/>
      <c r="L208" s="45"/>
      <c r="M208" s="47"/>
      <c r="N208" s="47"/>
      <c r="O208" s="51"/>
      <c r="P208" s="45"/>
      <c r="Q208" s="45"/>
      <c r="R208" s="45"/>
      <c r="S208" s="45"/>
      <c r="T208" s="51"/>
      <c r="U208" s="45"/>
      <c r="V208" s="45"/>
      <c r="W208" s="45"/>
      <c r="X208" s="50"/>
      <c r="Y208" s="47"/>
      <c r="Z208" s="47"/>
      <c r="AA208" s="47"/>
      <c r="AB208" s="51"/>
      <c r="AC208" s="45"/>
      <c r="AD208" s="45"/>
      <c r="AE208" s="45"/>
      <c r="AF208" s="50"/>
      <c r="AG208" s="47"/>
      <c r="AH208" s="47"/>
      <c r="AI208" s="47"/>
      <c r="AJ208" s="47"/>
      <c r="AK208" s="47"/>
      <c r="AL208" s="27"/>
    </row>
    <row r="209" spans="8:38" s="13" customFormat="1" x14ac:dyDescent="0.35">
      <c r="H209" s="51"/>
      <c r="I209" s="45"/>
      <c r="J209" s="45"/>
      <c r="K209" s="50"/>
      <c r="L209" s="45"/>
      <c r="M209" s="47"/>
      <c r="N209" s="47"/>
      <c r="O209" s="51"/>
      <c r="P209" s="45"/>
      <c r="Q209" s="45"/>
      <c r="R209" s="45"/>
      <c r="S209" s="45"/>
      <c r="T209" s="51"/>
      <c r="U209" s="45"/>
      <c r="V209" s="45"/>
      <c r="W209" s="45"/>
      <c r="X209" s="50"/>
      <c r="Y209" s="47"/>
      <c r="Z209" s="47"/>
      <c r="AA209" s="47"/>
      <c r="AB209" s="51"/>
      <c r="AC209" s="45"/>
      <c r="AD209" s="45"/>
      <c r="AE209" s="45"/>
      <c r="AF209" s="50"/>
      <c r="AG209" s="47"/>
      <c r="AH209" s="47"/>
      <c r="AI209" s="47"/>
      <c r="AJ209" s="47"/>
      <c r="AK209" s="47"/>
      <c r="AL209" s="27"/>
    </row>
    <row r="210" spans="8:38" s="13" customFormat="1" x14ac:dyDescent="0.35">
      <c r="H210" s="51"/>
      <c r="I210" s="45"/>
      <c r="J210" s="45"/>
      <c r="K210" s="50"/>
      <c r="L210" s="45"/>
      <c r="M210" s="47"/>
      <c r="N210" s="47"/>
      <c r="O210" s="51"/>
      <c r="P210" s="45"/>
      <c r="Q210" s="45"/>
      <c r="R210" s="45"/>
      <c r="S210" s="45"/>
      <c r="T210" s="51"/>
      <c r="U210" s="45"/>
      <c r="V210" s="45"/>
      <c r="W210" s="45"/>
      <c r="X210" s="50"/>
      <c r="Y210" s="47"/>
      <c r="Z210" s="47"/>
      <c r="AA210" s="47"/>
      <c r="AB210" s="51"/>
      <c r="AC210" s="45"/>
      <c r="AD210" s="45"/>
      <c r="AE210" s="45"/>
      <c r="AF210" s="50"/>
      <c r="AG210" s="47"/>
      <c r="AH210" s="47"/>
      <c r="AI210" s="47"/>
      <c r="AJ210" s="47"/>
      <c r="AK210" s="47"/>
      <c r="AL210" s="27"/>
    </row>
    <row r="211" spans="8:38" s="13" customFormat="1" x14ac:dyDescent="0.35">
      <c r="H211" s="51"/>
      <c r="I211" s="45"/>
      <c r="J211" s="45"/>
      <c r="K211" s="50"/>
      <c r="L211" s="45"/>
      <c r="M211" s="47"/>
      <c r="N211" s="47"/>
      <c r="O211" s="51"/>
      <c r="P211" s="45"/>
      <c r="Q211" s="45"/>
      <c r="R211" s="45"/>
      <c r="S211" s="45"/>
      <c r="T211" s="51"/>
      <c r="U211" s="45"/>
      <c r="V211" s="45"/>
      <c r="W211" s="45"/>
      <c r="X211" s="50"/>
      <c r="Y211" s="47"/>
      <c r="Z211" s="47"/>
      <c r="AA211" s="47"/>
      <c r="AB211" s="51"/>
      <c r="AC211" s="45"/>
      <c r="AD211" s="45"/>
      <c r="AE211" s="45"/>
      <c r="AF211" s="50"/>
      <c r="AG211" s="47"/>
      <c r="AH211" s="47"/>
      <c r="AI211" s="47"/>
      <c r="AJ211" s="47"/>
      <c r="AK211" s="47"/>
      <c r="AL211" s="27"/>
    </row>
    <row r="212" spans="8:38" s="13" customFormat="1" x14ac:dyDescent="0.35">
      <c r="H212" s="51"/>
      <c r="I212" s="45"/>
      <c r="J212" s="45"/>
      <c r="K212" s="50"/>
      <c r="L212" s="45"/>
      <c r="M212" s="47"/>
      <c r="N212" s="47"/>
      <c r="O212" s="51"/>
      <c r="P212" s="45"/>
      <c r="Q212" s="45"/>
      <c r="R212" s="45"/>
      <c r="S212" s="45"/>
      <c r="T212" s="51"/>
      <c r="U212" s="45"/>
      <c r="V212" s="45"/>
      <c r="W212" s="45"/>
      <c r="X212" s="50"/>
      <c r="Y212" s="47"/>
      <c r="Z212" s="47"/>
      <c r="AA212" s="47"/>
      <c r="AB212" s="51"/>
      <c r="AC212" s="45"/>
      <c r="AD212" s="45"/>
      <c r="AE212" s="45"/>
      <c r="AF212" s="50"/>
      <c r="AG212" s="47"/>
      <c r="AH212" s="47"/>
      <c r="AI212" s="47"/>
      <c r="AJ212" s="47"/>
      <c r="AK212" s="47"/>
      <c r="AL212" s="27"/>
    </row>
    <row r="213" spans="8:38" s="13" customFormat="1" x14ac:dyDescent="0.35">
      <c r="H213" s="51"/>
      <c r="I213" s="45"/>
      <c r="J213" s="45"/>
      <c r="K213" s="50"/>
      <c r="L213" s="45"/>
      <c r="M213" s="47"/>
      <c r="N213" s="47"/>
      <c r="O213" s="51"/>
      <c r="P213" s="45"/>
      <c r="Q213" s="45"/>
      <c r="R213" s="45"/>
      <c r="S213" s="45"/>
      <c r="T213" s="51"/>
      <c r="U213" s="45"/>
      <c r="V213" s="45"/>
      <c r="W213" s="45"/>
      <c r="X213" s="50"/>
      <c r="Y213" s="47"/>
      <c r="Z213" s="47"/>
      <c r="AA213" s="47"/>
      <c r="AB213" s="51"/>
      <c r="AC213" s="45"/>
      <c r="AD213" s="45"/>
      <c r="AE213" s="45"/>
      <c r="AF213" s="50"/>
      <c r="AG213" s="47"/>
      <c r="AH213" s="47"/>
      <c r="AI213" s="47"/>
      <c r="AJ213" s="47"/>
      <c r="AK213" s="47"/>
      <c r="AL213" s="27"/>
    </row>
    <row r="214" spans="8:38" s="13" customFormat="1" x14ac:dyDescent="0.35">
      <c r="H214" s="51"/>
      <c r="I214" s="45"/>
      <c r="J214" s="45"/>
      <c r="K214" s="50"/>
      <c r="L214" s="45"/>
      <c r="M214" s="47"/>
      <c r="N214" s="47"/>
      <c r="O214" s="51"/>
      <c r="P214" s="45"/>
      <c r="Q214" s="45"/>
      <c r="R214" s="45"/>
      <c r="S214" s="45"/>
      <c r="T214" s="51"/>
      <c r="U214" s="45"/>
      <c r="V214" s="45"/>
      <c r="W214" s="45"/>
      <c r="X214" s="50"/>
      <c r="Y214" s="47"/>
      <c r="Z214" s="47"/>
      <c r="AA214" s="47"/>
      <c r="AB214" s="51"/>
      <c r="AC214" s="45"/>
      <c r="AD214" s="45"/>
      <c r="AE214" s="45"/>
      <c r="AF214" s="50"/>
      <c r="AG214" s="47"/>
      <c r="AH214" s="47"/>
      <c r="AI214" s="47"/>
      <c r="AJ214" s="47"/>
      <c r="AK214" s="47"/>
      <c r="AL214" s="27"/>
    </row>
    <row r="215" spans="8:38" s="13" customFormat="1" x14ac:dyDescent="0.35">
      <c r="H215" s="51"/>
      <c r="I215" s="45"/>
      <c r="J215" s="45"/>
      <c r="K215" s="50"/>
      <c r="L215" s="45"/>
      <c r="M215" s="47"/>
      <c r="N215" s="47"/>
      <c r="O215" s="51"/>
      <c r="P215" s="45"/>
      <c r="Q215" s="45"/>
      <c r="R215" s="45"/>
      <c r="S215" s="45"/>
      <c r="T215" s="51"/>
      <c r="U215" s="45"/>
      <c r="V215" s="45"/>
      <c r="W215" s="45"/>
      <c r="X215" s="50"/>
      <c r="Y215" s="47"/>
      <c r="Z215" s="47"/>
      <c r="AA215" s="47"/>
      <c r="AB215" s="51"/>
      <c r="AC215" s="45"/>
      <c r="AD215" s="45"/>
      <c r="AE215" s="45"/>
      <c r="AF215" s="50"/>
      <c r="AG215" s="47"/>
      <c r="AH215" s="47"/>
      <c r="AI215" s="47"/>
      <c r="AJ215" s="47"/>
      <c r="AK215" s="47"/>
      <c r="AL215" s="27"/>
    </row>
    <row r="216" spans="8:38" s="13" customFormat="1" x14ac:dyDescent="0.35">
      <c r="H216" s="51"/>
      <c r="I216" s="45"/>
      <c r="J216" s="45"/>
      <c r="K216" s="50"/>
      <c r="L216" s="45"/>
      <c r="M216" s="47"/>
      <c r="N216" s="47"/>
      <c r="O216" s="51"/>
      <c r="P216" s="45"/>
      <c r="Q216" s="45"/>
      <c r="R216" s="45"/>
      <c r="S216" s="45"/>
      <c r="T216" s="51"/>
      <c r="U216" s="45"/>
      <c r="V216" s="45"/>
      <c r="W216" s="45"/>
      <c r="X216" s="50"/>
      <c r="Y216" s="47"/>
      <c r="Z216" s="47"/>
      <c r="AA216" s="47"/>
      <c r="AB216" s="51"/>
      <c r="AC216" s="45"/>
      <c r="AD216" s="45"/>
      <c r="AE216" s="45"/>
      <c r="AF216" s="50"/>
      <c r="AG216" s="47"/>
      <c r="AH216" s="47"/>
      <c r="AI216" s="47"/>
      <c r="AJ216" s="47"/>
      <c r="AK216" s="47"/>
      <c r="AL216" s="27"/>
    </row>
    <row r="217" spans="8:38" s="13" customFormat="1" x14ac:dyDescent="0.35">
      <c r="H217" s="51"/>
      <c r="I217" s="45"/>
      <c r="J217" s="45"/>
      <c r="K217" s="50"/>
      <c r="L217" s="45"/>
      <c r="M217" s="47"/>
      <c r="N217" s="47"/>
      <c r="O217" s="51"/>
      <c r="P217" s="45"/>
      <c r="Q217" s="45"/>
      <c r="R217" s="45"/>
      <c r="S217" s="45"/>
      <c r="T217" s="51"/>
      <c r="U217" s="45"/>
      <c r="V217" s="45"/>
      <c r="W217" s="45"/>
      <c r="X217" s="50"/>
      <c r="Y217" s="47"/>
      <c r="Z217" s="47"/>
      <c r="AA217" s="47"/>
      <c r="AB217" s="51"/>
      <c r="AC217" s="45"/>
      <c r="AD217" s="45"/>
      <c r="AE217" s="45"/>
      <c r="AF217" s="50"/>
      <c r="AG217" s="47"/>
      <c r="AH217" s="47"/>
      <c r="AI217" s="47"/>
      <c r="AJ217" s="47"/>
      <c r="AK217" s="47"/>
      <c r="AL217" s="27"/>
    </row>
    <row r="218" spans="8:38" s="13" customFormat="1" x14ac:dyDescent="0.35">
      <c r="H218" s="51"/>
      <c r="I218" s="45"/>
      <c r="J218" s="45"/>
      <c r="K218" s="50"/>
      <c r="L218" s="45"/>
      <c r="M218" s="47"/>
      <c r="N218" s="47"/>
      <c r="O218" s="51"/>
      <c r="P218" s="45"/>
      <c r="Q218" s="45"/>
      <c r="R218" s="45"/>
      <c r="S218" s="45"/>
      <c r="T218" s="51"/>
      <c r="U218" s="45"/>
      <c r="V218" s="45"/>
      <c r="W218" s="45"/>
      <c r="X218" s="50"/>
      <c r="Y218" s="47"/>
      <c r="Z218" s="47"/>
      <c r="AA218" s="47"/>
      <c r="AB218" s="51"/>
      <c r="AC218" s="45"/>
      <c r="AD218" s="45"/>
      <c r="AE218" s="45"/>
      <c r="AF218" s="50"/>
      <c r="AG218" s="47"/>
      <c r="AH218" s="47"/>
      <c r="AI218" s="47"/>
      <c r="AJ218" s="47"/>
      <c r="AK218" s="47"/>
      <c r="AL218" s="27"/>
    </row>
    <row r="219" spans="8:38" s="13" customFormat="1" x14ac:dyDescent="0.35">
      <c r="H219" s="51"/>
      <c r="I219" s="45"/>
      <c r="J219" s="45"/>
      <c r="K219" s="50"/>
      <c r="L219" s="45"/>
      <c r="M219" s="47"/>
      <c r="N219" s="47"/>
      <c r="O219" s="51"/>
      <c r="P219" s="45"/>
      <c r="Q219" s="45"/>
      <c r="R219" s="45"/>
      <c r="S219" s="45"/>
      <c r="T219" s="51"/>
      <c r="U219" s="45"/>
      <c r="V219" s="45"/>
      <c r="W219" s="45"/>
      <c r="X219" s="50"/>
      <c r="Y219" s="47"/>
      <c r="Z219" s="47"/>
      <c r="AA219" s="47"/>
      <c r="AB219" s="51"/>
      <c r="AC219" s="45"/>
      <c r="AD219" s="45"/>
      <c r="AE219" s="45"/>
      <c r="AF219" s="50"/>
      <c r="AG219" s="47"/>
      <c r="AH219" s="47"/>
      <c r="AI219" s="47"/>
      <c r="AJ219" s="47"/>
      <c r="AK219" s="47"/>
      <c r="AL219" s="27"/>
    </row>
    <row r="220" spans="8:38" s="13" customFormat="1" x14ac:dyDescent="0.35">
      <c r="H220" s="51"/>
      <c r="I220" s="45"/>
      <c r="J220" s="45"/>
      <c r="K220" s="50"/>
      <c r="L220" s="45"/>
      <c r="M220" s="47"/>
      <c r="N220" s="47"/>
      <c r="O220" s="51"/>
      <c r="P220" s="45"/>
      <c r="Q220" s="45"/>
      <c r="R220" s="45"/>
      <c r="S220" s="45"/>
      <c r="T220" s="51"/>
      <c r="U220" s="45"/>
      <c r="V220" s="45"/>
      <c r="W220" s="45"/>
      <c r="X220" s="50"/>
      <c r="Y220" s="47"/>
      <c r="Z220" s="47"/>
      <c r="AA220" s="47"/>
      <c r="AB220" s="51"/>
      <c r="AC220" s="45"/>
      <c r="AD220" s="45"/>
      <c r="AE220" s="45"/>
      <c r="AF220" s="50"/>
      <c r="AG220" s="47"/>
      <c r="AH220" s="47"/>
      <c r="AI220" s="47"/>
      <c r="AJ220" s="47"/>
      <c r="AK220" s="47"/>
      <c r="AL220" s="27"/>
    </row>
    <row r="221" spans="8:38" s="13" customFormat="1" x14ac:dyDescent="0.35">
      <c r="H221" s="51"/>
      <c r="I221" s="45"/>
      <c r="J221" s="45"/>
      <c r="K221" s="50"/>
      <c r="L221" s="45"/>
      <c r="M221" s="47"/>
      <c r="N221" s="47"/>
      <c r="O221" s="51"/>
      <c r="P221" s="45"/>
      <c r="Q221" s="45"/>
      <c r="R221" s="45"/>
      <c r="S221" s="45"/>
      <c r="T221" s="51"/>
      <c r="U221" s="45"/>
      <c r="V221" s="45"/>
      <c r="W221" s="45"/>
      <c r="X221" s="50"/>
      <c r="Y221" s="47"/>
      <c r="Z221" s="47"/>
      <c r="AA221" s="47"/>
      <c r="AB221" s="51"/>
      <c r="AC221" s="45"/>
      <c r="AD221" s="45"/>
      <c r="AE221" s="45"/>
      <c r="AF221" s="50"/>
      <c r="AG221" s="47"/>
      <c r="AH221" s="47"/>
      <c r="AI221" s="47"/>
      <c r="AJ221" s="47"/>
      <c r="AK221" s="47"/>
      <c r="AL221" s="27"/>
    </row>
    <row r="222" spans="8:38" s="13" customFormat="1" x14ac:dyDescent="0.35">
      <c r="H222" s="51"/>
      <c r="I222" s="45"/>
      <c r="J222" s="45"/>
      <c r="K222" s="50"/>
      <c r="L222" s="45"/>
      <c r="M222" s="47"/>
      <c r="N222" s="47"/>
      <c r="O222" s="51"/>
      <c r="P222" s="45"/>
      <c r="Q222" s="45"/>
      <c r="R222" s="45"/>
      <c r="S222" s="45"/>
      <c r="T222" s="51"/>
      <c r="U222" s="45"/>
      <c r="V222" s="45"/>
      <c r="W222" s="45"/>
      <c r="X222" s="50"/>
      <c r="Y222" s="47"/>
      <c r="Z222" s="47"/>
      <c r="AA222" s="47"/>
      <c r="AB222" s="51"/>
      <c r="AC222" s="45"/>
      <c r="AD222" s="45"/>
      <c r="AE222" s="45"/>
      <c r="AF222" s="50"/>
      <c r="AG222" s="47"/>
      <c r="AH222" s="47"/>
      <c r="AI222" s="47"/>
      <c r="AJ222" s="47"/>
      <c r="AK222" s="47"/>
      <c r="AL222" s="27"/>
    </row>
    <row r="223" spans="8:38" s="13" customFormat="1" x14ac:dyDescent="0.35">
      <c r="H223" s="51"/>
      <c r="I223" s="45"/>
      <c r="J223" s="45"/>
      <c r="K223" s="50"/>
      <c r="L223" s="45"/>
      <c r="M223" s="47"/>
      <c r="N223" s="47"/>
      <c r="O223" s="51"/>
      <c r="P223" s="45"/>
      <c r="Q223" s="45"/>
      <c r="R223" s="45"/>
      <c r="S223" s="45"/>
      <c r="T223" s="51"/>
      <c r="U223" s="45"/>
      <c r="V223" s="45"/>
      <c r="W223" s="45"/>
      <c r="X223" s="50"/>
      <c r="Y223" s="47"/>
      <c r="Z223" s="47"/>
      <c r="AA223" s="47"/>
      <c r="AB223" s="51"/>
      <c r="AC223" s="45"/>
      <c r="AD223" s="45"/>
      <c r="AE223" s="45"/>
      <c r="AF223" s="50"/>
      <c r="AG223" s="47"/>
      <c r="AH223" s="47"/>
      <c r="AI223" s="47"/>
      <c r="AJ223" s="47"/>
      <c r="AK223" s="47"/>
      <c r="AL223" s="27"/>
    </row>
    <row r="224" spans="8:38" s="13" customFormat="1" x14ac:dyDescent="0.35">
      <c r="H224" s="51"/>
      <c r="I224" s="45"/>
      <c r="J224" s="45"/>
      <c r="K224" s="50"/>
      <c r="L224" s="45"/>
      <c r="M224" s="47"/>
      <c r="N224" s="47"/>
      <c r="O224" s="51"/>
      <c r="P224" s="45"/>
      <c r="Q224" s="45"/>
      <c r="R224" s="45"/>
      <c r="S224" s="45"/>
      <c r="T224" s="51"/>
      <c r="U224" s="45"/>
      <c r="V224" s="45"/>
      <c r="W224" s="45"/>
      <c r="X224" s="50"/>
      <c r="Y224" s="47"/>
      <c r="Z224" s="47"/>
      <c r="AA224" s="47"/>
      <c r="AB224" s="51"/>
      <c r="AC224" s="45"/>
      <c r="AD224" s="45"/>
      <c r="AE224" s="45"/>
      <c r="AF224" s="50"/>
      <c r="AG224" s="47"/>
      <c r="AH224" s="47"/>
      <c r="AI224" s="47"/>
      <c r="AJ224" s="47"/>
      <c r="AK224" s="47"/>
      <c r="AL224" s="27"/>
    </row>
    <row r="225" spans="8:38" s="13" customFormat="1" x14ac:dyDescent="0.35">
      <c r="H225" s="51"/>
      <c r="I225" s="45"/>
      <c r="J225" s="45"/>
      <c r="K225" s="50"/>
      <c r="L225" s="45"/>
      <c r="M225" s="47"/>
      <c r="N225" s="47"/>
      <c r="O225" s="51"/>
      <c r="P225" s="45"/>
      <c r="Q225" s="45"/>
      <c r="R225" s="45"/>
      <c r="S225" s="45"/>
      <c r="T225" s="51"/>
      <c r="U225" s="45"/>
      <c r="V225" s="45"/>
      <c r="W225" s="45"/>
      <c r="X225" s="50"/>
      <c r="Y225" s="47"/>
      <c r="Z225" s="47"/>
      <c r="AA225" s="47"/>
      <c r="AB225" s="51"/>
      <c r="AC225" s="45"/>
      <c r="AD225" s="45"/>
      <c r="AE225" s="45"/>
      <c r="AF225" s="50"/>
      <c r="AG225" s="47"/>
      <c r="AH225" s="47"/>
      <c r="AI225" s="47"/>
      <c r="AJ225" s="47"/>
      <c r="AK225" s="47"/>
      <c r="AL225" s="27"/>
    </row>
    <row r="226" spans="8:38" s="13" customFormat="1" x14ac:dyDescent="0.35">
      <c r="H226" s="51"/>
      <c r="I226" s="45"/>
      <c r="J226" s="45"/>
      <c r="K226" s="50"/>
      <c r="L226" s="45"/>
      <c r="M226" s="47"/>
      <c r="N226" s="47"/>
      <c r="O226" s="51"/>
      <c r="P226" s="45"/>
      <c r="Q226" s="45"/>
      <c r="R226" s="45"/>
      <c r="S226" s="45"/>
      <c r="T226" s="51"/>
      <c r="U226" s="45"/>
      <c r="V226" s="45"/>
      <c r="W226" s="45"/>
      <c r="X226" s="50"/>
      <c r="Y226" s="47"/>
      <c r="Z226" s="47"/>
      <c r="AA226" s="47"/>
      <c r="AB226" s="51"/>
      <c r="AC226" s="45"/>
      <c r="AD226" s="45"/>
      <c r="AE226" s="45"/>
      <c r="AF226" s="50"/>
      <c r="AG226" s="47"/>
      <c r="AH226" s="47"/>
      <c r="AI226" s="47"/>
      <c r="AJ226" s="47"/>
      <c r="AK226" s="47"/>
      <c r="AL226" s="27"/>
    </row>
    <row r="227" spans="8:38" s="13" customFormat="1" x14ac:dyDescent="0.35">
      <c r="H227" s="51"/>
      <c r="I227" s="45"/>
      <c r="J227" s="45"/>
      <c r="K227" s="50"/>
      <c r="L227" s="45"/>
      <c r="M227" s="47"/>
      <c r="N227" s="47"/>
      <c r="O227" s="51"/>
      <c r="P227" s="45"/>
      <c r="Q227" s="45"/>
      <c r="R227" s="45"/>
      <c r="S227" s="45"/>
      <c r="T227" s="51"/>
      <c r="U227" s="45"/>
      <c r="V227" s="45"/>
      <c r="W227" s="45"/>
      <c r="X227" s="50"/>
      <c r="Y227" s="47"/>
      <c r="Z227" s="47"/>
      <c r="AA227" s="47"/>
      <c r="AB227" s="51"/>
      <c r="AC227" s="45"/>
      <c r="AD227" s="45"/>
      <c r="AE227" s="45"/>
      <c r="AF227" s="50"/>
      <c r="AG227" s="47"/>
      <c r="AH227" s="47"/>
      <c r="AI227" s="47"/>
      <c r="AJ227" s="47"/>
      <c r="AK227" s="47"/>
      <c r="AL227" s="27"/>
    </row>
    <row r="228" spans="8:38" s="13" customFormat="1" x14ac:dyDescent="0.35">
      <c r="H228" s="51"/>
      <c r="I228" s="45"/>
      <c r="J228" s="45"/>
      <c r="K228" s="50"/>
      <c r="L228" s="45"/>
      <c r="M228" s="47"/>
      <c r="N228" s="47"/>
      <c r="O228" s="51"/>
      <c r="P228" s="45"/>
      <c r="Q228" s="45"/>
      <c r="R228" s="45"/>
      <c r="S228" s="45"/>
      <c r="T228" s="51"/>
      <c r="U228" s="45"/>
      <c r="V228" s="45"/>
      <c r="W228" s="45"/>
      <c r="X228" s="50"/>
      <c r="Y228" s="47"/>
      <c r="Z228" s="47"/>
      <c r="AA228" s="47"/>
      <c r="AB228" s="51"/>
      <c r="AC228" s="45"/>
      <c r="AD228" s="45"/>
      <c r="AE228" s="45"/>
      <c r="AF228" s="50"/>
      <c r="AG228" s="47"/>
      <c r="AH228" s="47"/>
      <c r="AI228" s="47"/>
      <c r="AJ228" s="47"/>
      <c r="AK228" s="47"/>
      <c r="AL228" s="27"/>
    </row>
    <row r="229" spans="8:38" s="13" customFormat="1" x14ac:dyDescent="0.35">
      <c r="H229" s="51"/>
      <c r="I229" s="45"/>
      <c r="J229" s="45"/>
      <c r="K229" s="50"/>
      <c r="L229" s="45"/>
      <c r="M229" s="47"/>
      <c r="N229" s="47"/>
      <c r="O229" s="51"/>
      <c r="P229" s="45"/>
      <c r="Q229" s="45"/>
      <c r="R229" s="45"/>
      <c r="S229" s="45"/>
      <c r="T229" s="51"/>
      <c r="U229" s="45"/>
      <c r="V229" s="45"/>
      <c r="W229" s="45"/>
      <c r="X229" s="50"/>
      <c r="Y229" s="47"/>
      <c r="Z229" s="47"/>
      <c r="AA229" s="47"/>
      <c r="AB229" s="51"/>
      <c r="AC229" s="45"/>
      <c r="AD229" s="45"/>
      <c r="AE229" s="45"/>
      <c r="AF229" s="50"/>
      <c r="AG229" s="47"/>
      <c r="AH229" s="47"/>
      <c r="AI229" s="47"/>
      <c r="AJ229" s="47"/>
      <c r="AK229" s="47"/>
      <c r="AL229" s="27"/>
    </row>
    <row r="230" spans="8:38" s="13" customFormat="1" x14ac:dyDescent="0.35">
      <c r="H230" s="51"/>
      <c r="I230" s="45"/>
      <c r="J230" s="45"/>
      <c r="K230" s="50"/>
      <c r="L230" s="45"/>
      <c r="M230" s="47"/>
      <c r="N230" s="47"/>
      <c r="O230" s="51"/>
      <c r="P230" s="45"/>
      <c r="Q230" s="45"/>
      <c r="R230" s="45"/>
      <c r="S230" s="45"/>
      <c r="T230" s="51"/>
      <c r="U230" s="45"/>
      <c r="V230" s="45"/>
      <c r="W230" s="45"/>
      <c r="X230" s="50"/>
      <c r="Y230" s="47"/>
      <c r="Z230" s="47"/>
      <c r="AA230" s="47"/>
      <c r="AB230" s="51"/>
      <c r="AC230" s="45"/>
      <c r="AD230" s="45"/>
      <c r="AE230" s="45"/>
      <c r="AF230" s="50"/>
      <c r="AG230" s="47"/>
      <c r="AH230" s="47"/>
      <c r="AI230" s="47"/>
      <c r="AJ230" s="47"/>
      <c r="AK230" s="47"/>
      <c r="AL230" s="27"/>
    </row>
    <row r="231" spans="8:38" s="13" customFormat="1" x14ac:dyDescent="0.35">
      <c r="H231" s="51"/>
      <c r="I231" s="45"/>
      <c r="J231" s="45"/>
      <c r="K231" s="50"/>
      <c r="L231" s="45"/>
      <c r="M231" s="47"/>
      <c r="N231" s="47"/>
      <c r="O231" s="51"/>
      <c r="P231" s="45"/>
      <c r="Q231" s="45"/>
      <c r="R231" s="45"/>
      <c r="S231" s="45"/>
      <c r="T231" s="51"/>
      <c r="U231" s="45"/>
      <c r="V231" s="45"/>
      <c r="W231" s="45"/>
      <c r="X231" s="50"/>
      <c r="Y231" s="47"/>
      <c r="Z231" s="47"/>
      <c r="AA231" s="47"/>
      <c r="AB231" s="51"/>
      <c r="AC231" s="45"/>
      <c r="AD231" s="45"/>
      <c r="AE231" s="45"/>
      <c r="AF231" s="50"/>
      <c r="AG231" s="47"/>
      <c r="AH231" s="47"/>
      <c r="AI231" s="47"/>
      <c r="AJ231" s="47"/>
      <c r="AK231" s="47"/>
      <c r="AL231" s="27"/>
    </row>
    <row r="232" spans="8:38" s="13" customFormat="1" x14ac:dyDescent="0.35">
      <c r="H232" s="51"/>
      <c r="I232" s="45"/>
      <c r="J232" s="45"/>
      <c r="K232" s="50"/>
      <c r="L232" s="45"/>
      <c r="M232" s="47"/>
      <c r="N232" s="47"/>
      <c r="O232" s="51"/>
      <c r="P232" s="45"/>
      <c r="Q232" s="45"/>
      <c r="R232" s="45"/>
      <c r="S232" s="45"/>
      <c r="T232" s="51"/>
      <c r="U232" s="45"/>
      <c r="V232" s="45"/>
      <c r="W232" s="45"/>
      <c r="X232" s="50"/>
      <c r="Y232" s="47"/>
      <c r="Z232" s="47"/>
      <c r="AA232" s="47"/>
      <c r="AB232" s="51"/>
      <c r="AC232" s="45"/>
      <c r="AD232" s="45"/>
      <c r="AE232" s="45"/>
      <c r="AF232" s="50"/>
      <c r="AG232" s="47"/>
      <c r="AH232" s="47"/>
      <c r="AI232" s="47"/>
      <c r="AJ232" s="47"/>
      <c r="AK232" s="47"/>
      <c r="AL232" s="27"/>
    </row>
    <row r="233" spans="8:38" s="13" customFormat="1" x14ac:dyDescent="0.35">
      <c r="H233" s="51"/>
      <c r="I233" s="45"/>
      <c r="J233" s="45"/>
      <c r="K233" s="50"/>
      <c r="L233" s="45"/>
      <c r="M233" s="47"/>
      <c r="N233" s="47"/>
      <c r="O233" s="51"/>
      <c r="P233" s="45"/>
      <c r="Q233" s="45"/>
      <c r="R233" s="45"/>
      <c r="S233" s="45"/>
      <c r="T233" s="51"/>
      <c r="U233" s="45"/>
      <c r="V233" s="45"/>
      <c r="W233" s="45"/>
      <c r="X233" s="50"/>
      <c r="Y233" s="47"/>
      <c r="Z233" s="47"/>
      <c r="AA233" s="47"/>
      <c r="AB233" s="51"/>
      <c r="AC233" s="45"/>
      <c r="AD233" s="45"/>
      <c r="AE233" s="45"/>
      <c r="AF233" s="50"/>
      <c r="AG233" s="47"/>
      <c r="AH233" s="47"/>
      <c r="AI233" s="47"/>
      <c r="AJ233" s="47"/>
      <c r="AK233" s="47"/>
      <c r="AL233" s="27"/>
    </row>
    <row r="234" spans="8:38" s="13" customFormat="1" x14ac:dyDescent="0.35">
      <c r="H234" s="51"/>
      <c r="I234" s="45"/>
      <c r="J234" s="45"/>
      <c r="K234" s="50"/>
      <c r="L234" s="45"/>
      <c r="M234" s="47"/>
      <c r="N234" s="47"/>
      <c r="O234" s="51"/>
      <c r="P234" s="45"/>
      <c r="Q234" s="45"/>
      <c r="R234" s="45"/>
      <c r="S234" s="45"/>
      <c r="T234" s="51"/>
      <c r="U234" s="45"/>
      <c r="V234" s="45"/>
      <c r="W234" s="45"/>
      <c r="X234" s="50"/>
      <c r="Y234" s="47"/>
      <c r="Z234" s="47"/>
      <c r="AA234" s="47"/>
      <c r="AB234" s="51"/>
      <c r="AC234" s="45"/>
      <c r="AD234" s="45"/>
      <c r="AE234" s="45"/>
      <c r="AF234" s="50"/>
      <c r="AG234" s="47"/>
      <c r="AH234" s="47"/>
      <c r="AI234" s="47"/>
      <c r="AJ234" s="47"/>
      <c r="AK234" s="47"/>
      <c r="AL234" s="27"/>
    </row>
    <row r="235" spans="8:38" s="13" customFormat="1" x14ac:dyDescent="0.35">
      <c r="H235" s="51"/>
      <c r="I235" s="45"/>
      <c r="J235" s="45"/>
      <c r="K235" s="50"/>
      <c r="L235" s="45"/>
      <c r="M235" s="47"/>
      <c r="N235" s="47"/>
      <c r="O235" s="51"/>
      <c r="P235" s="45"/>
      <c r="Q235" s="45"/>
      <c r="R235" s="45"/>
      <c r="S235" s="45"/>
      <c r="T235" s="51"/>
      <c r="U235" s="45"/>
      <c r="V235" s="45"/>
      <c r="W235" s="45"/>
      <c r="X235" s="50"/>
      <c r="Y235" s="47"/>
      <c r="Z235" s="47"/>
      <c r="AA235" s="47"/>
      <c r="AB235" s="51"/>
      <c r="AC235" s="45"/>
      <c r="AD235" s="45"/>
      <c r="AE235" s="45"/>
      <c r="AF235" s="50"/>
      <c r="AG235" s="47"/>
      <c r="AH235" s="47"/>
      <c r="AI235" s="47"/>
      <c r="AJ235" s="47"/>
      <c r="AK235" s="47"/>
      <c r="AL235" s="27"/>
    </row>
    <row r="236" spans="8:38" s="13" customFormat="1" x14ac:dyDescent="0.35">
      <c r="H236" s="51"/>
      <c r="I236" s="45"/>
      <c r="J236" s="45"/>
      <c r="K236" s="50"/>
      <c r="L236" s="45"/>
      <c r="M236" s="47"/>
      <c r="N236" s="47"/>
      <c r="O236" s="51"/>
      <c r="P236" s="45"/>
      <c r="Q236" s="45"/>
      <c r="R236" s="45"/>
      <c r="S236" s="45"/>
      <c r="T236" s="51"/>
      <c r="U236" s="45"/>
      <c r="V236" s="45"/>
      <c r="W236" s="45"/>
      <c r="X236" s="50"/>
      <c r="Y236" s="47"/>
      <c r="Z236" s="47"/>
      <c r="AA236" s="47"/>
      <c r="AB236" s="51"/>
      <c r="AC236" s="45"/>
      <c r="AD236" s="45"/>
      <c r="AE236" s="45"/>
      <c r="AF236" s="50"/>
      <c r="AG236" s="47"/>
      <c r="AH236" s="47"/>
      <c r="AI236" s="47"/>
      <c r="AJ236" s="47"/>
      <c r="AK236" s="47"/>
      <c r="AL236" s="27"/>
    </row>
    <row r="237" spans="8:38" s="13" customFormat="1" x14ac:dyDescent="0.35">
      <c r="H237" s="51"/>
      <c r="I237" s="45"/>
      <c r="J237" s="45"/>
      <c r="K237" s="50"/>
      <c r="L237" s="45"/>
      <c r="M237" s="47"/>
      <c r="N237" s="47"/>
      <c r="O237" s="51"/>
      <c r="P237" s="45"/>
      <c r="Q237" s="45"/>
      <c r="R237" s="45"/>
      <c r="S237" s="45"/>
      <c r="T237" s="51"/>
      <c r="U237" s="45"/>
      <c r="V237" s="45"/>
      <c r="W237" s="45"/>
      <c r="X237" s="50"/>
      <c r="Y237" s="47"/>
      <c r="Z237" s="47"/>
      <c r="AA237" s="47"/>
      <c r="AB237" s="51"/>
      <c r="AC237" s="45"/>
      <c r="AD237" s="45"/>
      <c r="AE237" s="45"/>
      <c r="AF237" s="50"/>
      <c r="AG237" s="47"/>
      <c r="AH237" s="47"/>
      <c r="AI237" s="47"/>
      <c r="AJ237" s="47"/>
      <c r="AK237" s="47"/>
      <c r="AL237" s="27"/>
    </row>
    <row r="238" spans="8:38" s="13" customFormat="1" x14ac:dyDescent="0.35">
      <c r="H238" s="51"/>
      <c r="I238" s="45"/>
      <c r="J238" s="45"/>
      <c r="K238" s="50"/>
      <c r="L238" s="45"/>
      <c r="M238" s="47"/>
      <c r="N238" s="47"/>
      <c r="O238" s="51"/>
      <c r="P238" s="45"/>
      <c r="Q238" s="45"/>
      <c r="R238" s="45"/>
      <c r="S238" s="45"/>
      <c r="T238" s="51"/>
      <c r="U238" s="45"/>
      <c r="V238" s="45"/>
      <c r="W238" s="45"/>
      <c r="X238" s="50"/>
      <c r="Y238" s="47"/>
      <c r="Z238" s="47"/>
      <c r="AA238" s="47"/>
      <c r="AB238" s="51"/>
      <c r="AC238" s="45"/>
      <c r="AD238" s="45"/>
      <c r="AE238" s="45"/>
      <c r="AF238" s="50"/>
      <c r="AG238" s="47"/>
      <c r="AH238" s="47"/>
      <c r="AI238" s="47"/>
      <c r="AJ238" s="47"/>
      <c r="AK238" s="47"/>
      <c r="AL238" s="27"/>
    </row>
    <row r="239" spans="8:38" s="13" customFormat="1" x14ac:dyDescent="0.35">
      <c r="H239" s="51"/>
      <c r="I239" s="45"/>
      <c r="J239" s="45"/>
      <c r="K239" s="50"/>
      <c r="L239" s="45"/>
      <c r="M239" s="47"/>
      <c r="N239" s="47"/>
      <c r="O239" s="51"/>
      <c r="P239" s="45"/>
      <c r="Q239" s="45"/>
      <c r="R239" s="45"/>
      <c r="S239" s="45"/>
      <c r="T239" s="51"/>
      <c r="U239" s="45"/>
      <c r="V239" s="45"/>
      <c r="W239" s="45"/>
      <c r="X239" s="50"/>
      <c r="Y239" s="47"/>
      <c r="Z239" s="47"/>
      <c r="AA239" s="47"/>
      <c r="AB239" s="51"/>
      <c r="AC239" s="45"/>
      <c r="AD239" s="45"/>
      <c r="AE239" s="45"/>
      <c r="AF239" s="50"/>
      <c r="AG239" s="47"/>
      <c r="AH239" s="47"/>
      <c r="AI239" s="47"/>
      <c r="AJ239" s="47"/>
      <c r="AK239" s="47"/>
      <c r="AL239" s="27"/>
    </row>
    <row r="240" spans="8:38" s="13" customFormat="1" x14ac:dyDescent="0.35">
      <c r="H240" s="51"/>
      <c r="I240" s="45"/>
      <c r="J240" s="45"/>
      <c r="K240" s="50"/>
      <c r="L240" s="45"/>
      <c r="M240" s="47"/>
      <c r="N240" s="47"/>
      <c r="O240" s="51"/>
      <c r="P240" s="45"/>
      <c r="Q240" s="45"/>
      <c r="R240" s="45"/>
      <c r="S240" s="45"/>
      <c r="T240" s="51"/>
      <c r="U240" s="45"/>
      <c r="V240" s="45"/>
      <c r="W240" s="45"/>
      <c r="X240" s="50"/>
      <c r="Y240" s="47"/>
      <c r="Z240" s="47"/>
      <c r="AA240" s="47"/>
      <c r="AB240" s="51"/>
      <c r="AC240" s="45"/>
      <c r="AD240" s="45"/>
      <c r="AE240" s="45"/>
      <c r="AF240" s="50"/>
      <c r="AG240" s="47"/>
      <c r="AH240" s="47"/>
      <c r="AI240" s="47"/>
      <c r="AJ240" s="47"/>
      <c r="AK240" s="47"/>
      <c r="AL240" s="27"/>
    </row>
    <row r="241" spans="8:38" s="13" customFormat="1" x14ac:dyDescent="0.35">
      <c r="H241" s="51"/>
      <c r="I241" s="45"/>
      <c r="J241" s="45"/>
      <c r="K241" s="50"/>
      <c r="L241" s="45"/>
      <c r="M241" s="47"/>
      <c r="N241" s="47"/>
      <c r="O241" s="51"/>
      <c r="P241" s="45"/>
      <c r="Q241" s="45"/>
      <c r="R241" s="45"/>
      <c r="S241" s="45"/>
      <c r="T241" s="51"/>
      <c r="U241" s="45"/>
      <c r="V241" s="45"/>
      <c r="W241" s="45"/>
      <c r="X241" s="50"/>
      <c r="Y241" s="47"/>
      <c r="Z241" s="47"/>
      <c r="AA241" s="47"/>
      <c r="AB241" s="51"/>
      <c r="AC241" s="45"/>
      <c r="AD241" s="45"/>
      <c r="AE241" s="45"/>
      <c r="AF241" s="50"/>
      <c r="AG241" s="47"/>
      <c r="AH241" s="47"/>
      <c r="AI241" s="47"/>
      <c r="AJ241" s="47"/>
      <c r="AK241" s="47"/>
      <c r="AL241" s="27"/>
    </row>
    <row r="242" spans="8:38" s="13" customFormat="1" x14ac:dyDescent="0.35">
      <c r="H242" s="51"/>
      <c r="I242" s="45"/>
      <c r="J242" s="45"/>
      <c r="K242" s="50"/>
      <c r="L242" s="45"/>
      <c r="M242" s="47"/>
      <c r="N242" s="47"/>
      <c r="O242" s="51"/>
      <c r="P242" s="45"/>
      <c r="Q242" s="45"/>
      <c r="R242" s="45"/>
      <c r="S242" s="45"/>
      <c r="T242" s="51"/>
      <c r="U242" s="45"/>
      <c r="V242" s="45"/>
      <c r="W242" s="45"/>
      <c r="X242" s="50"/>
      <c r="Y242" s="47"/>
      <c r="Z242" s="47"/>
      <c r="AA242" s="47"/>
      <c r="AB242" s="51"/>
      <c r="AC242" s="45"/>
      <c r="AD242" s="45"/>
      <c r="AE242" s="45"/>
      <c r="AF242" s="50"/>
      <c r="AG242" s="47"/>
      <c r="AH242" s="47"/>
      <c r="AI242" s="47"/>
      <c r="AJ242" s="47"/>
      <c r="AK242" s="47"/>
      <c r="AL242" s="27"/>
    </row>
    <row r="243" spans="8:38" s="13" customFormat="1" x14ac:dyDescent="0.35">
      <c r="H243" s="51"/>
      <c r="I243" s="45"/>
      <c r="J243" s="45"/>
      <c r="K243" s="50"/>
      <c r="L243" s="45"/>
      <c r="M243" s="47"/>
      <c r="N243" s="47"/>
      <c r="O243" s="51"/>
      <c r="P243" s="45"/>
      <c r="Q243" s="45"/>
      <c r="R243" s="45"/>
      <c r="S243" s="45"/>
      <c r="T243" s="51"/>
      <c r="U243" s="45"/>
      <c r="V243" s="45"/>
      <c r="W243" s="45"/>
      <c r="X243" s="50"/>
      <c r="Y243" s="47"/>
      <c r="Z243" s="47"/>
      <c r="AA243" s="47"/>
      <c r="AB243" s="51"/>
      <c r="AC243" s="45"/>
      <c r="AD243" s="45"/>
      <c r="AE243" s="45"/>
      <c r="AF243" s="50"/>
      <c r="AG243" s="47"/>
      <c r="AH243" s="47"/>
      <c r="AI243" s="47"/>
      <c r="AJ243" s="47"/>
      <c r="AK243" s="47"/>
      <c r="AL243" s="27"/>
    </row>
    <row r="244" spans="8:38" s="13" customFormat="1" x14ac:dyDescent="0.35">
      <c r="H244" s="51"/>
      <c r="I244" s="45"/>
      <c r="J244" s="45"/>
      <c r="K244" s="50"/>
      <c r="L244" s="45"/>
      <c r="M244" s="47"/>
      <c r="N244" s="47"/>
      <c r="O244" s="51"/>
      <c r="P244" s="45"/>
      <c r="Q244" s="45"/>
      <c r="R244" s="45"/>
      <c r="S244" s="45"/>
      <c r="T244" s="51"/>
      <c r="U244" s="45"/>
      <c r="V244" s="45"/>
      <c r="W244" s="45"/>
      <c r="X244" s="50"/>
      <c r="Y244" s="47"/>
      <c r="Z244" s="47"/>
      <c r="AA244" s="47"/>
      <c r="AB244" s="51"/>
      <c r="AC244" s="45"/>
      <c r="AD244" s="45"/>
      <c r="AE244" s="45"/>
      <c r="AF244" s="50"/>
      <c r="AG244" s="47"/>
      <c r="AH244" s="47"/>
      <c r="AI244" s="47"/>
      <c r="AJ244" s="47"/>
      <c r="AK244" s="47"/>
      <c r="AL244" s="27"/>
    </row>
    <row r="245" spans="8:38" s="13" customFormat="1" x14ac:dyDescent="0.35">
      <c r="H245" s="51"/>
      <c r="I245" s="45"/>
      <c r="J245" s="45"/>
      <c r="K245" s="50"/>
      <c r="L245" s="45"/>
      <c r="M245" s="47"/>
      <c r="N245" s="47"/>
      <c r="O245" s="51"/>
      <c r="P245" s="45"/>
      <c r="Q245" s="45"/>
      <c r="R245" s="45"/>
      <c r="S245" s="45"/>
      <c r="T245" s="51"/>
      <c r="U245" s="45"/>
      <c r="V245" s="45"/>
      <c r="W245" s="45"/>
      <c r="X245" s="50"/>
      <c r="Y245" s="47"/>
      <c r="Z245" s="47"/>
      <c r="AA245" s="47"/>
      <c r="AB245" s="51"/>
      <c r="AC245" s="45"/>
      <c r="AD245" s="45"/>
      <c r="AE245" s="45"/>
      <c r="AF245" s="50"/>
      <c r="AG245" s="47"/>
      <c r="AH245" s="47"/>
      <c r="AI245" s="47"/>
      <c r="AJ245" s="47"/>
      <c r="AK245" s="47"/>
      <c r="AL245" s="27"/>
    </row>
    <row r="246" spans="8:38" s="13" customFormat="1" x14ac:dyDescent="0.35">
      <c r="H246" s="51"/>
      <c r="I246" s="45"/>
      <c r="J246" s="45"/>
      <c r="K246" s="50"/>
      <c r="L246" s="45"/>
      <c r="M246" s="47"/>
      <c r="N246" s="47"/>
      <c r="O246" s="51"/>
      <c r="P246" s="45"/>
      <c r="Q246" s="45"/>
      <c r="R246" s="45"/>
      <c r="S246" s="45"/>
      <c r="T246" s="51"/>
      <c r="U246" s="45"/>
      <c r="V246" s="45"/>
      <c r="W246" s="45"/>
      <c r="X246" s="50"/>
      <c r="Y246" s="47"/>
      <c r="Z246" s="47"/>
      <c r="AA246" s="47"/>
      <c r="AB246" s="51"/>
      <c r="AC246" s="45"/>
      <c r="AD246" s="45"/>
      <c r="AE246" s="45"/>
      <c r="AF246" s="50"/>
      <c r="AG246" s="47"/>
      <c r="AH246" s="47"/>
      <c r="AI246" s="47"/>
      <c r="AJ246" s="47"/>
      <c r="AK246" s="47"/>
      <c r="AL246" s="27"/>
    </row>
    <row r="247" spans="8:38" s="13" customFormat="1" x14ac:dyDescent="0.35">
      <c r="H247" s="51"/>
      <c r="I247" s="45"/>
      <c r="J247" s="45"/>
      <c r="K247" s="50"/>
      <c r="L247" s="45"/>
      <c r="M247" s="47"/>
      <c r="N247" s="47"/>
      <c r="O247" s="51"/>
      <c r="P247" s="45"/>
      <c r="Q247" s="45"/>
      <c r="R247" s="45"/>
      <c r="S247" s="45"/>
      <c r="T247" s="51"/>
      <c r="U247" s="45"/>
      <c r="V247" s="45"/>
      <c r="W247" s="45"/>
      <c r="X247" s="50"/>
      <c r="Y247" s="47"/>
      <c r="Z247" s="47"/>
      <c r="AA247" s="47"/>
      <c r="AB247" s="51"/>
      <c r="AC247" s="45"/>
      <c r="AD247" s="45"/>
      <c r="AE247" s="45"/>
      <c r="AF247" s="50"/>
      <c r="AG247" s="47"/>
      <c r="AH247" s="47"/>
      <c r="AI247" s="47"/>
      <c r="AJ247" s="47"/>
      <c r="AK247" s="47"/>
      <c r="AL247" s="27"/>
    </row>
    <row r="248" spans="8:38" s="13" customFormat="1" x14ac:dyDescent="0.35">
      <c r="H248" s="51"/>
      <c r="I248" s="45"/>
      <c r="J248" s="45"/>
      <c r="K248" s="50"/>
      <c r="L248" s="45"/>
      <c r="M248" s="47"/>
      <c r="N248" s="47"/>
      <c r="O248" s="51"/>
      <c r="P248" s="45"/>
      <c r="Q248" s="45"/>
      <c r="R248" s="45"/>
      <c r="S248" s="45"/>
      <c r="T248" s="51"/>
      <c r="U248" s="45"/>
      <c r="V248" s="45"/>
      <c r="W248" s="45"/>
      <c r="X248" s="50"/>
      <c r="Y248" s="47"/>
      <c r="Z248" s="47"/>
      <c r="AA248" s="47"/>
      <c r="AB248" s="51"/>
      <c r="AC248" s="45"/>
      <c r="AD248" s="45"/>
      <c r="AE248" s="45"/>
      <c r="AF248" s="50"/>
      <c r="AG248" s="47"/>
      <c r="AH248" s="47"/>
      <c r="AI248" s="47"/>
      <c r="AJ248" s="47"/>
      <c r="AK248" s="47"/>
      <c r="AL248" s="27"/>
    </row>
    <row r="249" spans="8:38" s="13" customFormat="1" x14ac:dyDescent="0.35">
      <c r="H249" s="51"/>
      <c r="I249" s="45"/>
      <c r="J249" s="45"/>
      <c r="K249" s="50"/>
      <c r="L249" s="45"/>
      <c r="M249" s="47"/>
      <c r="N249" s="47"/>
      <c r="O249" s="51"/>
      <c r="P249" s="45"/>
      <c r="Q249" s="45"/>
      <c r="R249" s="45"/>
      <c r="S249" s="45"/>
      <c r="T249" s="51"/>
      <c r="U249" s="45"/>
      <c r="V249" s="45"/>
      <c r="W249" s="45"/>
      <c r="X249" s="50"/>
      <c r="Y249" s="47"/>
      <c r="Z249" s="47"/>
      <c r="AA249" s="47"/>
      <c r="AB249" s="51"/>
      <c r="AC249" s="45"/>
      <c r="AD249" s="45"/>
      <c r="AE249" s="45"/>
      <c r="AF249" s="50"/>
      <c r="AG249" s="47"/>
      <c r="AH249" s="47"/>
      <c r="AI249" s="47"/>
      <c r="AJ249" s="47"/>
      <c r="AK249" s="47"/>
      <c r="AL249" s="27"/>
    </row>
    <row r="250" spans="8:38" s="13" customFormat="1" x14ac:dyDescent="0.35">
      <c r="H250" s="51"/>
      <c r="I250" s="45"/>
      <c r="J250" s="45"/>
      <c r="K250" s="50"/>
      <c r="L250" s="45"/>
      <c r="M250" s="47"/>
      <c r="N250" s="47"/>
      <c r="O250" s="51"/>
      <c r="P250" s="45"/>
      <c r="Q250" s="45"/>
      <c r="R250" s="45"/>
      <c r="S250" s="45"/>
      <c r="T250" s="51"/>
      <c r="U250" s="45"/>
      <c r="V250" s="45"/>
      <c r="W250" s="45"/>
      <c r="X250" s="50"/>
      <c r="Y250" s="47"/>
      <c r="Z250" s="47"/>
      <c r="AA250" s="47"/>
      <c r="AB250" s="51"/>
      <c r="AC250" s="45"/>
      <c r="AD250" s="45"/>
      <c r="AE250" s="45"/>
      <c r="AF250" s="50"/>
      <c r="AG250" s="47"/>
      <c r="AH250" s="47"/>
      <c r="AI250" s="47"/>
      <c r="AJ250" s="47"/>
      <c r="AK250" s="47"/>
      <c r="AL250" s="27"/>
    </row>
    <row r="251" spans="8:38" s="13" customFormat="1" x14ac:dyDescent="0.35">
      <c r="H251" s="51"/>
      <c r="I251" s="45"/>
      <c r="J251" s="45"/>
      <c r="K251" s="50"/>
      <c r="L251" s="45"/>
      <c r="M251" s="47"/>
      <c r="N251" s="47"/>
      <c r="O251" s="51"/>
      <c r="P251" s="45"/>
      <c r="Q251" s="45"/>
      <c r="R251" s="45"/>
      <c r="S251" s="45"/>
      <c r="T251" s="51"/>
      <c r="U251" s="45"/>
      <c r="V251" s="45"/>
      <c r="W251" s="45"/>
      <c r="X251" s="50"/>
      <c r="Y251" s="47"/>
      <c r="Z251" s="47"/>
      <c r="AA251" s="47"/>
      <c r="AB251" s="51"/>
      <c r="AC251" s="45"/>
      <c r="AD251" s="45"/>
      <c r="AE251" s="45"/>
      <c r="AF251" s="50"/>
      <c r="AG251" s="47"/>
      <c r="AH251" s="47"/>
      <c r="AI251" s="47"/>
      <c r="AJ251" s="47"/>
      <c r="AK251" s="47"/>
      <c r="AL251" s="27"/>
    </row>
    <row r="252" spans="8:38" s="13" customFormat="1" x14ac:dyDescent="0.35">
      <c r="H252" s="51"/>
      <c r="I252" s="45"/>
      <c r="J252" s="45"/>
      <c r="K252" s="50"/>
      <c r="L252" s="45"/>
      <c r="M252" s="47"/>
      <c r="N252" s="47"/>
      <c r="O252" s="51"/>
      <c r="P252" s="45"/>
      <c r="Q252" s="45"/>
      <c r="R252" s="45"/>
      <c r="S252" s="45"/>
      <c r="T252" s="51"/>
      <c r="U252" s="45"/>
      <c r="V252" s="45"/>
      <c r="W252" s="45"/>
      <c r="X252" s="50"/>
      <c r="Y252" s="47"/>
      <c r="Z252" s="47"/>
      <c r="AA252" s="47"/>
      <c r="AB252" s="51"/>
      <c r="AC252" s="45"/>
      <c r="AD252" s="45"/>
      <c r="AE252" s="45"/>
      <c r="AF252" s="50"/>
      <c r="AG252" s="47"/>
      <c r="AH252" s="47"/>
      <c r="AI252" s="47"/>
      <c r="AJ252" s="47"/>
      <c r="AK252" s="47"/>
      <c r="AL252" s="27"/>
    </row>
    <row r="253" spans="8:38" s="13" customFormat="1" x14ac:dyDescent="0.35">
      <c r="H253" s="51"/>
      <c r="I253" s="45"/>
      <c r="J253" s="45"/>
      <c r="K253" s="50"/>
      <c r="L253" s="45"/>
      <c r="M253" s="47"/>
      <c r="N253" s="47"/>
      <c r="O253" s="51"/>
      <c r="P253" s="45"/>
      <c r="Q253" s="45"/>
      <c r="R253" s="45"/>
      <c r="S253" s="45"/>
      <c r="T253" s="51"/>
      <c r="U253" s="45"/>
      <c r="V253" s="45"/>
      <c r="W253" s="45"/>
      <c r="X253" s="50"/>
      <c r="Y253" s="47"/>
      <c r="Z253" s="47"/>
      <c r="AA253" s="47"/>
      <c r="AB253" s="51"/>
      <c r="AC253" s="45"/>
      <c r="AD253" s="45"/>
      <c r="AE253" s="45"/>
      <c r="AF253" s="50"/>
      <c r="AG253" s="47"/>
      <c r="AH253" s="47"/>
      <c r="AI253" s="47"/>
      <c r="AJ253" s="47"/>
      <c r="AK253" s="47"/>
      <c r="AL253" s="27"/>
    </row>
    <row r="254" spans="8:38" s="13" customFormat="1" x14ac:dyDescent="0.35">
      <c r="H254" s="51"/>
      <c r="I254" s="45"/>
      <c r="J254" s="45"/>
      <c r="K254" s="50"/>
      <c r="L254" s="45"/>
      <c r="M254" s="47"/>
      <c r="N254" s="47"/>
      <c r="O254" s="51"/>
      <c r="P254" s="45"/>
      <c r="Q254" s="45"/>
      <c r="R254" s="45"/>
      <c r="S254" s="45"/>
      <c r="T254" s="51"/>
      <c r="U254" s="45"/>
      <c r="V254" s="45"/>
      <c r="W254" s="45"/>
      <c r="X254" s="50"/>
      <c r="Y254" s="47"/>
      <c r="Z254" s="47"/>
      <c r="AA254" s="47"/>
      <c r="AB254" s="51"/>
      <c r="AC254" s="45"/>
      <c r="AD254" s="45"/>
      <c r="AE254" s="45"/>
      <c r="AF254" s="50"/>
      <c r="AG254" s="47"/>
      <c r="AH254" s="47"/>
      <c r="AI254" s="47"/>
      <c r="AJ254" s="47"/>
      <c r="AK254" s="47"/>
      <c r="AL254" s="27"/>
    </row>
    <row r="255" spans="8:38" s="13" customFormat="1" x14ac:dyDescent="0.35">
      <c r="H255" s="51"/>
      <c r="I255" s="45"/>
      <c r="J255" s="45"/>
      <c r="K255" s="50"/>
      <c r="L255" s="45"/>
      <c r="M255" s="47"/>
      <c r="N255" s="47"/>
      <c r="O255" s="51"/>
      <c r="P255" s="45"/>
      <c r="Q255" s="45"/>
      <c r="R255" s="45"/>
      <c r="S255" s="45"/>
      <c r="T255" s="51"/>
      <c r="U255" s="45"/>
      <c r="V255" s="45"/>
      <c r="W255" s="45"/>
      <c r="X255" s="50"/>
      <c r="Y255" s="47"/>
      <c r="Z255" s="47"/>
      <c r="AA255" s="47"/>
      <c r="AB255" s="51"/>
      <c r="AC255" s="45"/>
      <c r="AD255" s="45"/>
      <c r="AE255" s="45"/>
      <c r="AF255" s="50"/>
      <c r="AG255" s="47"/>
      <c r="AH255" s="47"/>
      <c r="AI255" s="47"/>
      <c r="AJ255" s="47"/>
      <c r="AK255" s="47"/>
      <c r="AL255" s="27"/>
    </row>
    <row r="256" spans="8:38" s="13" customFormat="1" x14ac:dyDescent="0.35">
      <c r="H256" s="51"/>
      <c r="I256" s="45"/>
      <c r="J256" s="45"/>
      <c r="K256" s="50"/>
      <c r="L256" s="45"/>
      <c r="M256" s="47"/>
      <c r="N256" s="47"/>
      <c r="O256" s="51"/>
      <c r="P256" s="45"/>
      <c r="Q256" s="45"/>
      <c r="R256" s="45"/>
      <c r="S256" s="45"/>
      <c r="T256" s="51"/>
      <c r="U256" s="45"/>
      <c r="V256" s="45"/>
      <c r="W256" s="45"/>
      <c r="X256" s="50"/>
      <c r="Y256" s="47"/>
      <c r="Z256" s="47"/>
      <c r="AA256" s="47"/>
      <c r="AB256" s="51"/>
      <c r="AC256" s="45"/>
      <c r="AD256" s="45"/>
      <c r="AE256" s="45"/>
      <c r="AF256" s="50"/>
      <c r="AG256" s="47"/>
      <c r="AH256" s="47"/>
      <c r="AI256" s="47"/>
      <c r="AJ256" s="47"/>
      <c r="AK256" s="47"/>
      <c r="AL256" s="27"/>
    </row>
    <row r="257" spans="8:38" s="13" customFormat="1" x14ac:dyDescent="0.35">
      <c r="H257" s="51"/>
      <c r="I257" s="45"/>
      <c r="J257" s="45"/>
      <c r="K257" s="50"/>
      <c r="L257" s="45"/>
      <c r="M257" s="47"/>
      <c r="N257" s="47"/>
      <c r="O257" s="51"/>
      <c r="P257" s="45"/>
      <c r="Q257" s="45"/>
      <c r="R257" s="45"/>
      <c r="S257" s="45"/>
      <c r="T257" s="51"/>
      <c r="U257" s="45"/>
      <c r="V257" s="45"/>
      <c r="W257" s="45"/>
      <c r="X257" s="50"/>
      <c r="Y257" s="47"/>
      <c r="Z257" s="47"/>
      <c r="AA257" s="47"/>
      <c r="AB257" s="51"/>
      <c r="AC257" s="45"/>
      <c r="AD257" s="45"/>
      <c r="AE257" s="45"/>
      <c r="AF257" s="50"/>
      <c r="AG257" s="47"/>
      <c r="AH257" s="47"/>
      <c r="AI257" s="47"/>
      <c r="AJ257" s="47"/>
      <c r="AK257" s="47"/>
      <c r="AL257" s="27"/>
    </row>
    <row r="258" spans="8:38" s="13" customFormat="1" x14ac:dyDescent="0.35">
      <c r="H258" s="51"/>
      <c r="I258" s="45"/>
      <c r="J258" s="45"/>
      <c r="K258" s="50"/>
      <c r="L258" s="45"/>
      <c r="M258" s="47"/>
      <c r="N258" s="47"/>
      <c r="O258" s="51"/>
      <c r="P258" s="45"/>
      <c r="Q258" s="45"/>
      <c r="R258" s="45"/>
      <c r="S258" s="45"/>
      <c r="T258" s="51"/>
      <c r="U258" s="45"/>
      <c r="V258" s="45"/>
      <c r="W258" s="45"/>
      <c r="X258" s="50"/>
      <c r="Y258" s="47"/>
      <c r="Z258" s="47"/>
      <c r="AA258" s="47"/>
      <c r="AB258" s="51"/>
      <c r="AC258" s="45"/>
      <c r="AD258" s="45"/>
      <c r="AE258" s="45"/>
      <c r="AF258" s="50"/>
      <c r="AG258" s="47"/>
      <c r="AH258" s="47"/>
      <c r="AI258" s="47"/>
      <c r="AJ258" s="47"/>
      <c r="AK258" s="47"/>
      <c r="AL258" s="27"/>
    </row>
    <row r="259" spans="8:38" s="13" customFormat="1" x14ac:dyDescent="0.35">
      <c r="H259" s="51"/>
      <c r="I259" s="45"/>
      <c r="J259" s="45"/>
      <c r="K259" s="50"/>
      <c r="L259" s="45"/>
      <c r="M259" s="47"/>
      <c r="N259" s="47"/>
      <c r="O259" s="51"/>
      <c r="P259" s="45"/>
      <c r="Q259" s="45"/>
      <c r="R259" s="45"/>
      <c r="S259" s="45"/>
      <c r="T259" s="51"/>
      <c r="U259" s="45"/>
      <c r="V259" s="45"/>
      <c r="W259" s="45"/>
      <c r="X259" s="50"/>
      <c r="Y259" s="47"/>
      <c r="Z259" s="47"/>
      <c r="AA259" s="47"/>
      <c r="AB259" s="51"/>
      <c r="AC259" s="45"/>
      <c r="AD259" s="45"/>
      <c r="AE259" s="45"/>
      <c r="AF259" s="50"/>
      <c r="AG259" s="47"/>
      <c r="AH259" s="47"/>
      <c r="AI259" s="47"/>
      <c r="AJ259" s="47"/>
      <c r="AK259" s="47"/>
      <c r="AL259" s="27"/>
    </row>
    <row r="260" spans="8:38" s="13" customFormat="1" x14ac:dyDescent="0.35">
      <c r="H260" s="51"/>
      <c r="I260" s="45"/>
      <c r="J260" s="45"/>
      <c r="K260" s="50"/>
      <c r="L260" s="45"/>
      <c r="M260" s="47"/>
      <c r="N260" s="47"/>
      <c r="O260" s="51"/>
      <c r="P260" s="45"/>
      <c r="Q260" s="45"/>
      <c r="R260" s="45"/>
      <c r="S260" s="45"/>
      <c r="T260" s="51"/>
      <c r="U260" s="45"/>
      <c r="V260" s="45"/>
      <c r="W260" s="45"/>
      <c r="X260" s="50"/>
      <c r="Y260" s="47"/>
      <c r="Z260" s="47"/>
      <c r="AA260" s="47"/>
      <c r="AB260" s="51"/>
      <c r="AC260" s="45"/>
      <c r="AD260" s="45"/>
      <c r="AE260" s="45"/>
      <c r="AF260" s="50"/>
      <c r="AG260" s="47"/>
      <c r="AH260" s="47"/>
      <c r="AI260" s="47"/>
      <c r="AJ260" s="47"/>
      <c r="AK260" s="47"/>
      <c r="AL260" s="27"/>
    </row>
    <row r="261" spans="8:38" s="13" customFormat="1" x14ac:dyDescent="0.35">
      <c r="H261" s="51"/>
      <c r="I261" s="45"/>
      <c r="J261" s="45"/>
      <c r="K261" s="50"/>
      <c r="L261" s="45"/>
      <c r="M261" s="47"/>
      <c r="N261" s="47"/>
      <c r="O261" s="51"/>
      <c r="P261" s="45"/>
      <c r="Q261" s="45"/>
      <c r="R261" s="45"/>
      <c r="S261" s="45"/>
      <c r="T261" s="51"/>
      <c r="U261" s="45"/>
      <c r="V261" s="45"/>
      <c r="W261" s="45"/>
      <c r="X261" s="50"/>
      <c r="Y261" s="47"/>
      <c r="Z261" s="47"/>
      <c r="AA261" s="47"/>
      <c r="AB261" s="51"/>
      <c r="AC261" s="45"/>
      <c r="AD261" s="45"/>
      <c r="AE261" s="45"/>
      <c r="AF261" s="50"/>
      <c r="AG261" s="47"/>
      <c r="AH261" s="47"/>
      <c r="AI261" s="47"/>
      <c r="AJ261" s="47"/>
      <c r="AK261" s="47"/>
      <c r="AL261" s="27"/>
    </row>
    <row r="262" spans="8:38" s="13" customFormat="1" x14ac:dyDescent="0.35">
      <c r="H262" s="51"/>
      <c r="I262" s="45"/>
      <c r="J262" s="45"/>
      <c r="K262" s="50"/>
      <c r="L262" s="45"/>
      <c r="M262" s="47"/>
      <c r="N262" s="47"/>
      <c r="O262" s="51"/>
      <c r="P262" s="45"/>
      <c r="Q262" s="45"/>
      <c r="R262" s="45"/>
      <c r="S262" s="45"/>
      <c r="T262" s="51"/>
      <c r="U262" s="45"/>
      <c r="V262" s="45"/>
      <c r="W262" s="45"/>
      <c r="X262" s="50"/>
      <c r="Y262" s="47"/>
      <c r="Z262" s="47"/>
      <c r="AA262" s="47"/>
      <c r="AB262" s="51"/>
      <c r="AC262" s="45"/>
      <c r="AD262" s="45"/>
      <c r="AE262" s="45"/>
      <c r="AF262" s="50"/>
      <c r="AG262" s="47"/>
      <c r="AH262" s="47"/>
      <c r="AI262" s="47"/>
      <c r="AJ262" s="47"/>
      <c r="AK262" s="47"/>
      <c r="AL262" s="27"/>
    </row>
    <row r="263" spans="8:38" s="13" customFormat="1" x14ac:dyDescent="0.35">
      <c r="H263" s="51"/>
      <c r="I263" s="45"/>
      <c r="J263" s="45"/>
      <c r="K263" s="50"/>
      <c r="L263" s="45"/>
      <c r="M263" s="47"/>
      <c r="N263" s="47"/>
      <c r="O263" s="51"/>
      <c r="P263" s="45"/>
      <c r="Q263" s="45"/>
      <c r="R263" s="45"/>
      <c r="S263" s="45"/>
      <c r="T263" s="51"/>
      <c r="U263" s="45"/>
      <c r="V263" s="45"/>
      <c r="W263" s="45"/>
      <c r="X263" s="50"/>
      <c r="Y263" s="47"/>
      <c r="Z263" s="47"/>
      <c r="AA263" s="47"/>
      <c r="AB263" s="51"/>
      <c r="AC263" s="45"/>
      <c r="AD263" s="45"/>
      <c r="AE263" s="45"/>
      <c r="AF263" s="50"/>
      <c r="AG263" s="47"/>
      <c r="AH263" s="47"/>
      <c r="AI263" s="47"/>
      <c r="AJ263" s="47"/>
      <c r="AK263" s="47"/>
      <c r="AL263" s="27"/>
    </row>
    <row r="264" spans="8:38" s="13" customFormat="1" x14ac:dyDescent="0.35">
      <c r="H264" s="51"/>
      <c r="I264" s="45"/>
      <c r="J264" s="45"/>
      <c r="K264" s="50"/>
      <c r="L264" s="45"/>
      <c r="M264" s="47"/>
      <c r="N264" s="47"/>
      <c r="O264" s="51"/>
      <c r="P264" s="45"/>
      <c r="Q264" s="45"/>
      <c r="R264" s="45"/>
      <c r="S264" s="45"/>
      <c r="T264" s="51"/>
      <c r="U264" s="45"/>
      <c r="V264" s="45"/>
      <c r="W264" s="45"/>
      <c r="X264" s="50"/>
      <c r="Y264" s="47"/>
      <c r="Z264" s="47"/>
      <c r="AA264" s="47"/>
      <c r="AB264" s="51"/>
      <c r="AC264" s="45"/>
      <c r="AD264" s="45"/>
      <c r="AE264" s="45"/>
      <c r="AF264" s="50"/>
      <c r="AG264" s="47"/>
      <c r="AH264" s="47"/>
      <c r="AI264" s="47"/>
      <c r="AJ264" s="47"/>
      <c r="AK264" s="47"/>
      <c r="AL264" s="27"/>
    </row>
    <row r="265" spans="8:38" s="13" customFormat="1" x14ac:dyDescent="0.35">
      <c r="H265" s="51"/>
      <c r="I265" s="45"/>
      <c r="J265" s="45"/>
      <c r="K265" s="50"/>
      <c r="L265" s="45"/>
      <c r="M265" s="47"/>
      <c r="N265" s="47"/>
      <c r="O265" s="51"/>
      <c r="P265" s="45"/>
      <c r="Q265" s="45"/>
      <c r="R265" s="45"/>
      <c r="S265" s="45"/>
      <c r="T265" s="51"/>
      <c r="U265" s="45"/>
      <c r="V265" s="45"/>
      <c r="W265" s="45"/>
      <c r="X265" s="50"/>
      <c r="Y265" s="47"/>
      <c r="Z265" s="47"/>
      <c r="AA265" s="47"/>
      <c r="AB265" s="51"/>
      <c r="AC265" s="45"/>
      <c r="AD265" s="45"/>
      <c r="AE265" s="45"/>
      <c r="AF265" s="50"/>
      <c r="AG265" s="47"/>
      <c r="AH265" s="47"/>
      <c r="AI265" s="47"/>
      <c r="AJ265" s="47"/>
      <c r="AK265" s="47"/>
      <c r="AL265" s="27"/>
    </row>
    <row r="266" spans="8:38" s="13" customFormat="1" x14ac:dyDescent="0.35">
      <c r="H266" s="51"/>
      <c r="I266" s="45"/>
      <c r="J266" s="45"/>
      <c r="K266" s="50"/>
      <c r="L266" s="45"/>
      <c r="M266" s="47"/>
      <c r="N266" s="47"/>
      <c r="O266" s="51"/>
      <c r="P266" s="45"/>
      <c r="Q266" s="45"/>
      <c r="R266" s="45"/>
      <c r="S266" s="45"/>
      <c r="T266" s="51"/>
      <c r="U266" s="45"/>
      <c r="V266" s="45"/>
      <c r="W266" s="45"/>
      <c r="X266" s="50"/>
      <c r="Y266" s="47"/>
      <c r="Z266" s="47"/>
      <c r="AA266" s="47"/>
      <c r="AB266" s="51"/>
      <c r="AC266" s="45"/>
      <c r="AD266" s="45"/>
      <c r="AE266" s="45"/>
      <c r="AF266" s="50"/>
      <c r="AG266" s="47"/>
      <c r="AH266" s="47"/>
      <c r="AI266" s="47"/>
      <c r="AJ266" s="47"/>
      <c r="AK266" s="47"/>
      <c r="AL266" s="27"/>
    </row>
    <row r="267" spans="8:38" s="13" customFormat="1" x14ac:dyDescent="0.35">
      <c r="H267" s="51"/>
      <c r="I267" s="45"/>
      <c r="J267" s="45"/>
      <c r="K267" s="50"/>
      <c r="L267" s="45"/>
      <c r="M267" s="47"/>
      <c r="N267" s="47"/>
      <c r="O267" s="51"/>
      <c r="P267" s="45"/>
      <c r="Q267" s="45"/>
      <c r="R267" s="45"/>
      <c r="S267" s="45"/>
      <c r="T267" s="51"/>
      <c r="U267" s="45"/>
      <c r="V267" s="45"/>
      <c r="W267" s="45"/>
      <c r="X267" s="50"/>
      <c r="Y267" s="47"/>
      <c r="Z267" s="47"/>
      <c r="AA267" s="47"/>
      <c r="AB267" s="51"/>
      <c r="AC267" s="45"/>
      <c r="AD267" s="45"/>
      <c r="AE267" s="45"/>
      <c r="AF267" s="50"/>
      <c r="AG267" s="47"/>
      <c r="AH267" s="47"/>
      <c r="AI267" s="47"/>
      <c r="AJ267" s="47"/>
      <c r="AK267" s="47"/>
      <c r="AL267" s="27"/>
    </row>
    <row r="268" spans="8:38" s="13" customFormat="1" x14ac:dyDescent="0.35">
      <c r="H268" s="51"/>
      <c r="I268" s="45"/>
      <c r="J268" s="45"/>
      <c r="K268" s="50"/>
      <c r="L268" s="45"/>
      <c r="M268" s="47"/>
      <c r="N268" s="47"/>
      <c r="O268" s="51"/>
      <c r="P268" s="45"/>
      <c r="Q268" s="45"/>
      <c r="R268" s="45"/>
      <c r="S268" s="45"/>
      <c r="T268" s="51"/>
      <c r="U268" s="45"/>
      <c r="V268" s="45"/>
      <c r="W268" s="45"/>
      <c r="X268" s="50"/>
      <c r="Y268" s="47"/>
      <c r="Z268" s="47"/>
      <c r="AA268" s="47"/>
      <c r="AB268" s="51"/>
      <c r="AC268" s="45"/>
      <c r="AD268" s="45"/>
      <c r="AE268" s="45"/>
      <c r="AF268" s="50"/>
      <c r="AG268" s="47"/>
      <c r="AH268" s="47"/>
      <c r="AI268" s="47"/>
      <c r="AJ268" s="47"/>
      <c r="AK268" s="47"/>
      <c r="AL268" s="27"/>
    </row>
    <row r="269" spans="8:38" s="13" customFormat="1" x14ac:dyDescent="0.35">
      <c r="H269" s="51"/>
      <c r="I269" s="45"/>
      <c r="J269" s="45"/>
      <c r="K269" s="50"/>
      <c r="L269" s="45"/>
      <c r="M269" s="47"/>
      <c r="N269" s="47"/>
      <c r="O269" s="51"/>
      <c r="P269" s="45"/>
      <c r="Q269" s="45"/>
      <c r="R269" s="45"/>
      <c r="S269" s="45"/>
      <c r="T269" s="51"/>
      <c r="U269" s="45"/>
      <c r="V269" s="45"/>
      <c r="W269" s="45"/>
      <c r="X269" s="50"/>
      <c r="Y269" s="47"/>
      <c r="Z269" s="47"/>
      <c r="AA269" s="47"/>
      <c r="AB269" s="51"/>
      <c r="AC269" s="45"/>
      <c r="AD269" s="45"/>
      <c r="AE269" s="45"/>
      <c r="AF269" s="50"/>
      <c r="AG269" s="47"/>
      <c r="AH269" s="47"/>
      <c r="AI269" s="47"/>
      <c r="AJ269" s="47"/>
      <c r="AK269" s="47"/>
      <c r="AL269" s="27"/>
    </row>
    <row r="270" spans="8:38" s="13" customFormat="1" x14ac:dyDescent="0.35">
      <c r="H270" s="51"/>
      <c r="I270" s="45"/>
      <c r="J270" s="45"/>
      <c r="K270" s="50"/>
      <c r="L270" s="45"/>
      <c r="M270" s="47"/>
      <c r="N270" s="47"/>
      <c r="O270" s="51"/>
      <c r="P270" s="45"/>
      <c r="Q270" s="45"/>
      <c r="R270" s="45"/>
      <c r="S270" s="45"/>
      <c r="T270" s="51"/>
      <c r="U270" s="45"/>
      <c r="V270" s="45"/>
      <c r="W270" s="45"/>
      <c r="X270" s="50"/>
      <c r="Y270" s="47"/>
      <c r="Z270" s="47"/>
      <c r="AA270" s="47"/>
      <c r="AB270" s="51"/>
      <c r="AC270" s="45"/>
      <c r="AD270" s="45"/>
      <c r="AE270" s="45"/>
      <c r="AF270" s="50"/>
      <c r="AG270" s="47"/>
      <c r="AH270" s="47"/>
      <c r="AI270" s="47"/>
      <c r="AJ270" s="47"/>
      <c r="AK270" s="47"/>
      <c r="AL270" s="27"/>
    </row>
    <row r="271" spans="8:38" s="13" customFormat="1" x14ac:dyDescent="0.35">
      <c r="H271" s="51"/>
      <c r="I271" s="45"/>
      <c r="J271" s="45"/>
      <c r="K271" s="50"/>
      <c r="L271" s="45"/>
      <c r="M271" s="47"/>
      <c r="N271" s="47"/>
      <c r="O271" s="51"/>
      <c r="P271" s="45"/>
      <c r="Q271" s="45"/>
      <c r="R271" s="45"/>
      <c r="S271" s="45"/>
      <c r="T271" s="51"/>
      <c r="U271" s="45"/>
      <c r="V271" s="45"/>
      <c r="W271" s="45"/>
      <c r="X271" s="50"/>
      <c r="Y271" s="47"/>
      <c r="Z271" s="47"/>
      <c r="AA271" s="47"/>
      <c r="AB271" s="51"/>
      <c r="AC271" s="45"/>
      <c r="AD271" s="45"/>
      <c r="AE271" s="45"/>
      <c r="AF271" s="50"/>
      <c r="AG271" s="47"/>
      <c r="AH271" s="47"/>
      <c r="AI271" s="47"/>
      <c r="AJ271" s="47"/>
      <c r="AK271" s="47"/>
      <c r="AL271" s="27"/>
    </row>
    <row r="272" spans="8:38" s="13" customFormat="1" x14ac:dyDescent="0.35">
      <c r="H272" s="51"/>
      <c r="I272" s="45"/>
      <c r="J272" s="45"/>
      <c r="K272" s="50"/>
      <c r="L272" s="45"/>
      <c r="M272" s="47"/>
      <c r="N272" s="47"/>
      <c r="O272" s="51"/>
      <c r="P272" s="45"/>
      <c r="Q272" s="45"/>
      <c r="R272" s="45"/>
      <c r="S272" s="45"/>
      <c r="T272" s="51"/>
      <c r="U272" s="45"/>
      <c r="V272" s="45"/>
      <c r="W272" s="45"/>
      <c r="X272" s="50"/>
      <c r="Y272" s="47"/>
      <c r="Z272" s="47"/>
      <c r="AA272" s="47"/>
      <c r="AB272" s="51"/>
      <c r="AC272" s="45"/>
      <c r="AD272" s="45"/>
      <c r="AE272" s="45"/>
      <c r="AF272" s="50"/>
      <c r="AG272" s="47"/>
      <c r="AH272" s="47"/>
      <c r="AI272" s="47"/>
      <c r="AJ272" s="47"/>
      <c r="AK272" s="47"/>
      <c r="AL272" s="27"/>
    </row>
    <row r="273" spans="8:38" s="13" customFormat="1" x14ac:dyDescent="0.35">
      <c r="H273" s="51"/>
      <c r="I273" s="45"/>
      <c r="J273" s="45"/>
      <c r="K273" s="50"/>
      <c r="L273" s="45"/>
      <c r="M273" s="47"/>
      <c r="N273" s="47"/>
      <c r="O273" s="51"/>
      <c r="P273" s="45"/>
      <c r="Q273" s="45"/>
      <c r="R273" s="45"/>
      <c r="S273" s="45"/>
      <c r="T273" s="51"/>
      <c r="U273" s="45"/>
      <c r="V273" s="45"/>
      <c r="W273" s="45"/>
      <c r="X273" s="50"/>
      <c r="Y273" s="47"/>
      <c r="Z273" s="47"/>
      <c r="AA273" s="47"/>
      <c r="AB273" s="51"/>
      <c r="AC273" s="45"/>
      <c r="AD273" s="45"/>
      <c r="AE273" s="45"/>
      <c r="AF273" s="50"/>
      <c r="AG273" s="47"/>
      <c r="AH273" s="47"/>
      <c r="AI273" s="47"/>
      <c r="AJ273" s="47"/>
      <c r="AK273" s="47"/>
      <c r="AL273" s="27"/>
    </row>
    <row r="274" spans="8:38" s="13" customFormat="1" x14ac:dyDescent="0.35">
      <c r="H274" s="51"/>
      <c r="I274" s="45"/>
      <c r="J274" s="45"/>
      <c r="K274" s="50"/>
      <c r="L274" s="45"/>
      <c r="M274" s="47"/>
      <c r="N274" s="47"/>
      <c r="O274" s="51"/>
      <c r="P274" s="45"/>
      <c r="Q274" s="45"/>
      <c r="R274" s="45"/>
      <c r="S274" s="45"/>
      <c r="T274" s="51"/>
      <c r="U274" s="45"/>
      <c r="V274" s="45"/>
      <c r="W274" s="45"/>
      <c r="X274" s="50"/>
      <c r="Y274" s="47"/>
      <c r="Z274" s="47"/>
      <c r="AA274" s="47"/>
      <c r="AB274" s="51"/>
      <c r="AC274" s="45"/>
      <c r="AD274" s="45"/>
      <c r="AE274" s="45"/>
      <c r="AF274" s="50"/>
      <c r="AG274" s="47"/>
      <c r="AH274" s="47"/>
      <c r="AI274" s="47"/>
      <c r="AJ274" s="47"/>
      <c r="AK274" s="47"/>
      <c r="AL274" s="27"/>
    </row>
    <row r="275" spans="8:38" s="13" customFormat="1" x14ac:dyDescent="0.35">
      <c r="H275" s="51"/>
      <c r="I275" s="45"/>
      <c r="J275" s="45"/>
      <c r="K275" s="50"/>
      <c r="L275" s="45"/>
      <c r="M275" s="47"/>
      <c r="N275" s="47"/>
      <c r="O275" s="51"/>
      <c r="P275" s="45"/>
      <c r="Q275" s="45"/>
      <c r="R275" s="45"/>
      <c r="S275" s="45"/>
      <c r="T275" s="51"/>
      <c r="U275" s="45"/>
      <c r="V275" s="45"/>
      <c r="W275" s="45"/>
      <c r="X275" s="50"/>
      <c r="Y275" s="47"/>
      <c r="Z275" s="47"/>
      <c r="AA275" s="47"/>
      <c r="AB275" s="51"/>
      <c r="AC275" s="45"/>
      <c r="AD275" s="45"/>
      <c r="AE275" s="45"/>
      <c r="AF275" s="50"/>
      <c r="AG275" s="47"/>
      <c r="AH275" s="47"/>
      <c r="AI275" s="47"/>
      <c r="AJ275" s="47"/>
      <c r="AK275" s="47"/>
      <c r="AL275" s="27"/>
    </row>
    <row r="276" spans="8:38" s="13" customFormat="1" x14ac:dyDescent="0.35">
      <c r="H276" s="51"/>
      <c r="I276" s="45"/>
      <c r="J276" s="45"/>
      <c r="K276" s="50"/>
      <c r="L276" s="45"/>
      <c r="M276" s="47"/>
      <c r="N276" s="47"/>
      <c r="O276" s="51"/>
      <c r="P276" s="45"/>
      <c r="Q276" s="45"/>
      <c r="R276" s="45"/>
      <c r="S276" s="45"/>
      <c r="T276" s="51"/>
      <c r="U276" s="45"/>
      <c r="V276" s="45"/>
      <c r="W276" s="45"/>
      <c r="X276" s="50"/>
      <c r="Y276" s="47"/>
      <c r="Z276" s="47"/>
      <c r="AA276" s="47"/>
      <c r="AB276" s="51"/>
      <c r="AC276" s="45"/>
      <c r="AD276" s="45"/>
      <c r="AE276" s="45"/>
      <c r="AF276" s="50"/>
      <c r="AG276" s="47"/>
      <c r="AH276" s="47"/>
      <c r="AI276" s="47"/>
      <c r="AJ276" s="47"/>
      <c r="AK276" s="47"/>
      <c r="AL276" s="27"/>
    </row>
    <row r="277" spans="8:38" s="13" customFormat="1" x14ac:dyDescent="0.35">
      <c r="H277" s="51"/>
      <c r="I277" s="45"/>
      <c r="J277" s="45"/>
      <c r="K277" s="50"/>
      <c r="L277" s="45"/>
      <c r="M277" s="47"/>
      <c r="N277" s="47"/>
      <c r="O277" s="51"/>
      <c r="P277" s="45"/>
      <c r="Q277" s="45"/>
      <c r="R277" s="45"/>
      <c r="S277" s="45"/>
      <c r="T277" s="51"/>
      <c r="U277" s="45"/>
      <c r="V277" s="45"/>
      <c r="W277" s="45"/>
      <c r="X277" s="50"/>
      <c r="Y277" s="47"/>
      <c r="Z277" s="47"/>
      <c r="AA277" s="47"/>
      <c r="AB277" s="51"/>
      <c r="AC277" s="45"/>
      <c r="AD277" s="45"/>
      <c r="AE277" s="45"/>
      <c r="AF277" s="50"/>
      <c r="AG277" s="47"/>
      <c r="AH277" s="47"/>
      <c r="AI277" s="47"/>
      <c r="AJ277" s="47"/>
      <c r="AK277" s="47"/>
      <c r="AL277" s="27"/>
    </row>
    <row r="278" spans="8:38" s="13" customFormat="1" x14ac:dyDescent="0.35">
      <c r="H278" s="51"/>
      <c r="I278" s="45"/>
      <c r="J278" s="45"/>
      <c r="K278" s="50"/>
      <c r="L278" s="45"/>
      <c r="M278" s="47"/>
      <c r="N278" s="47"/>
      <c r="O278" s="51"/>
      <c r="P278" s="45"/>
      <c r="Q278" s="45"/>
      <c r="R278" s="45"/>
      <c r="S278" s="45"/>
      <c r="T278" s="51"/>
      <c r="U278" s="45"/>
      <c r="V278" s="45"/>
      <c r="W278" s="45"/>
      <c r="X278" s="50"/>
      <c r="Y278" s="47"/>
      <c r="Z278" s="47"/>
      <c r="AA278" s="47"/>
      <c r="AB278" s="51"/>
      <c r="AC278" s="45"/>
      <c r="AD278" s="45"/>
      <c r="AE278" s="45"/>
      <c r="AF278" s="50"/>
      <c r="AG278" s="47"/>
      <c r="AH278" s="47"/>
      <c r="AI278" s="47"/>
      <c r="AJ278" s="47"/>
      <c r="AK278" s="47"/>
      <c r="AL278" s="27"/>
    </row>
    <row r="279" spans="8:38" s="13" customFormat="1" x14ac:dyDescent="0.35">
      <c r="H279" s="51"/>
      <c r="I279" s="45"/>
      <c r="J279" s="45"/>
      <c r="K279" s="50"/>
      <c r="L279" s="45"/>
      <c r="M279" s="47"/>
      <c r="N279" s="47"/>
      <c r="O279" s="51"/>
      <c r="P279" s="45"/>
      <c r="Q279" s="45"/>
      <c r="R279" s="45"/>
      <c r="S279" s="45"/>
      <c r="T279" s="51"/>
      <c r="U279" s="45"/>
      <c r="V279" s="45"/>
      <c r="W279" s="45"/>
      <c r="X279" s="50"/>
      <c r="Y279" s="47"/>
      <c r="Z279" s="47"/>
      <c r="AA279" s="47"/>
      <c r="AB279" s="51"/>
      <c r="AC279" s="45"/>
      <c r="AD279" s="45"/>
      <c r="AE279" s="45"/>
      <c r="AF279" s="50"/>
      <c r="AG279" s="47"/>
      <c r="AH279" s="47"/>
      <c r="AI279" s="47"/>
      <c r="AJ279" s="47"/>
      <c r="AK279" s="47"/>
      <c r="AL279" s="27"/>
    </row>
    <row r="280" spans="8:38" s="13" customFormat="1" x14ac:dyDescent="0.35">
      <c r="H280" s="51"/>
      <c r="I280" s="45"/>
      <c r="J280" s="45"/>
      <c r="K280" s="50"/>
      <c r="L280" s="45"/>
      <c r="M280" s="47"/>
      <c r="N280" s="47"/>
      <c r="O280" s="51"/>
      <c r="P280" s="45"/>
      <c r="Q280" s="45"/>
      <c r="R280" s="45"/>
      <c r="S280" s="45"/>
      <c r="T280" s="51"/>
      <c r="U280" s="45"/>
      <c r="V280" s="45"/>
      <c r="W280" s="45"/>
      <c r="X280" s="50"/>
      <c r="Y280" s="47"/>
      <c r="Z280" s="47"/>
      <c r="AA280" s="47"/>
      <c r="AB280" s="51"/>
      <c r="AC280" s="45"/>
      <c r="AD280" s="45"/>
      <c r="AE280" s="45"/>
      <c r="AF280" s="50"/>
      <c r="AG280" s="47"/>
      <c r="AH280" s="47"/>
      <c r="AI280" s="47"/>
      <c r="AJ280" s="47"/>
      <c r="AK280" s="47"/>
      <c r="AL280" s="27"/>
    </row>
    <row r="281" spans="8:38" s="13" customFormat="1" x14ac:dyDescent="0.35">
      <c r="H281" s="51"/>
      <c r="I281" s="45"/>
      <c r="J281" s="45"/>
      <c r="K281" s="50"/>
      <c r="L281" s="45"/>
      <c r="M281" s="47"/>
      <c r="N281" s="47"/>
      <c r="O281" s="51"/>
      <c r="P281" s="45"/>
      <c r="Q281" s="45"/>
      <c r="R281" s="45"/>
      <c r="S281" s="45"/>
      <c r="T281" s="51"/>
      <c r="U281" s="45"/>
      <c r="V281" s="45"/>
      <c r="W281" s="45"/>
      <c r="X281" s="50"/>
      <c r="Y281" s="47"/>
      <c r="Z281" s="47"/>
      <c r="AA281" s="47"/>
      <c r="AB281" s="51"/>
      <c r="AC281" s="45"/>
      <c r="AD281" s="45"/>
      <c r="AE281" s="45"/>
      <c r="AF281" s="50"/>
      <c r="AG281" s="47"/>
      <c r="AH281" s="47"/>
      <c r="AI281" s="47"/>
      <c r="AJ281" s="47"/>
      <c r="AK281" s="47"/>
      <c r="AL281" s="27"/>
    </row>
    <row r="282" spans="8:38" s="13" customFormat="1" x14ac:dyDescent="0.35">
      <c r="H282" s="51"/>
      <c r="I282" s="45"/>
      <c r="J282" s="45"/>
      <c r="K282" s="50"/>
      <c r="L282" s="45"/>
      <c r="M282" s="47"/>
      <c r="N282" s="47"/>
      <c r="O282" s="51"/>
      <c r="P282" s="45"/>
      <c r="Q282" s="45"/>
      <c r="R282" s="45"/>
      <c r="S282" s="45"/>
      <c r="T282" s="51"/>
      <c r="U282" s="45"/>
      <c r="V282" s="45"/>
      <c r="W282" s="45"/>
      <c r="X282" s="50"/>
      <c r="Y282" s="47"/>
      <c r="Z282" s="47"/>
      <c r="AA282" s="47"/>
      <c r="AB282" s="51"/>
      <c r="AC282" s="45"/>
      <c r="AD282" s="45"/>
      <c r="AE282" s="45"/>
      <c r="AF282" s="50"/>
      <c r="AG282" s="47"/>
      <c r="AH282" s="47"/>
      <c r="AI282" s="47"/>
      <c r="AJ282" s="47"/>
      <c r="AK282" s="47"/>
      <c r="AL282" s="27"/>
    </row>
    <row r="283" spans="8:38" s="13" customFormat="1" x14ac:dyDescent="0.35">
      <c r="H283" s="51"/>
      <c r="I283" s="45"/>
      <c r="J283" s="45"/>
      <c r="K283" s="50"/>
      <c r="L283" s="45"/>
      <c r="M283" s="47"/>
      <c r="N283" s="47"/>
      <c r="O283" s="51"/>
      <c r="P283" s="45"/>
      <c r="Q283" s="45"/>
      <c r="R283" s="45"/>
      <c r="S283" s="45"/>
      <c r="T283" s="51"/>
      <c r="U283" s="45"/>
      <c r="V283" s="45"/>
      <c r="W283" s="45"/>
      <c r="X283" s="50"/>
      <c r="Y283" s="47"/>
      <c r="Z283" s="47"/>
      <c r="AA283" s="47"/>
      <c r="AB283" s="51"/>
      <c r="AC283" s="45"/>
      <c r="AD283" s="45"/>
      <c r="AE283" s="45"/>
      <c r="AF283" s="50"/>
      <c r="AG283" s="47"/>
      <c r="AH283" s="47"/>
      <c r="AI283" s="47"/>
      <c r="AJ283" s="47"/>
      <c r="AK283" s="47"/>
      <c r="AL283" s="27"/>
    </row>
    <row r="284" spans="8:38" s="13" customFormat="1" x14ac:dyDescent="0.35">
      <c r="H284" s="51"/>
      <c r="I284" s="45"/>
      <c r="J284" s="45"/>
      <c r="K284" s="50"/>
      <c r="L284" s="45"/>
      <c r="M284" s="47"/>
      <c r="N284" s="47"/>
      <c r="O284" s="51"/>
      <c r="P284" s="45"/>
      <c r="Q284" s="45"/>
      <c r="R284" s="45"/>
      <c r="S284" s="45"/>
      <c r="T284" s="51"/>
      <c r="U284" s="45"/>
      <c r="V284" s="45"/>
      <c r="W284" s="45"/>
      <c r="X284" s="50"/>
      <c r="Y284" s="47"/>
      <c r="Z284" s="47"/>
      <c r="AA284" s="47"/>
      <c r="AB284" s="51"/>
      <c r="AC284" s="45"/>
      <c r="AD284" s="45"/>
      <c r="AE284" s="45"/>
      <c r="AF284" s="50"/>
      <c r="AG284" s="47"/>
      <c r="AH284" s="47"/>
      <c r="AI284" s="47"/>
      <c r="AJ284" s="47"/>
      <c r="AK284" s="47"/>
      <c r="AL284" s="27"/>
    </row>
    <row r="285" spans="8:38" s="13" customFormat="1" x14ac:dyDescent="0.35">
      <c r="H285" s="51"/>
      <c r="I285" s="45"/>
      <c r="J285" s="45"/>
      <c r="K285" s="50"/>
      <c r="L285" s="45"/>
      <c r="M285" s="47"/>
      <c r="N285" s="47"/>
      <c r="O285" s="51"/>
      <c r="P285" s="45"/>
      <c r="Q285" s="45"/>
      <c r="R285" s="45"/>
      <c r="S285" s="45"/>
      <c r="T285" s="51"/>
      <c r="U285" s="45"/>
      <c r="V285" s="45"/>
      <c r="W285" s="45"/>
      <c r="X285" s="50"/>
      <c r="Y285" s="47"/>
      <c r="Z285" s="47"/>
      <c r="AA285" s="47"/>
      <c r="AB285" s="51"/>
      <c r="AC285" s="45"/>
      <c r="AD285" s="45"/>
      <c r="AE285" s="45"/>
      <c r="AF285" s="50"/>
      <c r="AG285" s="47"/>
      <c r="AH285" s="47"/>
      <c r="AI285" s="47"/>
      <c r="AJ285" s="47"/>
      <c r="AK285" s="47"/>
      <c r="AL285" s="27"/>
    </row>
    <row r="286" spans="8:38" s="13" customFormat="1" x14ac:dyDescent="0.35">
      <c r="H286" s="51"/>
      <c r="I286" s="45"/>
      <c r="J286" s="45"/>
      <c r="K286" s="50"/>
      <c r="L286" s="45"/>
      <c r="M286" s="47"/>
      <c r="N286" s="47"/>
      <c r="O286" s="51"/>
      <c r="P286" s="45"/>
      <c r="Q286" s="45"/>
      <c r="R286" s="45"/>
      <c r="S286" s="45"/>
      <c r="T286" s="51"/>
      <c r="U286" s="45"/>
      <c r="V286" s="45"/>
      <c r="W286" s="45"/>
      <c r="X286" s="50"/>
      <c r="Y286" s="47"/>
      <c r="Z286" s="47"/>
      <c r="AA286" s="47"/>
      <c r="AB286" s="51"/>
      <c r="AC286" s="45"/>
      <c r="AD286" s="45"/>
      <c r="AE286" s="45"/>
      <c r="AF286" s="50"/>
      <c r="AG286" s="47"/>
      <c r="AH286" s="47"/>
      <c r="AI286" s="47"/>
      <c r="AJ286" s="47"/>
      <c r="AK286" s="47"/>
      <c r="AL286" s="27"/>
    </row>
    <row r="287" spans="8:38" s="13" customFormat="1" x14ac:dyDescent="0.35">
      <c r="H287" s="51"/>
      <c r="I287" s="45"/>
      <c r="J287" s="45"/>
      <c r="K287" s="50"/>
      <c r="L287" s="45"/>
      <c r="M287" s="47"/>
      <c r="N287" s="47"/>
      <c r="O287" s="51"/>
      <c r="P287" s="45"/>
      <c r="Q287" s="45"/>
      <c r="R287" s="45"/>
      <c r="S287" s="45"/>
      <c r="T287" s="51"/>
      <c r="U287" s="45"/>
      <c r="V287" s="45"/>
      <c r="W287" s="45"/>
      <c r="X287" s="50"/>
      <c r="Y287" s="47"/>
      <c r="Z287" s="47"/>
      <c r="AA287" s="47"/>
      <c r="AB287" s="51"/>
      <c r="AC287" s="45"/>
      <c r="AD287" s="45"/>
      <c r="AE287" s="45"/>
      <c r="AF287" s="50"/>
      <c r="AG287" s="47"/>
      <c r="AH287" s="47"/>
      <c r="AI287" s="47"/>
      <c r="AJ287" s="47"/>
      <c r="AK287" s="47"/>
      <c r="AL287" s="27"/>
    </row>
    <row r="288" spans="8:38" s="13" customFormat="1" x14ac:dyDescent="0.35">
      <c r="H288" s="51"/>
      <c r="I288" s="45"/>
      <c r="J288" s="45"/>
      <c r="K288" s="50"/>
      <c r="L288" s="45"/>
      <c r="M288" s="47"/>
      <c r="N288" s="47"/>
      <c r="O288" s="51"/>
      <c r="P288" s="45"/>
      <c r="Q288" s="45"/>
      <c r="R288" s="45"/>
      <c r="S288" s="45"/>
      <c r="T288" s="51"/>
      <c r="U288" s="45"/>
      <c r="V288" s="45"/>
      <c r="W288" s="45"/>
      <c r="X288" s="50"/>
      <c r="Y288" s="47"/>
      <c r="Z288" s="47"/>
      <c r="AA288" s="47"/>
      <c r="AB288" s="51"/>
      <c r="AC288" s="45"/>
      <c r="AD288" s="45"/>
      <c r="AE288" s="45"/>
      <c r="AF288" s="50"/>
      <c r="AG288" s="47"/>
      <c r="AH288" s="47"/>
      <c r="AI288" s="47"/>
      <c r="AJ288" s="47"/>
      <c r="AK288" s="47"/>
      <c r="AL288" s="27"/>
    </row>
    <row r="289" spans="8:38" s="13" customFormat="1" x14ac:dyDescent="0.35">
      <c r="H289" s="51"/>
      <c r="I289" s="45"/>
      <c r="J289" s="45"/>
      <c r="K289" s="50"/>
      <c r="L289" s="45"/>
      <c r="M289" s="47"/>
      <c r="N289" s="47"/>
      <c r="O289" s="51"/>
      <c r="P289" s="45"/>
      <c r="Q289" s="45"/>
      <c r="R289" s="45"/>
      <c r="S289" s="45"/>
      <c r="T289" s="51"/>
      <c r="U289" s="45"/>
      <c r="V289" s="45"/>
      <c r="W289" s="45"/>
      <c r="X289" s="50"/>
      <c r="Y289" s="47"/>
      <c r="Z289" s="47"/>
      <c r="AA289" s="47"/>
      <c r="AB289" s="51"/>
      <c r="AC289" s="45"/>
      <c r="AD289" s="45"/>
      <c r="AE289" s="45"/>
      <c r="AF289" s="50"/>
      <c r="AG289" s="47"/>
      <c r="AH289" s="47"/>
      <c r="AI289" s="47"/>
      <c r="AJ289" s="47"/>
      <c r="AK289" s="47"/>
      <c r="AL289" s="27"/>
    </row>
    <row r="290" spans="8:38" s="13" customFormat="1" x14ac:dyDescent="0.35">
      <c r="H290" s="51"/>
      <c r="I290" s="45"/>
      <c r="J290" s="45"/>
      <c r="K290" s="50"/>
      <c r="L290" s="45"/>
      <c r="M290" s="47"/>
      <c r="N290" s="47"/>
      <c r="O290" s="51"/>
      <c r="P290" s="45"/>
      <c r="Q290" s="45"/>
      <c r="R290" s="45"/>
      <c r="S290" s="45"/>
      <c r="T290" s="51"/>
      <c r="U290" s="45"/>
      <c r="V290" s="45"/>
      <c r="W290" s="45"/>
      <c r="X290" s="50"/>
      <c r="Y290" s="47"/>
      <c r="Z290" s="47"/>
      <c r="AA290" s="47"/>
      <c r="AB290" s="51"/>
      <c r="AC290" s="45"/>
      <c r="AD290" s="45"/>
      <c r="AE290" s="45"/>
      <c r="AF290" s="50"/>
      <c r="AG290" s="47"/>
      <c r="AH290" s="47"/>
      <c r="AI290" s="47"/>
      <c r="AJ290" s="47"/>
      <c r="AK290" s="47"/>
      <c r="AL290" s="27"/>
    </row>
    <row r="291" spans="8:38" s="13" customFormat="1" x14ac:dyDescent="0.35">
      <c r="H291" s="51"/>
      <c r="I291" s="45"/>
      <c r="J291" s="45"/>
      <c r="K291" s="50"/>
      <c r="L291" s="45"/>
      <c r="M291" s="47"/>
      <c r="N291" s="47"/>
      <c r="O291" s="51"/>
      <c r="P291" s="45"/>
      <c r="Q291" s="45"/>
      <c r="R291" s="45"/>
      <c r="S291" s="45"/>
      <c r="T291" s="51"/>
      <c r="U291" s="45"/>
      <c r="V291" s="45"/>
      <c r="W291" s="45"/>
      <c r="X291" s="50"/>
      <c r="Y291" s="47"/>
      <c r="Z291" s="47"/>
      <c r="AA291" s="47"/>
      <c r="AB291" s="51"/>
      <c r="AC291" s="45"/>
      <c r="AD291" s="45"/>
      <c r="AE291" s="45"/>
      <c r="AF291" s="50"/>
      <c r="AG291" s="47"/>
      <c r="AH291" s="47"/>
      <c r="AI291" s="47"/>
      <c r="AJ291" s="47"/>
      <c r="AK291" s="47"/>
      <c r="AL291" s="27"/>
    </row>
    <row r="292" spans="8:38" s="13" customFormat="1" x14ac:dyDescent="0.35">
      <c r="H292" s="51"/>
      <c r="I292" s="45"/>
      <c r="J292" s="45"/>
      <c r="K292" s="50"/>
      <c r="L292" s="45"/>
      <c r="M292" s="47"/>
      <c r="N292" s="47"/>
      <c r="O292" s="51"/>
      <c r="P292" s="45"/>
      <c r="Q292" s="45"/>
      <c r="R292" s="45"/>
      <c r="S292" s="45"/>
      <c r="T292" s="51"/>
      <c r="U292" s="45"/>
      <c r="V292" s="45"/>
      <c r="W292" s="45"/>
      <c r="X292" s="50"/>
      <c r="Y292" s="47"/>
      <c r="Z292" s="47"/>
      <c r="AA292" s="47"/>
      <c r="AB292" s="51"/>
      <c r="AC292" s="45"/>
      <c r="AD292" s="45"/>
      <c r="AE292" s="45"/>
      <c r="AF292" s="50"/>
      <c r="AG292" s="47"/>
      <c r="AH292" s="47"/>
      <c r="AI292" s="47"/>
      <c r="AJ292" s="47"/>
      <c r="AK292" s="47"/>
      <c r="AL292" s="27"/>
    </row>
    <row r="293" spans="8:38" s="13" customFormat="1" x14ac:dyDescent="0.35">
      <c r="H293" s="51"/>
      <c r="I293" s="45"/>
      <c r="J293" s="45"/>
      <c r="K293" s="50"/>
      <c r="L293" s="45"/>
      <c r="M293" s="47"/>
      <c r="N293" s="47"/>
      <c r="O293" s="51"/>
      <c r="P293" s="45"/>
      <c r="Q293" s="45"/>
      <c r="R293" s="45"/>
      <c r="S293" s="45"/>
      <c r="T293" s="51"/>
      <c r="U293" s="45"/>
      <c r="V293" s="45"/>
      <c r="W293" s="45"/>
      <c r="X293" s="50"/>
      <c r="Y293" s="47"/>
      <c r="Z293" s="47"/>
      <c r="AA293" s="47"/>
      <c r="AB293" s="51"/>
      <c r="AC293" s="45"/>
      <c r="AD293" s="45"/>
      <c r="AE293" s="45"/>
      <c r="AF293" s="50"/>
      <c r="AG293" s="47"/>
      <c r="AH293" s="47"/>
      <c r="AI293" s="47"/>
      <c r="AJ293" s="47"/>
      <c r="AK293" s="47"/>
      <c r="AL293" s="27"/>
    </row>
    <row r="294" spans="8:38" s="13" customFormat="1" x14ac:dyDescent="0.35">
      <c r="H294" s="51"/>
      <c r="I294" s="45"/>
      <c r="J294" s="45"/>
      <c r="K294" s="50"/>
      <c r="L294" s="45"/>
      <c r="M294" s="47"/>
      <c r="N294" s="47"/>
      <c r="O294" s="51"/>
      <c r="P294" s="45"/>
      <c r="Q294" s="45"/>
      <c r="R294" s="45"/>
      <c r="S294" s="45"/>
      <c r="T294" s="51"/>
      <c r="U294" s="45"/>
      <c r="V294" s="45"/>
      <c r="W294" s="45"/>
      <c r="X294" s="50"/>
      <c r="Y294" s="47"/>
      <c r="Z294" s="47"/>
      <c r="AA294" s="47"/>
      <c r="AB294" s="51"/>
      <c r="AC294" s="45"/>
      <c r="AD294" s="45"/>
      <c r="AE294" s="45"/>
      <c r="AF294" s="50"/>
      <c r="AG294" s="47"/>
      <c r="AH294" s="47"/>
      <c r="AI294" s="47"/>
      <c r="AJ294" s="47"/>
      <c r="AK294" s="47"/>
      <c r="AL294" s="27"/>
    </row>
    <row r="295" spans="8:38" s="13" customFormat="1" x14ac:dyDescent="0.35">
      <c r="H295" s="51"/>
      <c r="I295" s="45"/>
      <c r="J295" s="45"/>
      <c r="K295" s="50"/>
      <c r="L295" s="45"/>
      <c r="M295" s="47"/>
      <c r="N295" s="47"/>
      <c r="O295" s="51"/>
      <c r="P295" s="45"/>
      <c r="Q295" s="45"/>
      <c r="R295" s="45"/>
      <c r="S295" s="45"/>
      <c r="T295" s="51"/>
      <c r="U295" s="45"/>
      <c r="V295" s="45"/>
      <c r="W295" s="45"/>
      <c r="X295" s="50"/>
      <c r="Y295" s="47"/>
      <c r="Z295" s="47"/>
      <c r="AA295" s="47"/>
      <c r="AB295" s="51"/>
      <c r="AC295" s="45"/>
      <c r="AD295" s="45"/>
      <c r="AE295" s="45"/>
      <c r="AF295" s="50"/>
      <c r="AG295" s="47"/>
      <c r="AH295" s="47"/>
      <c r="AI295" s="47"/>
      <c r="AJ295" s="47"/>
      <c r="AK295" s="47"/>
      <c r="AL295" s="27"/>
    </row>
    <row r="296" spans="8:38" s="13" customFormat="1" x14ac:dyDescent="0.35">
      <c r="H296" s="51"/>
      <c r="I296" s="45"/>
      <c r="J296" s="45"/>
      <c r="K296" s="50"/>
      <c r="L296" s="45"/>
      <c r="M296" s="47"/>
      <c r="N296" s="47"/>
      <c r="O296" s="51"/>
      <c r="P296" s="45"/>
      <c r="Q296" s="45"/>
      <c r="R296" s="45"/>
      <c r="S296" s="45"/>
      <c r="T296" s="51"/>
      <c r="U296" s="45"/>
      <c r="V296" s="45"/>
      <c r="W296" s="45"/>
      <c r="X296" s="50"/>
      <c r="Y296" s="47"/>
      <c r="Z296" s="47"/>
      <c r="AA296" s="47"/>
      <c r="AB296" s="51"/>
      <c r="AC296" s="45"/>
      <c r="AD296" s="45"/>
      <c r="AE296" s="45"/>
      <c r="AF296" s="50"/>
      <c r="AG296" s="47"/>
      <c r="AH296" s="47"/>
      <c r="AI296" s="47"/>
      <c r="AJ296" s="47"/>
      <c r="AK296" s="47"/>
      <c r="AL296" s="27"/>
    </row>
    <row r="297" spans="8:38" s="13" customFormat="1" x14ac:dyDescent="0.35">
      <c r="H297" s="51"/>
      <c r="I297" s="45"/>
      <c r="J297" s="45"/>
      <c r="K297" s="50"/>
      <c r="L297" s="45"/>
      <c r="M297" s="47"/>
      <c r="N297" s="47"/>
      <c r="O297" s="51"/>
      <c r="P297" s="45"/>
      <c r="Q297" s="45"/>
      <c r="R297" s="45"/>
      <c r="S297" s="45"/>
      <c r="T297" s="51"/>
      <c r="U297" s="45"/>
      <c r="V297" s="45"/>
      <c r="W297" s="45"/>
      <c r="X297" s="50"/>
      <c r="Y297" s="47"/>
      <c r="Z297" s="47"/>
      <c r="AA297" s="47"/>
      <c r="AB297" s="51"/>
      <c r="AC297" s="45"/>
      <c r="AD297" s="45"/>
      <c r="AE297" s="45"/>
      <c r="AF297" s="50"/>
      <c r="AG297" s="47"/>
      <c r="AH297" s="47"/>
      <c r="AI297" s="47"/>
      <c r="AJ297" s="47"/>
      <c r="AK297" s="47"/>
      <c r="AL297" s="27"/>
    </row>
    <row r="298" spans="8:38" s="13" customFormat="1" x14ac:dyDescent="0.35">
      <c r="H298" s="51"/>
      <c r="I298" s="45"/>
      <c r="J298" s="45"/>
      <c r="K298" s="50"/>
      <c r="L298" s="45"/>
      <c r="M298" s="47"/>
      <c r="N298" s="47"/>
      <c r="O298" s="51"/>
      <c r="P298" s="45"/>
      <c r="Q298" s="45"/>
      <c r="R298" s="45"/>
      <c r="S298" s="45"/>
      <c r="T298" s="51"/>
      <c r="U298" s="45"/>
      <c r="V298" s="45"/>
      <c r="W298" s="45"/>
      <c r="X298" s="50"/>
      <c r="Y298" s="47"/>
      <c r="Z298" s="47"/>
      <c r="AA298" s="47"/>
      <c r="AB298" s="51"/>
      <c r="AC298" s="45"/>
      <c r="AD298" s="45"/>
      <c r="AE298" s="45"/>
      <c r="AF298" s="50"/>
      <c r="AG298" s="47"/>
      <c r="AH298" s="47"/>
      <c r="AI298" s="47"/>
      <c r="AJ298" s="47"/>
      <c r="AK298" s="47"/>
      <c r="AL298" s="27"/>
    </row>
    <row r="299" spans="8:38" s="13" customFormat="1" x14ac:dyDescent="0.35">
      <c r="H299" s="51"/>
      <c r="I299" s="45"/>
      <c r="J299" s="45"/>
      <c r="K299" s="50"/>
      <c r="L299" s="45"/>
      <c r="M299" s="47"/>
      <c r="N299" s="47"/>
      <c r="O299" s="51"/>
      <c r="P299" s="45"/>
      <c r="Q299" s="45"/>
      <c r="R299" s="45"/>
      <c r="S299" s="45"/>
      <c r="T299" s="51"/>
      <c r="U299" s="45"/>
      <c r="V299" s="45"/>
      <c r="W299" s="45"/>
      <c r="X299" s="50"/>
      <c r="Y299" s="47"/>
      <c r="Z299" s="47"/>
      <c r="AA299" s="47"/>
      <c r="AB299" s="51"/>
      <c r="AC299" s="45"/>
      <c r="AD299" s="45"/>
      <c r="AE299" s="45"/>
      <c r="AF299" s="50"/>
      <c r="AG299" s="47"/>
      <c r="AH299" s="47"/>
      <c r="AI299" s="47"/>
      <c r="AJ299" s="47"/>
      <c r="AK299" s="47"/>
      <c r="AL299" s="27"/>
    </row>
    <row r="300" spans="8:38" s="13" customFormat="1" x14ac:dyDescent="0.35">
      <c r="H300" s="51"/>
      <c r="I300" s="45"/>
      <c r="J300" s="45"/>
      <c r="K300" s="50"/>
      <c r="L300" s="45"/>
      <c r="M300" s="47"/>
      <c r="N300" s="47"/>
      <c r="O300" s="51"/>
      <c r="P300" s="45"/>
      <c r="Q300" s="45"/>
      <c r="R300" s="45"/>
      <c r="S300" s="45"/>
      <c r="T300" s="51"/>
      <c r="U300" s="45"/>
      <c r="V300" s="45"/>
      <c r="W300" s="45"/>
      <c r="X300" s="50"/>
      <c r="Y300" s="47"/>
      <c r="Z300" s="47"/>
      <c r="AA300" s="47"/>
      <c r="AB300" s="51"/>
      <c r="AC300" s="45"/>
      <c r="AD300" s="45"/>
      <c r="AE300" s="45"/>
      <c r="AF300" s="50"/>
      <c r="AG300" s="47"/>
      <c r="AH300" s="47"/>
      <c r="AI300" s="47"/>
      <c r="AJ300" s="47"/>
      <c r="AK300" s="47"/>
      <c r="AL300" s="27"/>
    </row>
    <row r="301" spans="8:38" s="13" customFormat="1" x14ac:dyDescent="0.35">
      <c r="H301" s="51"/>
      <c r="I301" s="45"/>
      <c r="J301" s="45"/>
      <c r="K301" s="50"/>
      <c r="L301" s="45"/>
      <c r="M301" s="47"/>
      <c r="N301" s="47"/>
      <c r="O301" s="51"/>
      <c r="P301" s="45"/>
      <c r="Q301" s="45"/>
      <c r="R301" s="45"/>
      <c r="S301" s="45"/>
      <c r="T301" s="51"/>
      <c r="U301" s="45"/>
      <c r="V301" s="45"/>
      <c r="W301" s="45"/>
      <c r="X301" s="50"/>
      <c r="Y301" s="47"/>
      <c r="Z301" s="47"/>
      <c r="AA301" s="47"/>
      <c r="AB301" s="51"/>
      <c r="AC301" s="45"/>
      <c r="AD301" s="45"/>
      <c r="AE301" s="45"/>
      <c r="AF301" s="50"/>
      <c r="AG301" s="47"/>
      <c r="AH301" s="47"/>
      <c r="AI301" s="47"/>
      <c r="AJ301" s="47"/>
      <c r="AK301" s="47"/>
      <c r="AL301" s="27"/>
    </row>
    <row r="302" spans="8:38" s="13" customFormat="1" x14ac:dyDescent="0.35">
      <c r="H302" s="51"/>
      <c r="I302" s="45"/>
      <c r="J302" s="45"/>
      <c r="K302" s="50"/>
      <c r="L302" s="45"/>
      <c r="M302" s="47"/>
      <c r="N302" s="47"/>
      <c r="O302" s="51"/>
      <c r="P302" s="45"/>
      <c r="Q302" s="45"/>
      <c r="R302" s="45"/>
      <c r="S302" s="45"/>
      <c r="T302" s="51"/>
      <c r="U302" s="45"/>
      <c r="V302" s="45"/>
      <c r="W302" s="45"/>
      <c r="X302" s="50"/>
      <c r="Y302" s="47"/>
      <c r="Z302" s="47"/>
      <c r="AA302" s="47"/>
      <c r="AB302" s="51"/>
      <c r="AC302" s="45"/>
      <c r="AD302" s="45"/>
      <c r="AE302" s="45"/>
      <c r="AF302" s="50"/>
      <c r="AG302" s="47"/>
      <c r="AH302" s="47"/>
      <c r="AI302" s="47"/>
      <c r="AJ302" s="47"/>
      <c r="AK302" s="47"/>
      <c r="AL302" s="27"/>
    </row>
    <row r="303" spans="8:38" s="13" customFormat="1" x14ac:dyDescent="0.35">
      <c r="H303" s="51"/>
      <c r="I303" s="45"/>
      <c r="J303" s="45"/>
      <c r="K303" s="50"/>
      <c r="L303" s="45"/>
      <c r="M303" s="47"/>
      <c r="N303" s="47"/>
      <c r="O303" s="51"/>
      <c r="P303" s="45"/>
      <c r="Q303" s="45"/>
      <c r="R303" s="45"/>
      <c r="S303" s="45"/>
      <c r="T303" s="51"/>
      <c r="U303" s="45"/>
      <c r="V303" s="45"/>
      <c r="W303" s="45"/>
      <c r="X303" s="50"/>
      <c r="Y303" s="47"/>
      <c r="Z303" s="47"/>
      <c r="AA303" s="47"/>
      <c r="AB303" s="51"/>
      <c r="AC303" s="45"/>
      <c r="AD303" s="45"/>
      <c r="AE303" s="45"/>
      <c r="AF303" s="50"/>
      <c r="AG303" s="47"/>
      <c r="AH303" s="47"/>
      <c r="AI303" s="47"/>
      <c r="AJ303" s="47"/>
      <c r="AK303" s="47"/>
      <c r="AL303" s="27"/>
    </row>
    <row r="304" spans="8:38" s="13" customFormat="1" x14ac:dyDescent="0.35">
      <c r="H304" s="51"/>
      <c r="I304" s="45"/>
      <c r="J304" s="45"/>
      <c r="K304" s="50"/>
      <c r="L304" s="45"/>
      <c r="M304" s="47"/>
      <c r="N304" s="47"/>
      <c r="O304" s="51"/>
      <c r="P304" s="45"/>
      <c r="Q304" s="45"/>
      <c r="R304" s="45"/>
      <c r="S304" s="45"/>
      <c r="T304" s="51"/>
      <c r="U304" s="45"/>
      <c r="V304" s="45"/>
      <c r="W304" s="45"/>
      <c r="X304" s="50"/>
      <c r="Y304" s="47"/>
      <c r="Z304" s="47"/>
      <c r="AA304" s="47"/>
      <c r="AB304" s="51"/>
      <c r="AC304" s="45"/>
      <c r="AD304" s="45"/>
      <c r="AE304" s="45"/>
      <c r="AF304" s="50"/>
      <c r="AG304" s="47"/>
      <c r="AH304" s="47"/>
      <c r="AI304" s="47"/>
      <c r="AJ304" s="47"/>
      <c r="AK304" s="47"/>
      <c r="AL304" s="27"/>
    </row>
    <row r="305" spans="8:38" s="13" customFormat="1" x14ac:dyDescent="0.35">
      <c r="H305" s="51"/>
      <c r="I305" s="45"/>
      <c r="J305" s="45"/>
      <c r="K305" s="50"/>
      <c r="L305" s="45"/>
      <c r="M305" s="47"/>
      <c r="N305" s="47"/>
      <c r="O305" s="51"/>
      <c r="P305" s="45"/>
      <c r="Q305" s="45"/>
      <c r="R305" s="45"/>
      <c r="S305" s="45"/>
      <c r="T305" s="51"/>
      <c r="U305" s="45"/>
      <c r="V305" s="45"/>
      <c r="W305" s="45"/>
      <c r="X305" s="50"/>
      <c r="Y305" s="47"/>
      <c r="Z305" s="47"/>
      <c r="AA305" s="47"/>
      <c r="AB305" s="51"/>
      <c r="AC305" s="45"/>
      <c r="AD305" s="45"/>
      <c r="AE305" s="45"/>
      <c r="AF305" s="50"/>
      <c r="AG305" s="47"/>
      <c r="AH305" s="47"/>
      <c r="AI305" s="47"/>
      <c r="AJ305" s="47"/>
      <c r="AK305" s="47"/>
      <c r="AL305" s="27"/>
    </row>
    <row r="306" spans="8:38" s="13" customFormat="1" x14ac:dyDescent="0.35">
      <c r="H306" s="51"/>
      <c r="I306" s="45"/>
      <c r="J306" s="45"/>
      <c r="K306" s="50"/>
      <c r="L306" s="45"/>
      <c r="M306" s="47"/>
      <c r="N306" s="47"/>
      <c r="O306" s="51"/>
      <c r="P306" s="45"/>
      <c r="Q306" s="45"/>
      <c r="R306" s="45"/>
      <c r="S306" s="45"/>
      <c r="T306" s="51"/>
      <c r="U306" s="45"/>
      <c r="V306" s="45"/>
      <c r="W306" s="45"/>
      <c r="X306" s="50"/>
      <c r="Y306" s="47"/>
      <c r="Z306" s="47"/>
      <c r="AA306" s="47"/>
      <c r="AB306" s="51"/>
      <c r="AC306" s="45"/>
      <c r="AD306" s="45"/>
      <c r="AE306" s="45"/>
      <c r="AF306" s="50"/>
      <c r="AG306" s="47"/>
      <c r="AH306" s="47"/>
      <c r="AI306" s="47"/>
      <c r="AJ306" s="47"/>
      <c r="AK306" s="47"/>
      <c r="AL306" s="27"/>
    </row>
    <row r="307" spans="8:38" s="13" customFormat="1" x14ac:dyDescent="0.35">
      <c r="H307" s="51"/>
      <c r="I307" s="45"/>
      <c r="J307" s="45"/>
      <c r="K307" s="50"/>
      <c r="L307" s="45"/>
      <c r="M307" s="47"/>
      <c r="N307" s="47"/>
      <c r="O307" s="51"/>
      <c r="P307" s="45"/>
      <c r="Q307" s="45"/>
      <c r="R307" s="45"/>
      <c r="S307" s="45"/>
      <c r="T307" s="51"/>
      <c r="U307" s="45"/>
      <c r="V307" s="45"/>
      <c r="W307" s="45"/>
      <c r="X307" s="50"/>
      <c r="Y307" s="47"/>
      <c r="Z307" s="47"/>
      <c r="AA307" s="47"/>
      <c r="AB307" s="51"/>
      <c r="AC307" s="45"/>
      <c r="AD307" s="45"/>
      <c r="AE307" s="45"/>
      <c r="AF307" s="50"/>
      <c r="AG307" s="47"/>
      <c r="AH307" s="47"/>
      <c r="AI307" s="47"/>
      <c r="AJ307" s="47"/>
      <c r="AK307" s="47"/>
      <c r="AL307" s="27"/>
    </row>
    <row r="308" spans="8:38" s="13" customFormat="1" x14ac:dyDescent="0.35">
      <c r="H308" s="51"/>
      <c r="I308" s="45"/>
      <c r="J308" s="45"/>
      <c r="K308" s="50"/>
      <c r="L308" s="45"/>
      <c r="M308" s="47"/>
      <c r="N308" s="47"/>
      <c r="O308" s="51"/>
      <c r="P308" s="45"/>
      <c r="Q308" s="45"/>
      <c r="R308" s="45"/>
      <c r="S308" s="45"/>
      <c r="T308" s="51"/>
      <c r="U308" s="45"/>
      <c r="V308" s="45"/>
      <c r="W308" s="45"/>
      <c r="X308" s="50"/>
      <c r="Y308" s="47"/>
      <c r="Z308" s="47"/>
      <c r="AA308" s="47"/>
      <c r="AB308" s="51"/>
      <c r="AC308" s="45"/>
      <c r="AD308" s="45"/>
      <c r="AE308" s="45"/>
      <c r="AF308" s="50"/>
      <c r="AG308" s="47"/>
      <c r="AH308" s="47"/>
      <c r="AI308" s="47"/>
      <c r="AJ308" s="47"/>
      <c r="AK308" s="47"/>
      <c r="AL308" s="27"/>
    </row>
    <row r="309" spans="8:38" s="13" customFormat="1" x14ac:dyDescent="0.35">
      <c r="H309" s="51"/>
      <c r="I309" s="45"/>
      <c r="J309" s="45"/>
      <c r="K309" s="50"/>
      <c r="L309" s="45"/>
      <c r="M309" s="47"/>
      <c r="N309" s="47"/>
      <c r="O309" s="51"/>
      <c r="P309" s="45"/>
      <c r="Q309" s="45"/>
      <c r="R309" s="45"/>
      <c r="S309" s="45"/>
      <c r="T309" s="51"/>
      <c r="U309" s="45"/>
      <c r="V309" s="45"/>
      <c r="W309" s="45"/>
      <c r="X309" s="50"/>
      <c r="Y309" s="47"/>
      <c r="Z309" s="47"/>
      <c r="AA309" s="47"/>
      <c r="AB309" s="51"/>
      <c r="AC309" s="45"/>
      <c r="AD309" s="45"/>
      <c r="AE309" s="45"/>
      <c r="AF309" s="50"/>
      <c r="AG309" s="47"/>
      <c r="AH309" s="47"/>
      <c r="AI309" s="47"/>
      <c r="AJ309" s="47"/>
      <c r="AK309" s="47"/>
      <c r="AL309" s="27"/>
    </row>
    <row r="310" spans="8:38" s="13" customFormat="1" x14ac:dyDescent="0.35">
      <c r="H310" s="51"/>
      <c r="I310" s="45"/>
      <c r="J310" s="45"/>
      <c r="K310" s="50"/>
      <c r="L310" s="45"/>
      <c r="M310" s="47"/>
      <c r="N310" s="47"/>
      <c r="O310" s="51"/>
      <c r="P310" s="45"/>
      <c r="Q310" s="45"/>
      <c r="R310" s="45"/>
      <c r="S310" s="45"/>
      <c r="T310" s="51"/>
      <c r="U310" s="45"/>
      <c r="V310" s="45"/>
      <c r="W310" s="45"/>
      <c r="X310" s="50"/>
      <c r="Y310" s="47"/>
      <c r="Z310" s="47"/>
      <c r="AA310" s="47"/>
      <c r="AB310" s="51"/>
      <c r="AC310" s="45"/>
      <c r="AD310" s="45"/>
      <c r="AE310" s="45"/>
      <c r="AF310" s="50"/>
      <c r="AG310" s="47"/>
      <c r="AH310" s="47"/>
      <c r="AI310" s="47"/>
      <c r="AJ310" s="47"/>
      <c r="AK310" s="47"/>
      <c r="AL310" s="27"/>
    </row>
    <row r="311" spans="8:38" s="13" customFormat="1" x14ac:dyDescent="0.35">
      <c r="H311" s="51"/>
      <c r="I311" s="45"/>
      <c r="J311" s="45"/>
      <c r="K311" s="50"/>
      <c r="L311" s="45"/>
      <c r="M311" s="47"/>
      <c r="N311" s="47"/>
      <c r="O311" s="51"/>
      <c r="P311" s="45"/>
      <c r="Q311" s="45"/>
      <c r="R311" s="45"/>
      <c r="S311" s="45"/>
      <c r="T311" s="51"/>
      <c r="U311" s="45"/>
      <c r="V311" s="45"/>
      <c r="W311" s="45"/>
      <c r="X311" s="50"/>
      <c r="Y311" s="47"/>
      <c r="Z311" s="47"/>
      <c r="AA311" s="47"/>
      <c r="AB311" s="51"/>
      <c r="AC311" s="45"/>
      <c r="AD311" s="45"/>
      <c r="AE311" s="45"/>
      <c r="AF311" s="50"/>
      <c r="AG311" s="47"/>
      <c r="AH311" s="47"/>
      <c r="AI311" s="47"/>
      <c r="AJ311" s="47"/>
      <c r="AK311" s="47"/>
      <c r="AL311" s="27"/>
    </row>
    <row r="312" spans="8:38" s="13" customFormat="1" x14ac:dyDescent="0.35">
      <c r="H312" s="51"/>
      <c r="I312" s="45"/>
      <c r="J312" s="45"/>
      <c r="K312" s="50"/>
      <c r="L312" s="45"/>
      <c r="M312" s="47"/>
      <c r="N312" s="47"/>
      <c r="O312" s="51"/>
      <c r="P312" s="45"/>
      <c r="Q312" s="45"/>
      <c r="R312" s="45"/>
      <c r="S312" s="45"/>
      <c r="T312" s="51"/>
      <c r="U312" s="45"/>
      <c r="V312" s="45"/>
      <c r="W312" s="45"/>
      <c r="X312" s="50"/>
      <c r="Y312" s="47"/>
      <c r="Z312" s="47"/>
      <c r="AA312" s="47"/>
      <c r="AB312" s="51"/>
      <c r="AC312" s="45"/>
      <c r="AD312" s="45"/>
      <c r="AE312" s="45"/>
      <c r="AF312" s="50"/>
      <c r="AG312" s="47"/>
      <c r="AH312" s="47"/>
      <c r="AI312" s="47"/>
      <c r="AJ312" s="47"/>
      <c r="AK312" s="47"/>
      <c r="AL312" s="27"/>
    </row>
    <row r="313" spans="8:38" s="13" customFormat="1" x14ac:dyDescent="0.35">
      <c r="H313" s="51"/>
      <c r="I313" s="45"/>
      <c r="J313" s="45"/>
      <c r="K313" s="50"/>
      <c r="L313" s="45"/>
      <c r="M313" s="47"/>
      <c r="N313" s="47"/>
      <c r="O313" s="51"/>
      <c r="P313" s="45"/>
      <c r="Q313" s="45"/>
      <c r="R313" s="45"/>
      <c r="S313" s="45"/>
      <c r="T313" s="51"/>
      <c r="U313" s="45"/>
      <c r="V313" s="45"/>
      <c r="W313" s="45"/>
      <c r="X313" s="50"/>
      <c r="Y313" s="47"/>
      <c r="Z313" s="47"/>
      <c r="AA313" s="47"/>
      <c r="AB313" s="51"/>
      <c r="AC313" s="45"/>
      <c r="AD313" s="45"/>
      <c r="AE313" s="45"/>
      <c r="AF313" s="50"/>
      <c r="AG313" s="47"/>
      <c r="AH313" s="47"/>
      <c r="AI313" s="47"/>
      <c r="AJ313" s="47"/>
      <c r="AK313" s="47"/>
      <c r="AL313" s="27"/>
    </row>
    <row r="314" spans="8:38" s="13" customFormat="1" x14ac:dyDescent="0.35">
      <c r="H314" s="51"/>
      <c r="I314" s="45"/>
      <c r="J314" s="45"/>
      <c r="K314" s="50"/>
      <c r="L314" s="45"/>
      <c r="M314" s="47"/>
      <c r="N314" s="47"/>
      <c r="O314" s="51"/>
      <c r="P314" s="45"/>
      <c r="Q314" s="45"/>
      <c r="R314" s="45"/>
      <c r="S314" s="45"/>
      <c r="T314" s="51"/>
      <c r="U314" s="45"/>
      <c r="V314" s="45"/>
      <c r="W314" s="45"/>
      <c r="X314" s="50"/>
      <c r="Y314" s="47"/>
      <c r="Z314" s="47"/>
      <c r="AA314" s="47"/>
      <c r="AB314" s="51"/>
      <c r="AC314" s="45"/>
      <c r="AD314" s="45"/>
      <c r="AE314" s="45"/>
      <c r="AF314" s="50"/>
      <c r="AG314" s="47"/>
      <c r="AH314" s="47"/>
      <c r="AI314" s="47"/>
      <c r="AJ314" s="47"/>
      <c r="AK314" s="47"/>
      <c r="AL314" s="27"/>
    </row>
    <row r="315" spans="8:38" s="13" customFormat="1" x14ac:dyDescent="0.35">
      <c r="H315" s="51"/>
      <c r="I315" s="45"/>
      <c r="J315" s="45"/>
      <c r="K315" s="50"/>
      <c r="L315" s="45"/>
      <c r="M315" s="47"/>
      <c r="N315" s="47"/>
      <c r="O315" s="51"/>
      <c r="P315" s="45"/>
      <c r="Q315" s="45"/>
      <c r="R315" s="45"/>
      <c r="S315" s="45"/>
      <c r="T315" s="51"/>
      <c r="U315" s="45"/>
      <c r="V315" s="45"/>
      <c r="W315" s="45"/>
      <c r="X315" s="50"/>
      <c r="Y315" s="47"/>
      <c r="Z315" s="47"/>
      <c r="AA315" s="47"/>
      <c r="AB315" s="51"/>
      <c r="AC315" s="45"/>
      <c r="AD315" s="45"/>
      <c r="AE315" s="45"/>
      <c r="AF315" s="50"/>
      <c r="AG315" s="47"/>
      <c r="AH315" s="47"/>
      <c r="AI315" s="47"/>
      <c r="AJ315" s="47"/>
      <c r="AK315" s="47"/>
      <c r="AL315" s="27"/>
    </row>
    <row r="316" spans="8:38" s="13" customFormat="1" x14ac:dyDescent="0.35">
      <c r="H316" s="51"/>
      <c r="I316" s="45"/>
      <c r="J316" s="45"/>
      <c r="K316" s="50"/>
      <c r="L316" s="45"/>
      <c r="M316" s="47"/>
      <c r="N316" s="47"/>
      <c r="O316" s="51"/>
      <c r="P316" s="45"/>
      <c r="Q316" s="45"/>
      <c r="R316" s="45"/>
      <c r="S316" s="45"/>
      <c r="T316" s="51"/>
      <c r="U316" s="45"/>
      <c r="V316" s="45"/>
      <c r="W316" s="45"/>
      <c r="X316" s="50"/>
      <c r="Y316" s="47"/>
      <c r="Z316" s="47"/>
      <c r="AA316" s="47"/>
      <c r="AB316" s="51"/>
      <c r="AC316" s="45"/>
      <c r="AD316" s="45"/>
      <c r="AE316" s="45"/>
      <c r="AF316" s="50"/>
      <c r="AG316" s="47"/>
      <c r="AH316" s="47"/>
      <c r="AI316" s="47"/>
      <c r="AJ316" s="47"/>
      <c r="AK316" s="47"/>
      <c r="AL316" s="27"/>
    </row>
    <row r="317" spans="8:38" s="13" customFormat="1" x14ac:dyDescent="0.35">
      <c r="H317" s="51"/>
      <c r="I317" s="45"/>
      <c r="J317" s="45"/>
      <c r="K317" s="50"/>
      <c r="L317" s="45"/>
      <c r="M317" s="47"/>
      <c r="N317" s="47"/>
      <c r="O317" s="51"/>
      <c r="P317" s="45"/>
      <c r="Q317" s="45"/>
      <c r="R317" s="45"/>
      <c r="S317" s="45"/>
      <c r="T317" s="51"/>
      <c r="U317" s="45"/>
      <c r="V317" s="45"/>
      <c r="W317" s="45"/>
      <c r="X317" s="50"/>
      <c r="Y317" s="47"/>
      <c r="Z317" s="47"/>
      <c r="AA317" s="47"/>
      <c r="AB317" s="51"/>
      <c r="AC317" s="45"/>
      <c r="AD317" s="45"/>
      <c r="AE317" s="45"/>
      <c r="AF317" s="50"/>
      <c r="AG317" s="47"/>
      <c r="AH317" s="47"/>
      <c r="AI317" s="47"/>
      <c r="AJ317" s="47"/>
      <c r="AK317" s="47"/>
      <c r="AL317" s="27"/>
    </row>
    <row r="318" spans="8:38" s="13" customFormat="1" x14ac:dyDescent="0.35">
      <c r="H318" s="51"/>
      <c r="I318" s="45"/>
      <c r="J318" s="45"/>
      <c r="K318" s="50"/>
      <c r="L318" s="45"/>
      <c r="M318" s="47"/>
      <c r="N318" s="47"/>
      <c r="O318" s="51"/>
      <c r="P318" s="45"/>
      <c r="Q318" s="45"/>
      <c r="R318" s="45"/>
      <c r="S318" s="45"/>
      <c r="T318" s="51"/>
      <c r="U318" s="45"/>
      <c r="V318" s="45"/>
      <c r="W318" s="45"/>
      <c r="X318" s="50"/>
      <c r="Y318" s="47"/>
      <c r="Z318" s="47"/>
      <c r="AA318" s="47"/>
      <c r="AB318" s="51"/>
      <c r="AC318" s="45"/>
      <c r="AD318" s="45"/>
      <c r="AE318" s="45"/>
      <c r="AF318" s="50"/>
      <c r="AG318" s="47"/>
      <c r="AH318" s="47"/>
      <c r="AI318" s="47"/>
      <c r="AJ318" s="47"/>
      <c r="AK318" s="47"/>
      <c r="AL318" s="27"/>
    </row>
    <row r="319" spans="8:38" s="13" customFormat="1" x14ac:dyDescent="0.35">
      <c r="H319" s="51"/>
      <c r="I319" s="45"/>
      <c r="J319" s="45"/>
      <c r="K319" s="50"/>
      <c r="L319" s="45"/>
      <c r="M319" s="47"/>
      <c r="N319" s="47"/>
      <c r="O319" s="51"/>
      <c r="P319" s="45"/>
      <c r="Q319" s="45"/>
      <c r="R319" s="45"/>
      <c r="S319" s="45"/>
      <c r="T319" s="51"/>
      <c r="U319" s="45"/>
      <c r="V319" s="45"/>
      <c r="W319" s="45"/>
      <c r="X319" s="50"/>
      <c r="Y319" s="47"/>
      <c r="Z319" s="47"/>
      <c r="AA319" s="47"/>
      <c r="AB319" s="51"/>
      <c r="AC319" s="45"/>
      <c r="AD319" s="45"/>
      <c r="AE319" s="45"/>
      <c r="AF319" s="50"/>
      <c r="AG319" s="47"/>
      <c r="AH319" s="47"/>
      <c r="AI319" s="47"/>
      <c r="AJ319" s="47"/>
      <c r="AK319" s="47"/>
      <c r="AL319" s="27"/>
    </row>
    <row r="320" spans="8:38" s="13" customFormat="1" x14ac:dyDescent="0.35">
      <c r="H320" s="51"/>
      <c r="I320" s="45"/>
      <c r="J320" s="45"/>
      <c r="K320" s="50"/>
      <c r="L320" s="45"/>
      <c r="M320" s="47"/>
      <c r="N320" s="47"/>
      <c r="O320" s="51"/>
      <c r="P320" s="45"/>
      <c r="Q320" s="45"/>
      <c r="R320" s="45"/>
      <c r="S320" s="45"/>
      <c r="T320" s="51"/>
      <c r="U320" s="45"/>
      <c r="V320" s="45"/>
      <c r="W320" s="45"/>
      <c r="X320" s="50"/>
      <c r="Y320" s="47"/>
      <c r="Z320" s="47"/>
      <c r="AA320" s="47"/>
      <c r="AB320" s="51"/>
      <c r="AC320" s="45"/>
      <c r="AD320" s="45"/>
      <c r="AE320" s="45"/>
      <c r="AF320" s="50"/>
      <c r="AG320" s="47"/>
      <c r="AH320" s="47"/>
      <c r="AI320" s="47"/>
      <c r="AJ320" s="47"/>
      <c r="AK320" s="47"/>
      <c r="AL320" s="27"/>
    </row>
    <row r="321" spans="8:38" s="13" customFormat="1" x14ac:dyDescent="0.35">
      <c r="H321" s="51"/>
      <c r="I321" s="45"/>
      <c r="J321" s="45"/>
      <c r="K321" s="50"/>
      <c r="L321" s="45"/>
      <c r="M321" s="47"/>
      <c r="N321" s="47"/>
      <c r="O321" s="51"/>
      <c r="P321" s="45"/>
      <c r="Q321" s="45"/>
      <c r="R321" s="45"/>
      <c r="S321" s="45"/>
      <c r="T321" s="51"/>
      <c r="U321" s="45"/>
      <c r="V321" s="45"/>
      <c r="W321" s="45"/>
      <c r="X321" s="50"/>
      <c r="Y321" s="47"/>
      <c r="Z321" s="47"/>
      <c r="AA321" s="47"/>
      <c r="AB321" s="51"/>
      <c r="AC321" s="45"/>
      <c r="AD321" s="45"/>
      <c r="AE321" s="45"/>
      <c r="AF321" s="50"/>
      <c r="AG321" s="47"/>
      <c r="AH321" s="47"/>
      <c r="AI321" s="47"/>
      <c r="AJ321" s="47"/>
      <c r="AK321" s="47"/>
      <c r="AL321" s="27"/>
    </row>
    <row r="322" spans="8:38" s="13" customFormat="1" x14ac:dyDescent="0.35">
      <c r="H322" s="51"/>
      <c r="I322" s="45"/>
      <c r="J322" s="45"/>
      <c r="K322" s="50"/>
      <c r="L322" s="45"/>
      <c r="M322" s="47"/>
      <c r="N322" s="47"/>
      <c r="O322" s="51"/>
      <c r="P322" s="45"/>
      <c r="Q322" s="45"/>
      <c r="R322" s="45"/>
      <c r="S322" s="45"/>
      <c r="T322" s="51"/>
      <c r="U322" s="45"/>
      <c r="V322" s="45"/>
      <c r="W322" s="45"/>
      <c r="X322" s="50"/>
      <c r="Y322" s="47"/>
      <c r="Z322" s="47"/>
      <c r="AA322" s="47"/>
      <c r="AB322" s="51"/>
      <c r="AC322" s="45"/>
      <c r="AD322" s="45"/>
      <c r="AE322" s="45"/>
      <c r="AF322" s="50"/>
      <c r="AG322" s="47"/>
      <c r="AH322" s="47"/>
      <c r="AI322" s="47"/>
      <c r="AJ322" s="47"/>
      <c r="AK322" s="47"/>
      <c r="AL322" s="27"/>
    </row>
    <row r="323" spans="8:38" s="13" customFormat="1" x14ac:dyDescent="0.35">
      <c r="H323" s="51"/>
      <c r="I323" s="45"/>
      <c r="J323" s="45"/>
      <c r="K323" s="50"/>
      <c r="L323" s="45"/>
      <c r="M323" s="47"/>
      <c r="N323" s="47"/>
      <c r="O323" s="51"/>
      <c r="P323" s="45"/>
      <c r="Q323" s="45"/>
      <c r="R323" s="45"/>
      <c r="S323" s="45"/>
      <c r="T323" s="51"/>
      <c r="U323" s="45"/>
      <c r="V323" s="45"/>
      <c r="W323" s="45"/>
      <c r="X323" s="50"/>
      <c r="Y323" s="47"/>
      <c r="Z323" s="47"/>
      <c r="AA323" s="47"/>
      <c r="AB323" s="51"/>
      <c r="AC323" s="45"/>
      <c r="AD323" s="45"/>
      <c r="AE323" s="45"/>
      <c r="AF323" s="50"/>
      <c r="AG323" s="47"/>
      <c r="AH323" s="47"/>
      <c r="AI323" s="47"/>
      <c r="AJ323" s="47"/>
      <c r="AK323" s="47"/>
      <c r="AL323" s="27"/>
    </row>
    <row r="324" spans="8:38" s="13" customFormat="1" x14ac:dyDescent="0.35">
      <c r="H324" s="51"/>
      <c r="I324" s="45"/>
      <c r="J324" s="45"/>
      <c r="K324" s="50"/>
      <c r="L324" s="45"/>
      <c r="M324" s="47"/>
      <c r="N324" s="47"/>
      <c r="O324" s="51"/>
      <c r="P324" s="45"/>
      <c r="Q324" s="45"/>
      <c r="R324" s="45"/>
      <c r="S324" s="45"/>
      <c r="T324" s="51"/>
      <c r="U324" s="45"/>
      <c r="V324" s="45"/>
      <c r="W324" s="45"/>
      <c r="X324" s="50"/>
      <c r="Y324" s="47"/>
      <c r="Z324" s="47"/>
      <c r="AA324" s="47"/>
      <c r="AB324" s="51"/>
      <c r="AC324" s="45"/>
      <c r="AD324" s="45"/>
      <c r="AE324" s="45"/>
      <c r="AF324" s="50"/>
      <c r="AG324" s="47"/>
      <c r="AH324" s="47"/>
      <c r="AI324" s="47"/>
      <c r="AJ324" s="47"/>
      <c r="AK324" s="47"/>
      <c r="AL324" s="27"/>
    </row>
    <row r="325" spans="8:38" s="13" customFormat="1" x14ac:dyDescent="0.35">
      <c r="H325" s="51"/>
      <c r="I325" s="45"/>
      <c r="J325" s="45"/>
      <c r="K325" s="50"/>
      <c r="L325" s="45"/>
      <c r="M325" s="47"/>
      <c r="N325" s="47"/>
      <c r="O325" s="51"/>
      <c r="P325" s="45"/>
      <c r="Q325" s="45"/>
      <c r="R325" s="45"/>
      <c r="S325" s="45"/>
      <c r="T325" s="51"/>
      <c r="U325" s="45"/>
      <c r="V325" s="45"/>
      <c r="W325" s="45"/>
      <c r="X325" s="50"/>
      <c r="Y325" s="47"/>
      <c r="Z325" s="47"/>
      <c r="AA325" s="47"/>
      <c r="AB325" s="51"/>
      <c r="AC325" s="45"/>
      <c r="AD325" s="45"/>
      <c r="AE325" s="45"/>
      <c r="AF325" s="50"/>
      <c r="AG325" s="47"/>
      <c r="AH325" s="47"/>
      <c r="AI325" s="47"/>
      <c r="AJ325" s="47"/>
      <c r="AK325" s="47"/>
      <c r="AL325" s="27"/>
    </row>
    <row r="326" spans="8:38" s="13" customFormat="1" x14ac:dyDescent="0.35">
      <c r="H326" s="51"/>
      <c r="I326" s="45"/>
      <c r="J326" s="45"/>
      <c r="K326" s="50"/>
      <c r="L326" s="45"/>
      <c r="M326" s="47"/>
      <c r="N326" s="47"/>
      <c r="O326" s="51"/>
      <c r="P326" s="45"/>
      <c r="Q326" s="45"/>
      <c r="R326" s="45"/>
      <c r="S326" s="45"/>
      <c r="T326" s="51"/>
      <c r="U326" s="45"/>
      <c r="V326" s="45"/>
      <c r="W326" s="45"/>
      <c r="X326" s="50"/>
      <c r="Y326" s="47"/>
      <c r="Z326" s="47"/>
      <c r="AA326" s="47"/>
      <c r="AB326" s="51"/>
      <c r="AC326" s="45"/>
      <c r="AD326" s="45"/>
      <c r="AE326" s="45"/>
      <c r="AF326" s="50"/>
      <c r="AG326" s="47"/>
      <c r="AH326" s="47"/>
      <c r="AI326" s="47"/>
      <c r="AJ326" s="47"/>
      <c r="AK326" s="47"/>
      <c r="AL326" s="27"/>
    </row>
    <row r="327" spans="8:38" s="13" customFormat="1" x14ac:dyDescent="0.35">
      <c r="H327" s="51"/>
      <c r="I327" s="45"/>
      <c r="J327" s="45"/>
      <c r="K327" s="50"/>
      <c r="L327" s="45"/>
      <c r="M327" s="47"/>
      <c r="N327" s="47"/>
      <c r="O327" s="51"/>
      <c r="P327" s="45"/>
      <c r="Q327" s="45"/>
      <c r="R327" s="45"/>
      <c r="S327" s="45"/>
      <c r="T327" s="51"/>
      <c r="U327" s="45"/>
      <c r="V327" s="45"/>
      <c r="W327" s="45"/>
      <c r="X327" s="50"/>
      <c r="Y327" s="47"/>
      <c r="Z327" s="47"/>
      <c r="AA327" s="47"/>
      <c r="AB327" s="51"/>
      <c r="AC327" s="45"/>
      <c r="AD327" s="45"/>
      <c r="AE327" s="45"/>
      <c r="AF327" s="50"/>
      <c r="AG327" s="47"/>
      <c r="AH327" s="47"/>
      <c r="AI327" s="47"/>
      <c r="AJ327" s="47"/>
      <c r="AK327" s="47"/>
      <c r="AL327" s="27"/>
    </row>
    <row r="328" spans="8:38" s="13" customFormat="1" x14ac:dyDescent="0.35">
      <c r="H328" s="51"/>
      <c r="I328" s="45"/>
      <c r="J328" s="45"/>
      <c r="K328" s="50"/>
      <c r="L328" s="45"/>
      <c r="M328" s="47"/>
      <c r="N328" s="47"/>
      <c r="O328" s="51"/>
      <c r="P328" s="45"/>
      <c r="Q328" s="45"/>
      <c r="R328" s="45"/>
      <c r="S328" s="45"/>
      <c r="T328" s="51"/>
      <c r="U328" s="45"/>
      <c r="V328" s="45"/>
      <c r="W328" s="45"/>
      <c r="X328" s="50"/>
      <c r="Y328" s="47"/>
      <c r="Z328" s="47"/>
      <c r="AA328" s="47"/>
      <c r="AB328" s="51"/>
      <c r="AC328" s="45"/>
      <c r="AD328" s="45"/>
      <c r="AE328" s="45"/>
      <c r="AF328" s="50"/>
      <c r="AG328" s="47"/>
      <c r="AH328" s="47"/>
      <c r="AI328" s="47"/>
      <c r="AJ328" s="47"/>
      <c r="AK328" s="47"/>
      <c r="AL328" s="27"/>
    </row>
    <row r="329" spans="8:38" s="13" customFormat="1" x14ac:dyDescent="0.35">
      <c r="H329" s="51"/>
      <c r="I329" s="45"/>
      <c r="J329" s="45"/>
      <c r="K329" s="50"/>
      <c r="L329" s="45"/>
      <c r="M329" s="47"/>
      <c r="N329" s="47"/>
      <c r="O329" s="51"/>
      <c r="P329" s="45"/>
      <c r="Q329" s="45"/>
      <c r="R329" s="45"/>
      <c r="S329" s="45"/>
      <c r="T329" s="51"/>
      <c r="U329" s="45"/>
      <c r="V329" s="45"/>
      <c r="W329" s="45"/>
      <c r="X329" s="50"/>
      <c r="Y329" s="47"/>
      <c r="Z329" s="47"/>
      <c r="AA329" s="47"/>
      <c r="AB329" s="51"/>
      <c r="AC329" s="45"/>
      <c r="AD329" s="45"/>
      <c r="AE329" s="45"/>
      <c r="AF329" s="50"/>
      <c r="AG329" s="47"/>
      <c r="AH329" s="47"/>
      <c r="AI329" s="47"/>
      <c r="AJ329" s="47"/>
      <c r="AK329" s="47"/>
      <c r="AL329" s="27"/>
    </row>
    <row r="330" spans="8:38" s="13" customFormat="1" x14ac:dyDescent="0.35">
      <c r="H330" s="51"/>
      <c r="I330" s="45"/>
      <c r="J330" s="45"/>
      <c r="K330" s="50"/>
      <c r="L330" s="45"/>
      <c r="M330" s="47"/>
      <c r="N330" s="47"/>
      <c r="O330" s="51"/>
      <c r="P330" s="45"/>
      <c r="Q330" s="45"/>
      <c r="R330" s="45"/>
      <c r="S330" s="45"/>
      <c r="T330" s="51"/>
      <c r="U330" s="45"/>
      <c r="V330" s="45"/>
      <c r="W330" s="45"/>
      <c r="X330" s="50"/>
      <c r="Y330" s="47"/>
      <c r="Z330" s="47"/>
      <c r="AA330" s="47"/>
      <c r="AB330" s="51"/>
      <c r="AC330" s="45"/>
      <c r="AD330" s="45"/>
      <c r="AE330" s="45"/>
      <c r="AF330" s="50"/>
      <c r="AG330" s="47"/>
      <c r="AH330" s="47"/>
      <c r="AI330" s="47"/>
      <c r="AJ330" s="47"/>
      <c r="AK330" s="47"/>
      <c r="AL330" s="27"/>
    </row>
    <row r="331" spans="8:38" s="13" customFormat="1" x14ac:dyDescent="0.35">
      <c r="H331" s="51"/>
      <c r="I331" s="45"/>
      <c r="J331" s="45"/>
      <c r="K331" s="50"/>
      <c r="L331" s="45"/>
      <c r="M331" s="47"/>
      <c r="N331" s="47"/>
      <c r="O331" s="51"/>
      <c r="P331" s="45"/>
      <c r="Q331" s="45"/>
      <c r="R331" s="45"/>
      <c r="S331" s="45"/>
      <c r="T331" s="51"/>
      <c r="U331" s="45"/>
      <c r="V331" s="45"/>
      <c r="W331" s="45"/>
      <c r="X331" s="50"/>
      <c r="Y331" s="47"/>
      <c r="Z331" s="47"/>
      <c r="AA331" s="47"/>
      <c r="AB331" s="51"/>
      <c r="AC331" s="45"/>
      <c r="AD331" s="45"/>
      <c r="AE331" s="45"/>
      <c r="AF331" s="50"/>
      <c r="AG331" s="47"/>
      <c r="AH331" s="47"/>
      <c r="AI331" s="47"/>
      <c r="AJ331" s="47"/>
      <c r="AK331" s="47"/>
      <c r="AL331" s="27"/>
    </row>
    <row r="332" spans="8:38" s="13" customFormat="1" x14ac:dyDescent="0.35">
      <c r="H332" s="51"/>
      <c r="I332" s="45"/>
      <c r="J332" s="45"/>
      <c r="K332" s="50"/>
      <c r="L332" s="45"/>
      <c r="M332" s="47"/>
      <c r="N332" s="47"/>
      <c r="O332" s="51"/>
      <c r="P332" s="45"/>
      <c r="Q332" s="45"/>
      <c r="R332" s="45"/>
      <c r="S332" s="45"/>
      <c r="T332" s="51"/>
      <c r="U332" s="45"/>
      <c r="V332" s="45"/>
      <c r="W332" s="45"/>
      <c r="X332" s="50"/>
      <c r="Y332" s="47"/>
      <c r="Z332" s="47"/>
      <c r="AA332" s="47"/>
      <c r="AB332" s="51"/>
      <c r="AC332" s="45"/>
      <c r="AD332" s="45"/>
      <c r="AE332" s="45"/>
      <c r="AF332" s="50"/>
      <c r="AG332" s="47"/>
      <c r="AH332" s="47"/>
      <c r="AI332" s="47"/>
      <c r="AJ332" s="47"/>
      <c r="AK332" s="47"/>
      <c r="AL332" s="27"/>
    </row>
    <row r="333" spans="8:38" s="13" customFormat="1" x14ac:dyDescent="0.35">
      <c r="H333" s="51"/>
      <c r="I333" s="45"/>
      <c r="J333" s="45"/>
      <c r="K333" s="50"/>
      <c r="L333" s="45"/>
      <c r="M333" s="47"/>
      <c r="N333" s="47"/>
      <c r="O333" s="51"/>
      <c r="P333" s="45"/>
      <c r="Q333" s="45"/>
      <c r="R333" s="45"/>
      <c r="S333" s="45"/>
      <c r="T333" s="51"/>
      <c r="U333" s="45"/>
      <c r="V333" s="45"/>
      <c r="W333" s="45"/>
      <c r="X333" s="50"/>
      <c r="Y333" s="47"/>
      <c r="Z333" s="47"/>
      <c r="AA333" s="47"/>
      <c r="AB333" s="51"/>
      <c r="AC333" s="45"/>
      <c r="AD333" s="45"/>
      <c r="AE333" s="45"/>
      <c r="AF333" s="50"/>
      <c r="AG333" s="47"/>
      <c r="AH333" s="47"/>
      <c r="AI333" s="47"/>
      <c r="AJ333" s="47"/>
      <c r="AK333" s="47"/>
      <c r="AL333" s="27"/>
    </row>
    <row r="334" spans="8:38" s="13" customFormat="1" x14ac:dyDescent="0.35">
      <c r="H334" s="51"/>
      <c r="I334" s="45"/>
      <c r="J334" s="45"/>
      <c r="K334" s="50"/>
      <c r="L334" s="45"/>
      <c r="M334" s="47"/>
      <c r="N334" s="47"/>
      <c r="O334" s="51"/>
      <c r="P334" s="45"/>
      <c r="Q334" s="45"/>
      <c r="R334" s="45"/>
      <c r="S334" s="45"/>
      <c r="T334" s="51"/>
      <c r="U334" s="45"/>
      <c r="V334" s="45"/>
      <c r="W334" s="45"/>
      <c r="X334" s="50"/>
      <c r="Y334" s="47"/>
      <c r="Z334" s="47"/>
      <c r="AA334" s="47"/>
      <c r="AB334" s="51"/>
      <c r="AC334" s="45"/>
      <c r="AD334" s="45"/>
      <c r="AE334" s="45"/>
      <c r="AF334" s="50"/>
      <c r="AG334" s="47"/>
      <c r="AH334" s="47"/>
      <c r="AI334" s="47"/>
      <c r="AJ334" s="47"/>
      <c r="AK334" s="47"/>
      <c r="AL334" s="27"/>
    </row>
    <row r="335" spans="8:38" s="13" customFormat="1" x14ac:dyDescent="0.35">
      <c r="H335" s="51"/>
      <c r="I335" s="45"/>
      <c r="J335" s="45"/>
      <c r="K335" s="50"/>
      <c r="L335" s="45"/>
      <c r="M335" s="47"/>
      <c r="N335" s="47"/>
      <c r="O335" s="51"/>
      <c r="P335" s="45"/>
      <c r="Q335" s="45"/>
      <c r="R335" s="45"/>
      <c r="S335" s="45"/>
      <c r="T335" s="51"/>
      <c r="U335" s="45"/>
      <c r="V335" s="45"/>
      <c r="W335" s="45"/>
      <c r="X335" s="50"/>
      <c r="Y335" s="47"/>
      <c r="Z335" s="47"/>
      <c r="AA335" s="47"/>
      <c r="AB335" s="51"/>
      <c r="AC335" s="45"/>
      <c r="AD335" s="45"/>
      <c r="AE335" s="45"/>
      <c r="AF335" s="50"/>
      <c r="AG335" s="47"/>
      <c r="AH335" s="47"/>
      <c r="AI335" s="47"/>
      <c r="AJ335" s="47"/>
      <c r="AK335" s="47"/>
      <c r="AL335" s="27"/>
    </row>
    <row r="336" spans="8:38" s="13" customFormat="1" x14ac:dyDescent="0.35">
      <c r="H336" s="51"/>
      <c r="I336" s="45"/>
      <c r="J336" s="45"/>
      <c r="K336" s="50"/>
      <c r="L336" s="45"/>
      <c r="M336" s="47"/>
      <c r="N336" s="47"/>
      <c r="O336" s="51"/>
      <c r="P336" s="45"/>
      <c r="Q336" s="45"/>
      <c r="R336" s="45"/>
      <c r="S336" s="45"/>
      <c r="T336" s="51"/>
      <c r="U336" s="45"/>
      <c r="V336" s="45"/>
      <c r="W336" s="45"/>
      <c r="X336" s="50"/>
      <c r="Y336" s="47"/>
      <c r="Z336" s="47"/>
      <c r="AA336" s="47"/>
      <c r="AB336" s="51"/>
      <c r="AC336" s="45"/>
      <c r="AD336" s="45"/>
      <c r="AE336" s="45"/>
      <c r="AF336" s="50"/>
      <c r="AG336" s="47"/>
      <c r="AH336" s="47"/>
      <c r="AI336" s="47"/>
      <c r="AJ336" s="47"/>
      <c r="AK336" s="47"/>
      <c r="AL336" s="27"/>
    </row>
    <row r="337" spans="8:38" s="13" customFormat="1" x14ac:dyDescent="0.35">
      <c r="H337" s="51"/>
      <c r="I337" s="45"/>
      <c r="J337" s="45"/>
      <c r="K337" s="50"/>
      <c r="L337" s="45"/>
      <c r="M337" s="47"/>
      <c r="N337" s="47"/>
      <c r="O337" s="51"/>
      <c r="P337" s="45"/>
      <c r="Q337" s="45"/>
      <c r="R337" s="45"/>
      <c r="S337" s="45"/>
      <c r="T337" s="51"/>
      <c r="U337" s="45"/>
      <c r="V337" s="45"/>
      <c r="W337" s="45"/>
      <c r="X337" s="50"/>
      <c r="Y337" s="47"/>
      <c r="Z337" s="47"/>
      <c r="AA337" s="47"/>
      <c r="AB337" s="51"/>
      <c r="AC337" s="45"/>
      <c r="AD337" s="45"/>
      <c r="AE337" s="45"/>
      <c r="AF337" s="50"/>
      <c r="AG337" s="47"/>
      <c r="AH337" s="47"/>
      <c r="AI337" s="47"/>
      <c r="AJ337" s="47"/>
      <c r="AK337" s="47"/>
      <c r="AL337" s="27"/>
    </row>
    <row r="338" spans="8:38" s="13" customFormat="1" x14ac:dyDescent="0.35">
      <c r="H338" s="51"/>
      <c r="I338" s="45"/>
      <c r="J338" s="45"/>
      <c r="K338" s="50"/>
      <c r="L338" s="45"/>
      <c r="M338" s="47"/>
      <c r="N338" s="47"/>
      <c r="O338" s="51"/>
      <c r="P338" s="45"/>
      <c r="Q338" s="45"/>
      <c r="R338" s="45"/>
      <c r="S338" s="45"/>
      <c r="T338" s="51"/>
      <c r="U338" s="45"/>
      <c r="V338" s="45"/>
      <c r="W338" s="45"/>
      <c r="X338" s="50"/>
      <c r="Y338" s="47"/>
      <c r="Z338" s="47"/>
      <c r="AA338" s="47"/>
      <c r="AB338" s="51"/>
      <c r="AC338" s="45"/>
      <c r="AD338" s="45"/>
      <c r="AE338" s="45"/>
      <c r="AF338" s="50"/>
      <c r="AG338" s="47"/>
      <c r="AH338" s="47"/>
      <c r="AI338" s="47"/>
      <c r="AJ338" s="47"/>
      <c r="AK338" s="47"/>
      <c r="AL338" s="27"/>
    </row>
    <row r="339" spans="8:38" s="13" customFormat="1" x14ac:dyDescent="0.35">
      <c r="H339" s="51"/>
      <c r="I339" s="45"/>
      <c r="J339" s="45"/>
      <c r="K339" s="50"/>
      <c r="L339" s="45"/>
      <c r="M339" s="47"/>
      <c r="N339" s="47"/>
      <c r="O339" s="51"/>
      <c r="P339" s="45"/>
      <c r="Q339" s="45"/>
      <c r="R339" s="45"/>
      <c r="S339" s="45"/>
      <c r="T339" s="51"/>
      <c r="U339" s="45"/>
      <c r="V339" s="45"/>
      <c r="W339" s="45"/>
      <c r="X339" s="50"/>
      <c r="Y339" s="47"/>
      <c r="Z339" s="47"/>
      <c r="AA339" s="47"/>
      <c r="AB339" s="51"/>
      <c r="AC339" s="45"/>
      <c r="AD339" s="45"/>
      <c r="AE339" s="45"/>
      <c r="AF339" s="50"/>
      <c r="AG339" s="47"/>
      <c r="AH339" s="47"/>
      <c r="AI339" s="47"/>
      <c r="AJ339" s="47"/>
      <c r="AK339" s="47"/>
      <c r="AL339" s="27"/>
    </row>
    <row r="340" spans="8:38" s="13" customFormat="1" x14ac:dyDescent="0.35">
      <c r="H340" s="51"/>
      <c r="I340" s="45"/>
      <c r="J340" s="45"/>
      <c r="K340" s="50"/>
      <c r="L340" s="45"/>
      <c r="M340" s="47"/>
      <c r="N340" s="47"/>
      <c r="O340" s="51"/>
      <c r="P340" s="45"/>
      <c r="Q340" s="45"/>
      <c r="R340" s="45"/>
      <c r="S340" s="45"/>
      <c r="T340" s="51"/>
      <c r="U340" s="45"/>
      <c r="V340" s="45"/>
      <c r="W340" s="45"/>
      <c r="X340" s="50"/>
      <c r="Y340" s="47"/>
      <c r="Z340" s="47"/>
      <c r="AA340" s="47"/>
      <c r="AB340" s="51"/>
      <c r="AC340" s="45"/>
      <c r="AD340" s="45"/>
      <c r="AE340" s="45"/>
      <c r="AF340" s="50"/>
      <c r="AG340" s="47"/>
      <c r="AH340" s="47"/>
      <c r="AI340" s="47"/>
      <c r="AJ340" s="47"/>
      <c r="AK340" s="47"/>
      <c r="AL340" s="27"/>
    </row>
    <row r="341" spans="8:38" s="13" customFormat="1" x14ac:dyDescent="0.35">
      <c r="H341" s="51"/>
      <c r="I341" s="45"/>
      <c r="J341" s="45"/>
      <c r="K341" s="50"/>
      <c r="L341" s="45"/>
      <c r="M341" s="47"/>
      <c r="N341" s="47"/>
      <c r="O341" s="51"/>
      <c r="P341" s="45"/>
      <c r="Q341" s="45"/>
      <c r="R341" s="45"/>
      <c r="S341" s="45"/>
      <c r="T341" s="51"/>
      <c r="U341" s="45"/>
      <c r="V341" s="45"/>
      <c r="W341" s="45"/>
      <c r="X341" s="50"/>
      <c r="Y341" s="47"/>
      <c r="Z341" s="47"/>
      <c r="AA341" s="47"/>
      <c r="AB341" s="51"/>
      <c r="AC341" s="45"/>
      <c r="AD341" s="45"/>
      <c r="AE341" s="45"/>
      <c r="AF341" s="50"/>
      <c r="AG341" s="47"/>
      <c r="AH341" s="47"/>
      <c r="AI341" s="47"/>
      <c r="AJ341" s="47"/>
      <c r="AK341" s="47"/>
      <c r="AL341" s="27"/>
    </row>
    <row r="342" spans="8:38" s="13" customFormat="1" x14ac:dyDescent="0.35">
      <c r="H342" s="51"/>
      <c r="I342" s="45"/>
      <c r="J342" s="45"/>
      <c r="K342" s="50"/>
      <c r="L342" s="45"/>
      <c r="M342" s="47"/>
      <c r="N342" s="47"/>
      <c r="O342" s="51"/>
      <c r="P342" s="45"/>
      <c r="Q342" s="45"/>
      <c r="R342" s="45"/>
      <c r="S342" s="45"/>
      <c r="T342" s="51"/>
      <c r="U342" s="45"/>
      <c r="V342" s="45"/>
      <c r="W342" s="45"/>
      <c r="X342" s="50"/>
      <c r="Y342" s="47"/>
      <c r="Z342" s="47"/>
      <c r="AA342" s="47"/>
      <c r="AB342" s="51"/>
      <c r="AC342" s="45"/>
      <c r="AD342" s="45"/>
      <c r="AE342" s="45"/>
      <c r="AF342" s="50"/>
      <c r="AG342" s="47"/>
      <c r="AH342" s="47"/>
      <c r="AI342" s="47"/>
      <c r="AJ342" s="47"/>
      <c r="AK342" s="47"/>
      <c r="AL342" s="27"/>
    </row>
    <row r="343" spans="8:38" s="13" customFormat="1" x14ac:dyDescent="0.35">
      <c r="H343" s="51"/>
      <c r="I343" s="45"/>
      <c r="J343" s="45"/>
      <c r="K343" s="50"/>
      <c r="L343" s="45"/>
      <c r="M343" s="47"/>
      <c r="N343" s="47"/>
      <c r="O343" s="51"/>
      <c r="P343" s="45"/>
      <c r="Q343" s="45"/>
      <c r="R343" s="45"/>
      <c r="S343" s="45"/>
      <c r="T343" s="51"/>
      <c r="U343" s="45"/>
      <c r="V343" s="45"/>
      <c r="W343" s="45"/>
      <c r="X343" s="50"/>
      <c r="Y343" s="47"/>
      <c r="Z343" s="47"/>
      <c r="AA343" s="47"/>
      <c r="AB343" s="51"/>
      <c r="AC343" s="45"/>
      <c r="AD343" s="45"/>
      <c r="AE343" s="45"/>
      <c r="AF343" s="50"/>
      <c r="AG343" s="47"/>
      <c r="AH343" s="47"/>
      <c r="AI343" s="47"/>
      <c r="AJ343" s="47"/>
      <c r="AK343" s="47"/>
      <c r="AL343" s="27"/>
    </row>
    <row r="344" spans="8:38" s="13" customFormat="1" x14ac:dyDescent="0.35">
      <c r="H344" s="51"/>
      <c r="I344" s="45"/>
      <c r="J344" s="45"/>
      <c r="K344" s="50"/>
      <c r="L344" s="45"/>
      <c r="M344" s="47"/>
      <c r="N344" s="47"/>
      <c r="O344" s="51"/>
      <c r="P344" s="45"/>
      <c r="Q344" s="45"/>
      <c r="R344" s="45"/>
      <c r="S344" s="45"/>
      <c r="T344" s="51"/>
      <c r="U344" s="45"/>
      <c r="V344" s="45"/>
      <c r="W344" s="45"/>
      <c r="X344" s="50"/>
      <c r="Y344" s="47"/>
      <c r="Z344" s="47"/>
      <c r="AA344" s="47"/>
      <c r="AB344" s="51"/>
      <c r="AC344" s="45"/>
      <c r="AD344" s="45"/>
      <c r="AE344" s="45"/>
      <c r="AF344" s="50"/>
      <c r="AG344" s="47"/>
      <c r="AH344" s="47"/>
      <c r="AI344" s="47"/>
      <c r="AJ344" s="47"/>
      <c r="AK344" s="47"/>
      <c r="AL344" s="27"/>
    </row>
    <row r="345" spans="8:38" s="13" customFormat="1" x14ac:dyDescent="0.35">
      <c r="H345" s="51"/>
      <c r="I345" s="45"/>
      <c r="J345" s="45"/>
      <c r="K345" s="50"/>
      <c r="L345" s="45"/>
      <c r="M345" s="47"/>
      <c r="N345" s="47"/>
      <c r="O345" s="51"/>
      <c r="P345" s="45"/>
      <c r="Q345" s="45"/>
      <c r="R345" s="45"/>
      <c r="S345" s="45"/>
      <c r="T345" s="51"/>
      <c r="U345" s="45"/>
      <c r="V345" s="45"/>
      <c r="W345" s="45"/>
      <c r="X345" s="50"/>
      <c r="Y345" s="47"/>
      <c r="Z345" s="47"/>
      <c r="AA345" s="47"/>
      <c r="AB345" s="51"/>
      <c r="AC345" s="45"/>
      <c r="AD345" s="45"/>
      <c r="AE345" s="45"/>
      <c r="AF345" s="50"/>
      <c r="AG345" s="47"/>
      <c r="AH345" s="47"/>
      <c r="AI345" s="47"/>
      <c r="AJ345" s="47"/>
      <c r="AK345" s="47"/>
      <c r="AL345" s="27"/>
    </row>
    <row r="346" spans="8:38" s="13" customFormat="1" x14ac:dyDescent="0.35">
      <c r="H346" s="51"/>
      <c r="I346" s="45"/>
      <c r="J346" s="45"/>
      <c r="K346" s="50"/>
      <c r="L346" s="45"/>
      <c r="M346" s="47"/>
      <c r="N346" s="47"/>
      <c r="O346" s="51"/>
      <c r="P346" s="45"/>
      <c r="Q346" s="45"/>
      <c r="R346" s="45"/>
      <c r="S346" s="45"/>
      <c r="T346" s="51"/>
      <c r="U346" s="45"/>
      <c r="V346" s="45"/>
      <c r="W346" s="45"/>
      <c r="X346" s="50"/>
      <c r="Y346" s="47"/>
      <c r="Z346" s="47"/>
      <c r="AA346" s="47"/>
      <c r="AB346" s="51"/>
      <c r="AC346" s="45"/>
      <c r="AD346" s="45"/>
      <c r="AE346" s="45"/>
      <c r="AF346" s="50"/>
      <c r="AG346" s="47"/>
      <c r="AH346" s="47"/>
      <c r="AI346" s="47"/>
      <c r="AJ346" s="47"/>
      <c r="AK346" s="47"/>
      <c r="AL346" s="27"/>
    </row>
    <row r="347" spans="8:38" s="13" customFormat="1" x14ac:dyDescent="0.35">
      <c r="H347" s="51"/>
      <c r="I347" s="45"/>
      <c r="J347" s="45"/>
      <c r="K347" s="50"/>
      <c r="L347" s="45"/>
      <c r="M347" s="47"/>
      <c r="N347" s="47"/>
      <c r="O347" s="51"/>
      <c r="P347" s="45"/>
      <c r="Q347" s="45"/>
      <c r="R347" s="45"/>
      <c r="S347" s="45"/>
      <c r="T347" s="51"/>
      <c r="U347" s="45"/>
      <c r="V347" s="45"/>
      <c r="W347" s="45"/>
      <c r="X347" s="50"/>
      <c r="Y347" s="47"/>
      <c r="Z347" s="47"/>
      <c r="AA347" s="47"/>
      <c r="AB347" s="51"/>
      <c r="AC347" s="45"/>
      <c r="AD347" s="45"/>
      <c r="AE347" s="45"/>
      <c r="AF347" s="50"/>
      <c r="AG347" s="47"/>
      <c r="AH347" s="47"/>
      <c r="AI347" s="47"/>
      <c r="AJ347" s="47"/>
      <c r="AK347" s="47"/>
      <c r="AL347" s="27"/>
    </row>
    <row r="348" spans="8:38" s="13" customFormat="1" x14ac:dyDescent="0.35">
      <c r="H348" s="51"/>
      <c r="I348" s="45"/>
      <c r="J348" s="45"/>
      <c r="K348" s="50"/>
      <c r="L348" s="45"/>
      <c r="M348" s="47"/>
      <c r="N348" s="47"/>
      <c r="O348" s="51"/>
      <c r="P348" s="45"/>
      <c r="Q348" s="45"/>
      <c r="R348" s="45"/>
      <c r="S348" s="45"/>
      <c r="T348" s="51"/>
      <c r="U348" s="45"/>
      <c r="V348" s="45"/>
      <c r="W348" s="45"/>
      <c r="X348" s="50"/>
      <c r="Y348" s="47"/>
      <c r="Z348" s="47"/>
      <c r="AA348" s="47"/>
      <c r="AB348" s="51"/>
      <c r="AC348" s="45"/>
      <c r="AD348" s="45"/>
      <c r="AE348" s="45"/>
      <c r="AF348" s="50"/>
      <c r="AG348" s="47"/>
      <c r="AH348" s="47"/>
      <c r="AI348" s="47"/>
      <c r="AJ348" s="47"/>
      <c r="AK348" s="47"/>
      <c r="AL348" s="27"/>
    </row>
    <row r="349" spans="8:38" s="13" customFormat="1" x14ac:dyDescent="0.35">
      <c r="H349" s="51"/>
      <c r="I349" s="45"/>
      <c r="J349" s="45"/>
      <c r="K349" s="50"/>
      <c r="L349" s="45"/>
      <c r="M349" s="47"/>
      <c r="N349" s="47"/>
      <c r="O349" s="51"/>
      <c r="P349" s="45"/>
      <c r="Q349" s="45"/>
      <c r="R349" s="45"/>
      <c r="S349" s="45"/>
      <c r="T349" s="51"/>
      <c r="U349" s="45"/>
      <c r="V349" s="45"/>
      <c r="W349" s="45"/>
      <c r="X349" s="50"/>
      <c r="Y349" s="47"/>
      <c r="Z349" s="47"/>
      <c r="AA349" s="47"/>
      <c r="AB349" s="51"/>
      <c r="AC349" s="45"/>
      <c r="AD349" s="45"/>
      <c r="AE349" s="45"/>
      <c r="AF349" s="50"/>
      <c r="AG349" s="47"/>
      <c r="AH349" s="47"/>
      <c r="AI349" s="47"/>
      <c r="AJ349" s="47"/>
      <c r="AK349" s="47"/>
      <c r="AL349" s="27"/>
    </row>
    <row r="350" spans="8:38" s="13" customFormat="1" x14ac:dyDescent="0.35">
      <c r="H350" s="51"/>
      <c r="I350" s="45"/>
      <c r="J350" s="45"/>
      <c r="K350" s="50"/>
      <c r="L350" s="45"/>
      <c r="M350" s="47"/>
      <c r="N350" s="47"/>
      <c r="O350" s="51"/>
      <c r="P350" s="45"/>
      <c r="Q350" s="45"/>
      <c r="R350" s="45"/>
      <c r="S350" s="45"/>
      <c r="T350" s="51"/>
      <c r="U350" s="45"/>
      <c r="V350" s="45"/>
      <c r="W350" s="45"/>
      <c r="X350" s="50"/>
      <c r="Y350" s="47"/>
      <c r="Z350" s="47"/>
      <c r="AA350" s="47"/>
      <c r="AB350" s="51"/>
      <c r="AC350" s="45"/>
      <c r="AD350" s="45"/>
      <c r="AE350" s="45"/>
      <c r="AF350" s="50"/>
      <c r="AG350" s="47"/>
      <c r="AH350" s="47"/>
      <c r="AI350" s="47"/>
      <c r="AJ350" s="47"/>
      <c r="AK350" s="47"/>
      <c r="AL350" s="27"/>
    </row>
    <row r="351" spans="8:38" s="13" customFormat="1" x14ac:dyDescent="0.35">
      <c r="H351" s="51"/>
      <c r="I351" s="45"/>
      <c r="J351" s="45"/>
      <c r="K351" s="50"/>
      <c r="L351" s="45"/>
      <c r="M351" s="47"/>
      <c r="N351" s="47"/>
      <c r="O351" s="51"/>
      <c r="P351" s="45"/>
      <c r="Q351" s="45"/>
      <c r="R351" s="45"/>
      <c r="S351" s="45"/>
      <c r="T351" s="51"/>
      <c r="U351" s="45"/>
      <c r="V351" s="45"/>
      <c r="W351" s="45"/>
      <c r="X351" s="50"/>
      <c r="Y351" s="47"/>
      <c r="Z351" s="47"/>
      <c r="AA351" s="47"/>
      <c r="AB351" s="51"/>
      <c r="AC351" s="45"/>
      <c r="AD351" s="45"/>
      <c r="AE351" s="45"/>
      <c r="AF351" s="50"/>
      <c r="AG351" s="47"/>
      <c r="AH351" s="47"/>
      <c r="AI351" s="47"/>
      <c r="AJ351" s="47"/>
      <c r="AK351" s="47"/>
      <c r="AL351" s="27"/>
    </row>
    <row r="352" spans="8:38" s="13" customFormat="1" x14ac:dyDescent="0.35">
      <c r="H352" s="51"/>
      <c r="I352" s="45"/>
      <c r="J352" s="45"/>
      <c r="K352" s="50"/>
      <c r="L352" s="45"/>
      <c r="M352" s="47"/>
      <c r="N352" s="47"/>
      <c r="O352" s="51"/>
      <c r="P352" s="45"/>
      <c r="Q352" s="45"/>
      <c r="R352" s="45"/>
      <c r="S352" s="45"/>
      <c r="T352" s="51"/>
      <c r="U352" s="45"/>
      <c r="V352" s="45"/>
      <c r="W352" s="45"/>
      <c r="X352" s="50"/>
      <c r="Y352" s="47"/>
      <c r="Z352" s="47"/>
      <c r="AA352" s="47"/>
      <c r="AB352" s="51"/>
      <c r="AC352" s="45"/>
      <c r="AD352" s="45"/>
      <c r="AE352" s="45"/>
      <c r="AF352" s="50"/>
      <c r="AG352" s="47"/>
      <c r="AH352" s="47"/>
      <c r="AI352" s="47"/>
      <c r="AJ352" s="47"/>
      <c r="AK352" s="47"/>
      <c r="AL352" s="27"/>
    </row>
    <row r="353" spans="8:38" s="13" customFormat="1" x14ac:dyDescent="0.35">
      <c r="H353" s="51"/>
      <c r="I353" s="45"/>
      <c r="J353" s="45"/>
      <c r="K353" s="50"/>
      <c r="L353" s="45"/>
      <c r="M353" s="47"/>
      <c r="N353" s="47"/>
      <c r="O353" s="51"/>
      <c r="P353" s="45"/>
      <c r="Q353" s="45"/>
      <c r="R353" s="45"/>
      <c r="S353" s="45"/>
      <c r="T353" s="51"/>
      <c r="U353" s="45"/>
      <c r="V353" s="45"/>
      <c r="W353" s="45"/>
      <c r="X353" s="50"/>
      <c r="Y353" s="47"/>
      <c r="Z353" s="47"/>
      <c r="AA353" s="47"/>
      <c r="AB353" s="51"/>
      <c r="AC353" s="45"/>
      <c r="AD353" s="45"/>
      <c r="AE353" s="45"/>
      <c r="AF353" s="50"/>
      <c r="AG353" s="47"/>
      <c r="AH353" s="47"/>
      <c r="AI353" s="47"/>
      <c r="AJ353" s="47"/>
      <c r="AK353" s="47"/>
      <c r="AL353" s="27"/>
    </row>
    <row r="354" spans="8:38" s="13" customFormat="1" x14ac:dyDescent="0.35">
      <c r="H354" s="51"/>
      <c r="I354" s="45"/>
      <c r="J354" s="45"/>
      <c r="K354" s="50"/>
      <c r="L354" s="45"/>
      <c r="M354" s="47"/>
      <c r="N354" s="47"/>
      <c r="O354" s="51"/>
      <c r="P354" s="45"/>
      <c r="Q354" s="45"/>
      <c r="R354" s="45"/>
      <c r="S354" s="45"/>
      <c r="T354" s="51"/>
      <c r="U354" s="45"/>
      <c r="V354" s="45"/>
      <c r="W354" s="45"/>
      <c r="X354" s="50"/>
      <c r="Y354" s="47"/>
      <c r="Z354" s="47"/>
      <c r="AA354" s="47"/>
      <c r="AB354" s="51"/>
      <c r="AC354" s="45"/>
      <c r="AD354" s="45"/>
      <c r="AE354" s="45"/>
      <c r="AF354" s="50"/>
      <c r="AG354" s="47"/>
      <c r="AH354" s="47"/>
      <c r="AI354" s="47"/>
      <c r="AJ354" s="47"/>
      <c r="AK354" s="47"/>
      <c r="AL354" s="27"/>
    </row>
    <row r="355" spans="8:38" s="13" customFormat="1" x14ac:dyDescent="0.35">
      <c r="H355" s="51"/>
      <c r="I355" s="45"/>
      <c r="J355" s="45"/>
      <c r="K355" s="50"/>
      <c r="L355" s="45"/>
      <c r="M355" s="47"/>
      <c r="N355" s="47"/>
      <c r="O355" s="51"/>
      <c r="P355" s="45"/>
      <c r="Q355" s="45"/>
      <c r="R355" s="45"/>
      <c r="S355" s="45"/>
      <c r="T355" s="51"/>
      <c r="U355" s="45"/>
      <c r="V355" s="45"/>
      <c r="W355" s="45"/>
      <c r="X355" s="50"/>
      <c r="Y355" s="47"/>
      <c r="Z355" s="47"/>
      <c r="AA355" s="47"/>
      <c r="AB355" s="51"/>
      <c r="AC355" s="45"/>
      <c r="AD355" s="45"/>
      <c r="AE355" s="45"/>
      <c r="AF355" s="50"/>
      <c r="AG355" s="47"/>
      <c r="AH355" s="47"/>
      <c r="AI355" s="47"/>
      <c r="AJ355" s="47"/>
      <c r="AK355" s="47"/>
      <c r="AL355" s="27"/>
    </row>
    <row r="356" spans="8:38" s="13" customFormat="1" x14ac:dyDescent="0.35">
      <c r="H356" s="51"/>
      <c r="I356" s="45"/>
      <c r="J356" s="45"/>
      <c r="K356" s="50"/>
      <c r="L356" s="45"/>
      <c r="M356" s="47"/>
      <c r="N356" s="47"/>
      <c r="O356" s="51"/>
      <c r="P356" s="45"/>
      <c r="Q356" s="45"/>
      <c r="R356" s="45"/>
      <c r="S356" s="45"/>
      <c r="T356" s="51"/>
      <c r="U356" s="45"/>
      <c r="V356" s="45"/>
      <c r="W356" s="45"/>
      <c r="X356" s="50"/>
      <c r="Y356" s="47"/>
      <c r="Z356" s="47"/>
      <c r="AA356" s="47"/>
      <c r="AB356" s="51"/>
      <c r="AC356" s="45"/>
      <c r="AD356" s="45"/>
      <c r="AE356" s="45"/>
      <c r="AF356" s="50"/>
      <c r="AG356" s="47"/>
      <c r="AH356" s="47"/>
      <c r="AI356" s="47"/>
      <c r="AJ356" s="47"/>
      <c r="AK356" s="47"/>
      <c r="AL356" s="27"/>
    </row>
    <row r="357" spans="8:38" s="13" customFormat="1" x14ac:dyDescent="0.35">
      <c r="H357" s="51"/>
      <c r="I357" s="45"/>
      <c r="J357" s="45"/>
      <c r="K357" s="50"/>
      <c r="L357" s="45"/>
      <c r="M357" s="47"/>
      <c r="N357" s="47"/>
      <c r="O357" s="51"/>
      <c r="P357" s="45"/>
      <c r="Q357" s="45"/>
      <c r="R357" s="45"/>
      <c r="S357" s="45"/>
      <c r="T357" s="51"/>
      <c r="U357" s="45"/>
      <c r="V357" s="45"/>
      <c r="W357" s="45"/>
      <c r="X357" s="50"/>
      <c r="Y357" s="47"/>
      <c r="Z357" s="47"/>
      <c r="AA357" s="47"/>
      <c r="AB357" s="51"/>
      <c r="AC357" s="45"/>
      <c r="AD357" s="45"/>
      <c r="AE357" s="45"/>
      <c r="AF357" s="50"/>
      <c r="AG357" s="47"/>
      <c r="AH357" s="47"/>
      <c r="AI357" s="47"/>
      <c r="AJ357" s="47"/>
      <c r="AK357" s="47"/>
      <c r="AL357" s="27"/>
    </row>
    <row r="358" spans="8:38" s="13" customFormat="1" x14ac:dyDescent="0.35">
      <c r="H358" s="51"/>
      <c r="I358" s="45"/>
      <c r="J358" s="45"/>
      <c r="K358" s="50"/>
      <c r="L358" s="45"/>
      <c r="M358" s="47"/>
      <c r="N358" s="47"/>
      <c r="O358" s="51"/>
      <c r="P358" s="45"/>
      <c r="Q358" s="45"/>
      <c r="R358" s="45"/>
      <c r="S358" s="45"/>
      <c r="T358" s="51"/>
      <c r="U358" s="45"/>
      <c r="V358" s="45"/>
      <c r="W358" s="45"/>
      <c r="X358" s="50"/>
      <c r="Y358" s="47"/>
      <c r="Z358" s="47"/>
      <c r="AA358" s="47"/>
      <c r="AB358" s="51"/>
      <c r="AC358" s="45"/>
      <c r="AD358" s="45"/>
      <c r="AE358" s="45"/>
      <c r="AF358" s="50"/>
      <c r="AG358" s="47"/>
      <c r="AH358" s="47"/>
      <c r="AI358" s="47"/>
      <c r="AJ358" s="47"/>
      <c r="AK358" s="47"/>
      <c r="AL358" s="27"/>
    </row>
    <row r="359" spans="8:38" s="13" customFormat="1" x14ac:dyDescent="0.35">
      <c r="H359" s="51"/>
      <c r="I359" s="45"/>
      <c r="J359" s="45"/>
      <c r="K359" s="50"/>
      <c r="L359" s="45"/>
      <c r="M359" s="47"/>
      <c r="N359" s="47"/>
      <c r="O359" s="51"/>
      <c r="P359" s="45"/>
      <c r="Q359" s="45"/>
      <c r="R359" s="45"/>
      <c r="S359" s="45"/>
      <c r="T359" s="51"/>
      <c r="U359" s="45"/>
      <c r="V359" s="45"/>
      <c r="W359" s="45"/>
      <c r="X359" s="50"/>
      <c r="Y359" s="47"/>
      <c r="Z359" s="47"/>
      <c r="AA359" s="47"/>
      <c r="AB359" s="51"/>
      <c r="AC359" s="45"/>
      <c r="AD359" s="45"/>
      <c r="AE359" s="45"/>
      <c r="AF359" s="50"/>
      <c r="AG359" s="47"/>
      <c r="AH359" s="47"/>
      <c r="AI359" s="47"/>
      <c r="AJ359" s="47"/>
      <c r="AK359" s="47"/>
      <c r="AL359" s="27"/>
    </row>
    <row r="360" spans="8:38" s="13" customFormat="1" x14ac:dyDescent="0.35">
      <c r="H360" s="51"/>
      <c r="I360" s="45"/>
      <c r="J360" s="45"/>
      <c r="K360" s="50"/>
      <c r="L360" s="45"/>
      <c r="M360" s="47"/>
      <c r="N360" s="47"/>
      <c r="O360" s="51"/>
      <c r="P360" s="45"/>
      <c r="Q360" s="45"/>
      <c r="R360" s="45"/>
      <c r="S360" s="45"/>
      <c r="T360" s="51"/>
      <c r="U360" s="45"/>
      <c r="V360" s="45"/>
      <c r="W360" s="45"/>
      <c r="X360" s="50"/>
      <c r="Y360" s="47"/>
      <c r="Z360" s="47"/>
      <c r="AA360" s="47"/>
      <c r="AB360" s="51"/>
      <c r="AC360" s="45"/>
      <c r="AD360" s="45"/>
      <c r="AE360" s="45"/>
      <c r="AF360" s="50"/>
      <c r="AG360" s="47"/>
      <c r="AH360" s="47"/>
      <c r="AI360" s="47"/>
      <c r="AJ360" s="47"/>
      <c r="AK360" s="47"/>
      <c r="AL360" s="27"/>
    </row>
    <row r="361" spans="8:38" s="13" customFormat="1" x14ac:dyDescent="0.35">
      <c r="H361" s="51"/>
      <c r="I361" s="45"/>
      <c r="J361" s="45"/>
      <c r="K361" s="50"/>
      <c r="L361" s="45"/>
      <c r="M361" s="47"/>
      <c r="N361" s="47"/>
      <c r="O361" s="51"/>
      <c r="P361" s="45"/>
      <c r="Q361" s="45"/>
      <c r="R361" s="45"/>
      <c r="S361" s="45"/>
      <c r="T361" s="51"/>
      <c r="U361" s="45"/>
      <c r="V361" s="45"/>
      <c r="W361" s="45"/>
      <c r="X361" s="50"/>
      <c r="Y361" s="47"/>
      <c r="Z361" s="47"/>
      <c r="AA361" s="47"/>
      <c r="AB361" s="51"/>
      <c r="AC361" s="45"/>
      <c r="AD361" s="45"/>
      <c r="AE361" s="45"/>
      <c r="AF361" s="50"/>
      <c r="AG361" s="47"/>
      <c r="AH361" s="47"/>
      <c r="AI361" s="47"/>
      <c r="AJ361" s="47"/>
      <c r="AK361" s="47"/>
      <c r="AL361" s="27"/>
    </row>
    <row r="362" spans="8:38" s="13" customFormat="1" x14ac:dyDescent="0.35">
      <c r="H362" s="51"/>
      <c r="I362" s="45"/>
      <c r="J362" s="45"/>
      <c r="K362" s="50"/>
      <c r="L362" s="45"/>
      <c r="M362" s="47"/>
      <c r="N362" s="47"/>
      <c r="O362" s="51"/>
      <c r="P362" s="45"/>
      <c r="Q362" s="45"/>
      <c r="R362" s="45"/>
      <c r="S362" s="45"/>
      <c r="T362" s="51"/>
      <c r="U362" s="45"/>
      <c r="V362" s="45"/>
      <c r="W362" s="45"/>
      <c r="X362" s="50"/>
      <c r="Y362" s="47"/>
      <c r="Z362" s="47"/>
      <c r="AA362" s="47"/>
      <c r="AB362" s="51"/>
      <c r="AC362" s="45"/>
      <c r="AD362" s="45"/>
      <c r="AE362" s="45"/>
      <c r="AF362" s="50"/>
      <c r="AG362" s="47"/>
      <c r="AH362" s="47"/>
      <c r="AI362" s="47"/>
      <c r="AJ362" s="47"/>
      <c r="AK362" s="47"/>
      <c r="AL362" s="27"/>
    </row>
    <row r="363" spans="8:38" s="13" customFormat="1" x14ac:dyDescent="0.35">
      <c r="H363" s="51"/>
      <c r="I363" s="45"/>
      <c r="J363" s="45"/>
      <c r="K363" s="50"/>
      <c r="L363" s="45"/>
      <c r="M363" s="47"/>
      <c r="N363" s="47"/>
      <c r="O363" s="51"/>
      <c r="P363" s="45"/>
      <c r="Q363" s="45"/>
      <c r="R363" s="45"/>
      <c r="S363" s="45"/>
      <c r="T363" s="51"/>
      <c r="U363" s="45"/>
      <c r="V363" s="45"/>
      <c r="W363" s="45"/>
      <c r="X363" s="50"/>
      <c r="Y363" s="47"/>
      <c r="Z363" s="47"/>
      <c r="AA363" s="47"/>
      <c r="AB363" s="51"/>
      <c r="AC363" s="45"/>
      <c r="AD363" s="45"/>
      <c r="AE363" s="45"/>
      <c r="AF363" s="50"/>
      <c r="AG363" s="47"/>
      <c r="AH363" s="47"/>
      <c r="AI363" s="47"/>
      <c r="AJ363" s="47"/>
      <c r="AK363" s="47"/>
      <c r="AL363" s="27"/>
    </row>
    <row r="364" spans="8:38" s="13" customFormat="1" x14ac:dyDescent="0.35">
      <c r="H364" s="51"/>
      <c r="I364" s="45"/>
      <c r="J364" s="45"/>
      <c r="K364" s="50"/>
      <c r="L364" s="45"/>
      <c r="M364" s="47"/>
      <c r="N364" s="47"/>
      <c r="O364" s="51"/>
      <c r="P364" s="45"/>
      <c r="Q364" s="45"/>
      <c r="R364" s="45"/>
      <c r="S364" s="45"/>
      <c r="T364" s="51"/>
      <c r="U364" s="45"/>
      <c r="V364" s="45"/>
      <c r="W364" s="45"/>
      <c r="X364" s="50"/>
      <c r="Y364" s="47"/>
      <c r="Z364" s="47"/>
      <c r="AA364" s="47"/>
      <c r="AB364" s="51"/>
      <c r="AC364" s="45"/>
      <c r="AD364" s="45"/>
      <c r="AE364" s="45"/>
      <c r="AF364" s="50"/>
      <c r="AG364" s="47"/>
      <c r="AH364" s="47"/>
      <c r="AI364" s="47"/>
      <c r="AJ364" s="47"/>
      <c r="AK364" s="47"/>
      <c r="AL364" s="27"/>
    </row>
    <row r="365" spans="8:38" s="13" customFormat="1" x14ac:dyDescent="0.35">
      <c r="H365" s="51"/>
      <c r="I365" s="45"/>
      <c r="J365" s="45"/>
      <c r="K365" s="50"/>
      <c r="L365" s="45"/>
      <c r="M365" s="47"/>
      <c r="N365" s="47"/>
      <c r="O365" s="51"/>
      <c r="P365" s="45"/>
      <c r="Q365" s="45"/>
      <c r="R365" s="45"/>
      <c r="S365" s="45"/>
      <c r="T365" s="51"/>
      <c r="U365" s="45"/>
      <c r="V365" s="45"/>
      <c r="W365" s="45"/>
      <c r="X365" s="50"/>
      <c r="Y365" s="47"/>
      <c r="Z365" s="47"/>
      <c r="AA365" s="47"/>
      <c r="AB365" s="51"/>
      <c r="AC365" s="45"/>
      <c r="AD365" s="45"/>
      <c r="AE365" s="45"/>
      <c r="AF365" s="50"/>
      <c r="AG365" s="47"/>
      <c r="AH365" s="47"/>
      <c r="AI365" s="47"/>
      <c r="AJ365" s="47"/>
      <c r="AK365" s="47"/>
      <c r="AL365" s="27"/>
    </row>
    <row r="366" spans="8:38" s="13" customFormat="1" x14ac:dyDescent="0.35">
      <c r="H366" s="51"/>
      <c r="I366" s="45"/>
      <c r="J366" s="45"/>
      <c r="K366" s="50"/>
      <c r="L366" s="45"/>
      <c r="M366" s="47"/>
      <c r="N366" s="47"/>
      <c r="O366" s="51"/>
      <c r="P366" s="45"/>
      <c r="Q366" s="45"/>
      <c r="R366" s="45"/>
      <c r="S366" s="45"/>
      <c r="T366" s="51"/>
      <c r="U366" s="45"/>
      <c r="V366" s="45"/>
      <c r="W366" s="45"/>
      <c r="X366" s="50"/>
      <c r="Y366" s="47"/>
      <c r="Z366" s="47"/>
      <c r="AA366" s="47"/>
      <c r="AB366" s="51"/>
      <c r="AC366" s="45"/>
      <c r="AD366" s="45"/>
      <c r="AE366" s="45"/>
      <c r="AF366" s="50"/>
      <c r="AG366" s="47"/>
      <c r="AH366" s="47"/>
      <c r="AI366" s="47"/>
      <c r="AJ366" s="47"/>
      <c r="AK366" s="47"/>
      <c r="AL366" s="27"/>
    </row>
    <row r="367" spans="8:38" s="13" customFormat="1" x14ac:dyDescent="0.35">
      <c r="H367" s="51"/>
      <c r="I367" s="45"/>
      <c r="J367" s="45"/>
      <c r="K367" s="50"/>
      <c r="L367" s="45"/>
      <c r="M367" s="47"/>
      <c r="N367" s="47"/>
      <c r="O367" s="51"/>
      <c r="P367" s="45"/>
      <c r="Q367" s="45"/>
      <c r="R367" s="45"/>
      <c r="S367" s="45"/>
      <c r="T367" s="51"/>
      <c r="U367" s="45"/>
      <c r="V367" s="45"/>
      <c r="W367" s="45"/>
      <c r="X367" s="50"/>
      <c r="Y367" s="47"/>
      <c r="Z367" s="47"/>
      <c r="AA367" s="47"/>
      <c r="AB367" s="51"/>
      <c r="AC367" s="45"/>
      <c r="AD367" s="45"/>
      <c r="AE367" s="45"/>
      <c r="AF367" s="50"/>
      <c r="AG367" s="47"/>
      <c r="AH367" s="47"/>
      <c r="AI367" s="47"/>
      <c r="AJ367" s="47"/>
      <c r="AK367" s="47"/>
      <c r="AL367" s="27"/>
    </row>
    <row r="368" spans="8:38" s="13" customFormat="1" x14ac:dyDescent="0.35">
      <c r="H368" s="51"/>
      <c r="I368" s="45"/>
      <c r="J368" s="45"/>
      <c r="K368" s="50"/>
      <c r="L368" s="45"/>
      <c r="M368" s="47"/>
      <c r="N368" s="47"/>
      <c r="O368" s="51"/>
      <c r="P368" s="45"/>
      <c r="Q368" s="45"/>
      <c r="R368" s="45"/>
      <c r="S368" s="45"/>
      <c r="T368" s="51"/>
      <c r="U368" s="45"/>
      <c r="V368" s="45"/>
      <c r="W368" s="45"/>
      <c r="X368" s="50"/>
      <c r="Y368" s="47"/>
      <c r="Z368" s="47"/>
      <c r="AA368" s="47"/>
      <c r="AB368" s="51"/>
      <c r="AC368" s="45"/>
      <c r="AD368" s="45"/>
      <c r="AE368" s="45"/>
      <c r="AF368" s="50"/>
      <c r="AG368" s="47"/>
      <c r="AH368" s="47"/>
      <c r="AI368" s="47"/>
      <c r="AJ368" s="47"/>
      <c r="AK368" s="47"/>
      <c r="AL368" s="27"/>
    </row>
    <row r="369" spans="8:38" s="13" customFormat="1" x14ac:dyDescent="0.35">
      <c r="H369" s="51"/>
      <c r="I369" s="45"/>
      <c r="J369" s="45"/>
      <c r="K369" s="50"/>
      <c r="L369" s="45"/>
      <c r="M369" s="47"/>
      <c r="N369" s="47"/>
      <c r="O369" s="51"/>
      <c r="P369" s="45"/>
      <c r="Q369" s="45"/>
      <c r="R369" s="45"/>
      <c r="S369" s="45"/>
      <c r="T369" s="51"/>
      <c r="U369" s="45"/>
      <c r="V369" s="45"/>
      <c r="W369" s="45"/>
      <c r="X369" s="50"/>
      <c r="Y369" s="47"/>
      <c r="Z369" s="47"/>
      <c r="AA369" s="47"/>
      <c r="AB369" s="51"/>
      <c r="AC369" s="45"/>
      <c r="AD369" s="45"/>
      <c r="AE369" s="45"/>
      <c r="AF369" s="50"/>
      <c r="AG369" s="47"/>
      <c r="AH369" s="47"/>
      <c r="AI369" s="47"/>
      <c r="AJ369" s="47"/>
      <c r="AK369" s="47"/>
      <c r="AL369" s="27"/>
    </row>
    <row r="370" spans="8:38" s="13" customFormat="1" x14ac:dyDescent="0.35">
      <c r="H370" s="51"/>
      <c r="I370" s="45"/>
      <c r="J370" s="45"/>
      <c r="K370" s="50"/>
      <c r="L370" s="45"/>
      <c r="M370" s="47"/>
      <c r="N370" s="47"/>
      <c r="O370" s="51"/>
      <c r="P370" s="45"/>
      <c r="Q370" s="45"/>
      <c r="R370" s="45"/>
      <c r="S370" s="45"/>
      <c r="T370" s="51"/>
      <c r="U370" s="45"/>
      <c r="V370" s="45"/>
      <c r="W370" s="45"/>
      <c r="X370" s="50"/>
      <c r="Y370" s="47"/>
      <c r="Z370" s="47"/>
      <c r="AA370" s="47"/>
      <c r="AB370" s="51"/>
      <c r="AC370" s="45"/>
      <c r="AD370" s="45"/>
      <c r="AE370" s="45"/>
      <c r="AF370" s="50"/>
      <c r="AG370" s="47"/>
      <c r="AH370" s="47"/>
      <c r="AI370" s="47"/>
      <c r="AJ370" s="47"/>
      <c r="AK370" s="47"/>
      <c r="AL370" s="27"/>
    </row>
    <row r="371" spans="8:38" s="13" customFormat="1" x14ac:dyDescent="0.35">
      <c r="H371" s="51"/>
      <c r="I371" s="45"/>
      <c r="J371" s="45"/>
      <c r="K371" s="50"/>
      <c r="L371" s="45"/>
      <c r="M371" s="47"/>
      <c r="N371" s="47"/>
      <c r="O371" s="51"/>
      <c r="P371" s="45"/>
      <c r="Q371" s="45"/>
      <c r="R371" s="45"/>
      <c r="S371" s="45"/>
      <c r="T371" s="51"/>
      <c r="U371" s="45"/>
      <c r="V371" s="45"/>
      <c r="W371" s="45"/>
      <c r="X371" s="50"/>
      <c r="Y371" s="47"/>
      <c r="Z371" s="47"/>
      <c r="AA371" s="47"/>
      <c r="AB371" s="51"/>
      <c r="AC371" s="45"/>
      <c r="AD371" s="45"/>
      <c r="AE371" s="45"/>
      <c r="AF371" s="50"/>
      <c r="AG371" s="47"/>
      <c r="AH371" s="47"/>
      <c r="AI371" s="47"/>
      <c r="AJ371" s="47"/>
      <c r="AK371" s="47"/>
      <c r="AL371" s="27"/>
    </row>
    <row r="372" spans="8:38" s="13" customFormat="1" x14ac:dyDescent="0.35">
      <c r="H372" s="51"/>
      <c r="I372" s="45"/>
      <c r="J372" s="45"/>
      <c r="K372" s="50"/>
      <c r="L372" s="45"/>
      <c r="M372" s="47"/>
      <c r="N372" s="47"/>
      <c r="O372" s="51"/>
      <c r="P372" s="45"/>
      <c r="Q372" s="45"/>
      <c r="R372" s="45"/>
      <c r="S372" s="45"/>
      <c r="T372" s="51"/>
      <c r="U372" s="45"/>
      <c r="V372" s="45"/>
      <c r="W372" s="45"/>
      <c r="X372" s="50"/>
      <c r="Y372" s="47"/>
      <c r="Z372" s="47"/>
      <c r="AA372" s="47"/>
      <c r="AB372" s="51"/>
      <c r="AC372" s="45"/>
      <c r="AD372" s="45"/>
      <c r="AE372" s="45"/>
      <c r="AF372" s="50"/>
      <c r="AG372" s="47"/>
      <c r="AH372" s="47"/>
      <c r="AI372" s="47"/>
      <c r="AJ372" s="47"/>
      <c r="AK372" s="47"/>
      <c r="AL372" s="27"/>
    </row>
    <row r="373" spans="8:38" s="13" customFormat="1" x14ac:dyDescent="0.35">
      <c r="H373" s="51"/>
      <c r="I373" s="45"/>
      <c r="J373" s="45"/>
      <c r="K373" s="50"/>
      <c r="L373" s="45"/>
      <c r="M373" s="47"/>
      <c r="N373" s="47"/>
      <c r="O373" s="51"/>
      <c r="P373" s="45"/>
      <c r="Q373" s="45"/>
      <c r="R373" s="45"/>
      <c r="S373" s="45"/>
      <c r="T373" s="51"/>
      <c r="U373" s="45"/>
      <c r="V373" s="45"/>
      <c r="W373" s="45"/>
      <c r="X373" s="50"/>
      <c r="Y373" s="47"/>
      <c r="Z373" s="47"/>
      <c r="AA373" s="47"/>
      <c r="AB373" s="51"/>
      <c r="AC373" s="45"/>
      <c r="AD373" s="45"/>
      <c r="AE373" s="45"/>
      <c r="AF373" s="50"/>
      <c r="AG373" s="47"/>
      <c r="AH373" s="47"/>
      <c r="AI373" s="47"/>
      <c r="AJ373" s="47"/>
      <c r="AK373" s="47"/>
      <c r="AL373" s="27"/>
    </row>
    <row r="374" spans="8:38" s="13" customFormat="1" x14ac:dyDescent="0.35">
      <c r="H374" s="51"/>
      <c r="I374" s="45"/>
      <c r="J374" s="45"/>
      <c r="K374" s="50"/>
      <c r="L374" s="45"/>
      <c r="M374" s="47"/>
      <c r="N374" s="47"/>
      <c r="O374" s="51"/>
      <c r="P374" s="45"/>
      <c r="Q374" s="45"/>
      <c r="R374" s="45"/>
      <c r="S374" s="45"/>
      <c r="T374" s="51"/>
      <c r="U374" s="45"/>
      <c r="V374" s="45"/>
      <c r="W374" s="45"/>
      <c r="X374" s="50"/>
      <c r="Y374" s="47"/>
      <c r="Z374" s="47"/>
      <c r="AA374" s="47"/>
      <c r="AB374" s="51"/>
      <c r="AC374" s="45"/>
      <c r="AD374" s="45"/>
      <c r="AE374" s="45"/>
      <c r="AF374" s="50"/>
      <c r="AG374" s="47"/>
      <c r="AH374" s="47"/>
      <c r="AI374" s="47"/>
      <c r="AJ374" s="47"/>
      <c r="AK374" s="47"/>
      <c r="AL374" s="27"/>
    </row>
    <row r="375" spans="8:38" s="13" customFormat="1" x14ac:dyDescent="0.35">
      <c r="H375" s="51"/>
      <c r="I375" s="45"/>
      <c r="J375" s="45"/>
      <c r="K375" s="50"/>
      <c r="L375" s="45"/>
      <c r="M375" s="47"/>
      <c r="N375" s="47"/>
      <c r="O375" s="51"/>
      <c r="P375" s="45"/>
      <c r="Q375" s="45"/>
      <c r="R375" s="45"/>
      <c r="S375" s="45"/>
      <c r="T375" s="51"/>
      <c r="U375" s="45"/>
      <c r="V375" s="45"/>
      <c r="W375" s="45"/>
      <c r="X375" s="50"/>
      <c r="Y375" s="47"/>
      <c r="Z375" s="47"/>
      <c r="AA375" s="47"/>
      <c r="AB375" s="51"/>
      <c r="AC375" s="45"/>
      <c r="AD375" s="45"/>
      <c r="AE375" s="45"/>
      <c r="AF375" s="50"/>
      <c r="AG375" s="47"/>
      <c r="AH375" s="47"/>
      <c r="AI375" s="47"/>
      <c r="AJ375" s="47"/>
      <c r="AK375" s="47"/>
      <c r="AL375" s="27"/>
    </row>
    <row r="376" spans="8:38" s="13" customFormat="1" x14ac:dyDescent="0.35">
      <c r="H376" s="51"/>
      <c r="I376" s="45"/>
      <c r="J376" s="45"/>
      <c r="K376" s="50"/>
      <c r="L376" s="45"/>
      <c r="M376" s="47"/>
      <c r="N376" s="47"/>
      <c r="O376" s="51"/>
      <c r="P376" s="45"/>
      <c r="Q376" s="45"/>
      <c r="R376" s="45"/>
      <c r="S376" s="45"/>
      <c r="T376" s="51"/>
      <c r="U376" s="45"/>
      <c r="V376" s="45"/>
      <c r="W376" s="45"/>
      <c r="X376" s="50"/>
      <c r="Y376" s="47"/>
      <c r="Z376" s="47"/>
      <c r="AA376" s="47"/>
      <c r="AB376" s="51"/>
      <c r="AC376" s="45"/>
      <c r="AD376" s="45"/>
      <c r="AE376" s="45"/>
      <c r="AF376" s="50"/>
      <c r="AG376" s="47"/>
      <c r="AH376" s="47"/>
      <c r="AI376" s="47"/>
      <c r="AJ376" s="47"/>
      <c r="AK376" s="47"/>
      <c r="AL376" s="27"/>
    </row>
    <row r="377" spans="8:38" s="13" customFormat="1" x14ac:dyDescent="0.35">
      <c r="H377" s="51"/>
      <c r="I377" s="45"/>
      <c r="J377" s="45"/>
      <c r="K377" s="50"/>
      <c r="L377" s="45"/>
      <c r="M377" s="47"/>
      <c r="N377" s="47"/>
      <c r="O377" s="51"/>
      <c r="P377" s="45"/>
      <c r="Q377" s="45"/>
      <c r="R377" s="45"/>
      <c r="S377" s="45"/>
      <c r="T377" s="51"/>
      <c r="U377" s="45"/>
      <c r="V377" s="45"/>
      <c r="W377" s="45"/>
      <c r="X377" s="50"/>
      <c r="Y377" s="47"/>
      <c r="Z377" s="47"/>
      <c r="AA377" s="47"/>
      <c r="AB377" s="51"/>
      <c r="AC377" s="45"/>
      <c r="AD377" s="45"/>
      <c r="AE377" s="45"/>
      <c r="AF377" s="50"/>
      <c r="AG377" s="47"/>
      <c r="AH377" s="47"/>
      <c r="AI377" s="47"/>
      <c r="AJ377" s="47"/>
      <c r="AK377" s="47"/>
      <c r="AL377" s="27"/>
    </row>
    <row r="378" spans="8:38" s="13" customFormat="1" x14ac:dyDescent="0.35">
      <c r="H378" s="51"/>
      <c r="I378" s="45"/>
      <c r="J378" s="45"/>
      <c r="K378" s="50"/>
      <c r="L378" s="45"/>
      <c r="M378" s="47"/>
      <c r="N378" s="47"/>
      <c r="O378" s="51"/>
      <c r="P378" s="45"/>
      <c r="Q378" s="45"/>
      <c r="R378" s="45"/>
      <c r="S378" s="45"/>
      <c r="T378" s="51"/>
      <c r="U378" s="45"/>
      <c r="V378" s="45"/>
      <c r="W378" s="45"/>
      <c r="X378" s="50"/>
      <c r="Y378" s="47"/>
      <c r="Z378" s="47"/>
      <c r="AA378" s="47"/>
      <c r="AB378" s="51"/>
      <c r="AC378" s="45"/>
      <c r="AD378" s="45"/>
      <c r="AE378" s="45"/>
      <c r="AF378" s="50"/>
      <c r="AG378" s="47"/>
      <c r="AH378" s="47"/>
      <c r="AI378" s="47"/>
      <c r="AJ378" s="47"/>
      <c r="AK378" s="47"/>
      <c r="AL378" s="27"/>
    </row>
    <row r="379" spans="8:38" s="13" customFormat="1" x14ac:dyDescent="0.35">
      <c r="H379" s="51"/>
      <c r="I379" s="45"/>
      <c r="J379" s="45"/>
      <c r="K379" s="50"/>
      <c r="L379" s="45"/>
      <c r="M379" s="47"/>
      <c r="N379" s="47"/>
      <c r="O379" s="51"/>
      <c r="P379" s="45"/>
      <c r="Q379" s="45"/>
      <c r="R379" s="45"/>
      <c r="S379" s="45"/>
      <c r="T379" s="51"/>
      <c r="U379" s="45"/>
      <c r="V379" s="45"/>
      <c r="W379" s="45"/>
      <c r="X379" s="50"/>
      <c r="Y379" s="47"/>
      <c r="Z379" s="47"/>
      <c r="AA379" s="47"/>
      <c r="AB379" s="51"/>
      <c r="AC379" s="45"/>
      <c r="AD379" s="45"/>
      <c r="AE379" s="45"/>
      <c r="AF379" s="50"/>
      <c r="AG379" s="47"/>
      <c r="AH379" s="47"/>
      <c r="AI379" s="47"/>
      <c r="AJ379" s="47"/>
      <c r="AK379" s="47"/>
      <c r="AL379" s="27"/>
    </row>
    <row r="380" spans="8:38" s="13" customFormat="1" x14ac:dyDescent="0.35">
      <c r="H380" s="51"/>
      <c r="I380" s="45"/>
      <c r="J380" s="45"/>
      <c r="K380" s="50"/>
      <c r="L380" s="45"/>
      <c r="M380" s="47"/>
      <c r="N380" s="47"/>
      <c r="O380" s="51"/>
      <c r="P380" s="45"/>
      <c r="Q380" s="45"/>
      <c r="R380" s="45"/>
      <c r="S380" s="45"/>
      <c r="T380" s="51"/>
      <c r="U380" s="45"/>
      <c r="V380" s="45"/>
      <c r="W380" s="45"/>
      <c r="X380" s="50"/>
      <c r="Y380" s="47"/>
      <c r="Z380" s="47"/>
      <c r="AA380" s="47"/>
      <c r="AB380" s="51"/>
      <c r="AC380" s="45"/>
      <c r="AD380" s="45"/>
      <c r="AE380" s="45"/>
      <c r="AF380" s="50"/>
      <c r="AG380" s="47"/>
      <c r="AH380" s="47"/>
      <c r="AI380" s="47"/>
      <c r="AJ380" s="47"/>
      <c r="AK380" s="47"/>
      <c r="AL380" s="27"/>
    </row>
    <row r="381" spans="8:38" s="13" customFormat="1" x14ac:dyDescent="0.35">
      <c r="H381" s="51"/>
      <c r="I381" s="45"/>
      <c r="J381" s="45"/>
      <c r="K381" s="50"/>
      <c r="L381" s="45"/>
      <c r="M381" s="47"/>
      <c r="N381" s="47"/>
      <c r="O381" s="51"/>
      <c r="P381" s="45"/>
      <c r="Q381" s="45"/>
      <c r="R381" s="45"/>
      <c r="S381" s="45"/>
      <c r="T381" s="51"/>
      <c r="U381" s="45"/>
      <c r="V381" s="45"/>
      <c r="W381" s="45"/>
      <c r="X381" s="50"/>
      <c r="Y381" s="47"/>
      <c r="Z381" s="47"/>
      <c r="AA381" s="47"/>
      <c r="AB381" s="51"/>
      <c r="AC381" s="45"/>
      <c r="AD381" s="45"/>
      <c r="AE381" s="45"/>
      <c r="AF381" s="50"/>
      <c r="AG381" s="47"/>
      <c r="AH381" s="47"/>
      <c r="AI381" s="47"/>
      <c r="AJ381" s="47"/>
      <c r="AK381" s="47"/>
      <c r="AL381" s="27"/>
    </row>
    <row r="382" spans="8:38" s="13" customFormat="1" x14ac:dyDescent="0.35">
      <c r="H382" s="51"/>
      <c r="I382" s="45"/>
      <c r="J382" s="45"/>
      <c r="K382" s="50"/>
      <c r="L382" s="45"/>
      <c r="M382" s="47"/>
      <c r="N382" s="47"/>
      <c r="O382" s="51"/>
      <c r="P382" s="45"/>
      <c r="Q382" s="45"/>
      <c r="R382" s="45"/>
      <c r="S382" s="45"/>
      <c r="T382" s="51"/>
      <c r="U382" s="45"/>
      <c r="V382" s="45"/>
      <c r="W382" s="45"/>
      <c r="X382" s="50"/>
      <c r="Y382" s="47"/>
      <c r="Z382" s="47"/>
      <c r="AA382" s="47"/>
      <c r="AB382" s="51"/>
      <c r="AC382" s="45"/>
      <c r="AD382" s="45"/>
      <c r="AE382" s="45"/>
      <c r="AF382" s="50"/>
      <c r="AG382" s="47"/>
      <c r="AH382" s="47"/>
      <c r="AI382" s="47"/>
      <c r="AJ382" s="47"/>
      <c r="AK382" s="47"/>
      <c r="AL382" s="27"/>
    </row>
    <row r="383" spans="8:38" s="13" customFormat="1" x14ac:dyDescent="0.35">
      <c r="H383" s="51"/>
      <c r="I383" s="45"/>
      <c r="J383" s="45"/>
      <c r="K383" s="50"/>
      <c r="L383" s="45"/>
      <c r="M383" s="47"/>
      <c r="N383" s="47"/>
      <c r="O383" s="51"/>
      <c r="P383" s="45"/>
      <c r="Q383" s="45"/>
      <c r="R383" s="45"/>
      <c r="S383" s="45"/>
      <c r="T383" s="51"/>
      <c r="U383" s="45"/>
      <c r="V383" s="45"/>
      <c r="W383" s="45"/>
      <c r="X383" s="50"/>
      <c r="Y383" s="47"/>
      <c r="Z383" s="47"/>
      <c r="AA383" s="47"/>
      <c r="AB383" s="51"/>
      <c r="AC383" s="45"/>
      <c r="AD383" s="45"/>
      <c r="AE383" s="45"/>
      <c r="AF383" s="50"/>
      <c r="AG383" s="47"/>
      <c r="AH383" s="47"/>
      <c r="AI383" s="47"/>
      <c r="AJ383" s="47"/>
      <c r="AK383" s="47"/>
      <c r="AL383" s="27"/>
    </row>
    <row r="384" spans="8:38" s="13" customFormat="1" x14ac:dyDescent="0.35">
      <c r="H384" s="51"/>
      <c r="I384" s="45"/>
      <c r="J384" s="45"/>
      <c r="K384" s="50"/>
      <c r="L384" s="45"/>
      <c r="M384" s="47"/>
      <c r="N384" s="47"/>
      <c r="O384" s="51"/>
      <c r="P384" s="45"/>
      <c r="Q384" s="45"/>
      <c r="R384" s="45"/>
      <c r="S384" s="45"/>
      <c r="T384" s="51"/>
      <c r="U384" s="45"/>
      <c r="V384" s="45"/>
      <c r="W384" s="45"/>
      <c r="X384" s="50"/>
      <c r="Y384" s="47"/>
      <c r="Z384" s="47"/>
      <c r="AA384" s="47"/>
      <c r="AB384" s="51"/>
      <c r="AC384" s="45"/>
      <c r="AD384" s="45"/>
      <c r="AE384" s="45"/>
      <c r="AF384" s="50"/>
      <c r="AG384" s="47"/>
      <c r="AH384" s="47"/>
      <c r="AI384" s="47"/>
      <c r="AJ384" s="47"/>
      <c r="AK384" s="47"/>
      <c r="AL384" s="27"/>
    </row>
    <row r="385" spans="8:38" s="13" customFormat="1" x14ac:dyDescent="0.35">
      <c r="H385" s="51"/>
      <c r="I385" s="45"/>
      <c r="J385" s="45"/>
      <c r="K385" s="50"/>
      <c r="L385" s="45"/>
      <c r="M385" s="47"/>
      <c r="N385" s="47"/>
      <c r="O385" s="51"/>
      <c r="P385" s="45"/>
      <c r="Q385" s="45"/>
      <c r="R385" s="45"/>
      <c r="S385" s="45"/>
      <c r="T385" s="51"/>
      <c r="U385" s="45"/>
      <c r="V385" s="45"/>
      <c r="W385" s="45"/>
      <c r="X385" s="50"/>
      <c r="Y385" s="47"/>
      <c r="Z385" s="47"/>
      <c r="AA385" s="47"/>
      <c r="AB385" s="51"/>
      <c r="AC385" s="45"/>
      <c r="AD385" s="45"/>
      <c r="AE385" s="45"/>
      <c r="AF385" s="50"/>
      <c r="AG385" s="47"/>
      <c r="AH385" s="47"/>
      <c r="AI385" s="47"/>
      <c r="AJ385" s="47"/>
      <c r="AK385" s="47"/>
      <c r="AL385" s="27"/>
    </row>
    <row r="386" spans="8:38" s="13" customFormat="1" x14ac:dyDescent="0.35">
      <c r="H386" s="51"/>
      <c r="I386" s="45"/>
      <c r="J386" s="45"/>
      <c r="K386" s="50"/>
      <c r="L386" s="45"/>
      <c r="M386" s="47"/>
      <c r="N386" s="47"/>
      <c r="O386" s="51"/>
      <c r="P386" s="45"/>
      <c r="Q386" s="45"/>
      <c r="R386" s="45"/>
      <c r="S386" s="45"/>
      <c r="T386" s="51"/>
      <c r="U386" s="45"/>
      <c r="V386" s="45"/>
      <c r="W386" s="45"/>
      <c r="X386" s="50"/>
      <c r="Y386" s="47"/>
      <c r="Z386" s="47"/>
      <c r="AA386" s="47"/>
      <c r="AB386" s="51"/>
      <c r="AC386" s="45"/>
      <c r="AD386" s="45"/>
      <c r="AE386" s="45"/>
      <c r="AF386" s="50"/>
      <c r="AG386" s="47"/>
      <c r="AH386" s="47"/>
      <c r="AI386" s="47"/>
      <c r="AJ386" s="47"/>
      <c r="AK386" s="47"/>
      <c r="AL386" s="27"/>
    </row>
    <row r="387" spans="8:38" s="13" customFormat="1" x14ac:dyDescent="0.35">
      <c r="H387" s="51"/>
      <c r="I387" s="45"/>
      <c r="J387" s="45"/>
      <c r="K387" s="50"/>
      <c r="L387" s="45"/>
      <c r="M387" s="47"/>
      <c r="N387" s="47"/>
      <c r="O387" s="51"/>
      <c r="P387" s="45"/>
      <c r="Q387" s="45"/>
      <c r="R387" s="45"/>
      <c r="S387" s="45"/>
      <c r="T387" s="51"/>
      <c r="U387" s="45"/>
      <c r="V387" s="45"/>
      <c r="W387" s="45"/>
      <c r="X387" s="50"/>
      <c r="Y387" s="47"/>
      <c r="Z387" s="47"/>
      <c r="AA387" s="47"/>
      <c r="AB387" s="51"/>
      <c r="AC387" s="45"/>
      <c r="AD387" s="45"/>
      <c r="AE387" s="45"/>
      <c r="AF387" s="50"/>
      <c r="AG387" s="47"/>
      <c r="AH387" s="47"/>
      <c r="AI387" s="47"/>
      <c r="AJ387" s="47"/>
      <c r="AK387" s="47"/>
      <c r="AL387" s="27"/>
    </row>
    <row r="388" spans="8:38" s="13" customFormat="1" x14ac:dyDescent="0.35">
      <c r="H388" s="51"/>
      <c r="I388" s="45"/>
      <c r="J388" s="45"/>
      <c r="K388" s="50"/>
      <c r="L388" s="45"/>
      <c r="M388" s="47"/>
      <c r="N388" s="47"/>
      <c r="O388" s="51"/>
      <c r="P388" s="45"/>
      <c r="Q388" s="45"/>
      <c r="R388" s="45"/>
      <c r="S388" s="45"/>
      <c r="T388" s="51"/>
      <c r="U388" s="45"/>
      <c r="V388" s="45"/>
      <c r="W388" s="45"/>
      <c r="X388" s="50"/>
      <c r="Y388" s="47"/>
      <c r="Z388" s="47"/>
      <c r="AA388" s="47"/>
      <c r="AB388" s="51"/>
      <c r="AC388" s="45"/>
      <c r="AD388" s="45"/>
      <c r="AE388" s="45"/>
      <c r="AF388" s="50"/>
      <c r="AG388" s="47"/>
      <c r="AH388" s="47"/>
      <c r="AI388" s="47"/>
      <c r="AJ388" s="47"/>
      <c r="AK388" s="47"/>
      <c r="AL388" s="27"/>
    </row>
    <row r="389" spans="8:38" s="13" customFormat="1" x14ac:dyDescent="0.35">
      <c r="H389" s="51"/>
      <c r="I389" s="45"/>
      <c r="J389" s="45"/>
      <c r="K389" s="50"/>
      <c r="L389" s="45"/>
      <c r="M389" s="47"/>
      <c r="N389" s="47"/>
      <c r="O389" s="51"/>
      <c r="P389" s="45"/>
      <c r="Q389" s="45"/>
      <c r="R389" s="45"/>
      <c r="S389" s="45"/>
      <c r="T389" s="51"/>
      <c r="U389" s="45"/>
      <c r="V389" s="45"/>
      <c r="W389" s="45"/>
      <c r="X389" s="50"/>
      <c r="Y389" s="47"/>
      <c r="Z389" s="47"/>
      <c r="AA389" s="47"/>
      <c r="AB389" s="51"/>
      <c r="AC389" s="45"/>
      <c r="AD389" s="45"/>
      <c r="AE389" s="45"/>
      <c r="AF389" s="50"/>
      <c r="AG389" s="47"/>
      <c r="AH389" s="47"/>
      <c r="AI389" s="47"/>
      <c r="AJ389" s="47"/>
      <c r="AK389" s="47"/>
      <c r="AL389" s="27"/>
    </row>
    <row r="390" spans="8:38" s="13" customFormat="1" x14ac:dyDescent="0.35">
      <c r="H390" s="51"/>
      <c r="I390" s="45"/>
      <c r="J390" s="45"/>
      <c r="K390" s="50"/>
      <c r="L390" s="45"/>
      <c r="M390" s="47"/>
      <c r="N390" s="47"/>
      <c r="O390" s="51"/>
      <c r="P390" s="45"/>
      <c r="Q390" s="45"/>
      <c r="R390" s="45"/>
      <c r="S390" s="45"/>
      <c r="T390" s="51"/>
      <c r="U390" s="45"/>
      <c r="V390" s="45"/>
      <c r="W390" s="45"/>
      <c r="X390" s="50"/>
      <c r="Y390" s="47"/>
      <c r="Z390" s="47"/>
      <c r="AA390" s="47"/>
      <c r="AB390" s="51"/>
      <c r="AC390" s="45"/>
      <c r="AD390" s="45"/>
      <c r="AE390" s="45"/>
      <c r="AF390" s="50"/>
      <c r="AG390" s="47"/>
      <c r="AH390" s="47"/>
      <c r="AI390" s="47"/>
      <c r="AJ390" s="47"/>
      <c r="AK390" s="47"/>
      <c r="AL390" s="27"/>
    </row>
    <row r="391" spans="8:38" s="13" customFormat="1" x14ac:dyDescent="0.35">
      <c r="H391" s="51"/>
      <c r="I391" s="45"/>
      <c r="J391" s="45"/>
      <c r="K391" s="50"/>
      <c r="L391" s="45"/>
      <c r="M391" s="47"/>
      <c r="N391" s="47"/>
      <c r="O391" s="51"/>
      <c r="P391" s="45"/>
      <c r="Q391" s="45"/>
      <c r="R391" s="45"/>
      <c r="S391" s="45"/>
      <c r="T391" s="51"/>
      <c r="U391" s="45"/>
      <c r="V391" s="45"/>
      <c r="W391" s="45"/>
      <c r="X391" s="50"/>
      <c r="Y391" s="47"/>
      <c r="Z391" s="47"/>
      <c r="AA391" s="47"/>
      <c r="AB391" s="51"/>
      <c r="AC391" s="45"/>
      <c r="AD391" s="45"/>
      <c r="AE391" s="45"/>
      <c r="AF391" s="50"/>
      <c r="AG391" s="47"/>
      <c r="AH391" s="47"/>
      <c r="AI391" s="47"/>
      <c r="AJ391" s="47"/>
      <c r="AK391" s="47"/>
      <c r="AL391" s="27"/>
    </row>
    <row r="392" spans="8:38" s="13" customFormat="1" x14ac:dyDescent="0.35">
      <c r="H392" s="51"/>
      <c r="I392" s="45"/>
      <c r="J392" s="45"/>
      <c r="K392" s="50"/>
      <c r="L392" s="45"/>
      <c r="M392" s="47"/>
      <c r="N392" s="47"/>
      <c r="O392" s="51"/>
      <c r="P392" s="45"/>
      <c r="Q392" s="45"/>
      <c r="R392" s="45"/>
      <c r="S392" s="45"/>
      <c r="T392" s="51"/>
      <c r="U392" s="45"/>
      <c r="V392" s="45"/>
      <c r="W392" s="45"/>
      <c r="X392" s="50"/>
      <c r="Y392" s="47"/>
      <c r="Z392" s="47"/>
      <c r="AA392" s="47"/>
      <c r="AB392" s="51"/>
      <c r="AC392" s="45"/>
      <c r="AD392" s="45"/>
      <c r="AE392" s="45"/>
      <c r="AF392" s="50"/>
      <c r="AG392" s="47"/>
      <c r="AH392" s="47"/>
      <c r="AI392" s="47"/>
      <c r="AJ392" s="47"/>
      <c r="AK392" s="47"/>
      <c r="AL392" s="27"/>
    </row>
    <row r="393" spans="8:38" s="13" customFormat="1" x14ac:dyDescent="0.35">
      <c r="H393" s="51"/>
      <c r="I393" s="45"/>
      <c r="J393" s="45"/>
      <c r="K393" s="50"/>
      <c r="L393" s="45"/>
      <c r="M393" s="47"/>
      <c r="N393" s="47"/>
      <c r="O393" s="51"/>
      <c r="P393" s="45"/>
      <c r="Q393" s="45"/>
      <c r="R393" s="45"/>
      <c r="S393" s="45"/>
      <c r="T393" s="51"/>
      <c r="U393" s="45"/>
      <c r="V393" s="45"/>
      <c r="W393" s="45"/>
      <c r="X393" s="50"/>
      <c r="Y393" s="47"/>
      <c r="Z393" s="47"/>
      <c r="AA393" s="47"/>
      <c r="AB393" s="51"/>
      <c r="AC393" s="45"/>
      <c r="AD393" s="45"/>
      <c r="AE393" s="45"/>
      <c r="AF393" s="50"/>
      <c r="AG393" s="47"/>
      <c r="AH393" s="47"/>
      <c r="AI393" s="47"/>
      <c r="AJ393" s="47"/>
      <c r="AK393" s="47"/>
      <c r="AL393" s="27"/>
    </row>
    <row r="394" spans="8:38" s="13" customFormat="1" x14ac:dyDescent="0.35">
      <c r="H394" s="51"/>
      <c r="I394" s="45"/>
      <c r="J394" s="45"/>
      <c r="K394" s="50"/>
      <c r="L394" s="45"/>
      <c r="M394" s="47"/>
      <c r="N394" s="47"/>
      <c r="O394" s="51"/>
      <c r="P394" s="45"/>
      <c r="Q394" s="45"/>
      <c r="R394" s="45"/>
      <c r="S394" s="45"/>
      <c r="T394" s="51"/>
      <c r="U394" s="45"/>
      <c r="V394" s="45"/>
      <c r="W394" s="45"/>
      <c r="X394" s="50"/>
      <c r="Y394" s="47"/>
      <c r="Z394" s="47"/>
      <c r="AA394" s="47"/>
      <c r="AB394" s="51"/>
      <c r="AC394" s="45"/>
      <c r="AD394" s="45"/>
      <c r="AE394" s="45"/>
      <c r="AF394" s="50"/>
      <c r="AG394" s="47"/>
      <c r="AH394" s="47"/>
      <c r="AI394" s="47"/>
      <c r="AJ394" s="47"/>
      <c r="AK394" s="47"/>
      <c r="AL394" s="27"/>
    </row>
    <row r="395" spans="8:38" s="13" customFormat="1" x14ac:dyDescent="0.35">
      <c r="H395" s="51"/>
      <c r="I395" s="45"/>
      <c r="J395" s="45"/>
      <c r="K395" s="50"/>
      <c r="L395" s="45"/>
      <c r="M395" s="47"/>
      <c r="N395" s="47"/>
      <c r="O395" s="51"/>
      <c r="P395" s="45"/>
      <c r="Q395" s="45"/>
      <c r="R395" s="45"/>
      <c r="S395" s="45"/>
      <c r="T395" s="51"/>
      <c r="U395" s="45"/>
      <c r="V395" s="45"/>
      <c r="W395" s="45"/>
      <c r="X395" s="50"/>
      <c r="Y395" s="47"/>
      <c r="Z395" s="47"/>
      <c r="AA395" s="47"/>
      <c r="AB395" s="51"/>
      <c r="AC395" s="45"/>
      <c r="AD395" s="45"/>
      <c r="AE395" s="45"/>
      <c r="AF395" s="50"/>
      <c r="AG395" s="47"/>
      <c r="AH395" s="47"/>
      <c r="AI395" s="47"/>
      <c r="AJ395" s="47"/>
      <c r="AK395" s="47"/>
      <c r="AL395" s="27"/>
    </row>
    <row r="396" spans="8:38" s="13" customFormat="1" x14ac:dyDescent="0.35">
      <c r="H396" s="51"/>
      <c r="I396" s="45"/>
      <c r="J396" s="45"/>
      <c r="K396" s="50"/>
      <c r="L396" s="45"/>
      <c r="M396" s="47"/>
      <c r="N396" s="47"/>
      <c r="O396" s="51"/>
      <c r="P396" s="45"/>
      <c r="Q396" s="45"/>
      <c r="R396" s="45"/>
      <c r="S396" s="45"/>
      <c r="T396" s="51"/>
      <c r="U396" s="45"/>
      <c r="V396" s="45"/>
      <c r="W396" s="45"/>
      <c r="X396" s="50"/>
      <c r="Y396" s="47"/>
      <c r="Z396" s="47"/>
      <c r="AA396" s="47"/>
      <c r="AB396" s="51"/>
      <c r="AC396" s="45"/>
      <c r="AD396" s="45"/>
      <c r="AE396" s="45"/>
      <c r="AF396" s="50"/>
      <c r="AG396" s="47"/>
      <c r="AH396" s="47"/>
      <c r="AI396" s="47"/>
      <c r="AJ396" s="47"/>
      <c r="AK396" s="47"/>
      <c r="AL396" s="27"/>
    </row>
    <row r="397" spans="8:38" s="13" customFormat="1" x14ac:dyDescent="0.35">
      <c r="H397" s="51"/>
      <c r="I397" s="45"/>
      <c r="J397" s="45"/>
      <c r="K397" s="50"/>
      <c r="L397" s="45"/>
      <c r="M397" s="47"/>
      <c r="N397" s="47"/>
      <c r="O397" s="51"/>
      <c r="P397" s="45"/>
      <c r="Q397" s="45"/>
      <c r="R397" s="45"/>
      <c r="S397" s="45"/>
      <c r="T397" s="51"/>
      <c r="U397" s="45"/>
      <c r="V397" s="45"/>
      <c r="W397" s="45"/>
      <c r="X397" s="50"/>
      <c r="Y397" s="47"/>
      <c r="Z397" s="47"/>
      <c r="AA397" s="47"/>
      <c r="AB397" s="51"/>
      <c r="AC397" s="45"/>
      <c r="AD397" s="45"/>
      <c r="AE397" s="45"/>
      <c r="AF397" s="50"/>
      <c r="AG397" s="47"/>
      <c r="AH397" s="47"/>
      <c r="AI397" s="47"/>
      <c r="AJ397" s="47"/>
      <c r="AK397" s="47"/>
      <c r="AL397" s="27"/>
    </row>
    <row r="398" spans="8:38" s="13" customFormat="1" x14ac:dyDescent="0.35">
      <c r="H398" s="51"/>
      <c r="I398" s="45"/>
      <c r="J398" s="45"/>
      <c r="K398" s="50"/>
      <c r="L398" s="45"/>
      <c r="M398" s="47"/>
      <c r="N398" s="47"/>
      <c r="O398" s="51"/>
      <c r="P398" s="45"/>
      <c r="Q398" s="45"/>
      <c r="R398" s="45"/>
      <c r="S398" s="45"/>
      <c r="T398" s="51"/>
      <c r="U398" s="45"/>
      <c r="V398" s="45"/>
      <c r="W398" s="45"/>
      <c r="X398" s="50"/>
      <c r="Y398" s="47"/>
      <c r="Z398" s="47"/>
      <c r="AA398" s="47"/>
      <c r="AB398" s="51"/>
      <c r="AC398" s="45"/>
      <c r="AD398" s="45"/>
      <c r="AE398" s="45"/>
      <c r="AF398" s="50"/>
      <c r="AG398" s="47"/>
      <c r="AH398" s="47"/>
      <c r="AI398" s="47"/>
      <c r="AJ398" s="47"/>
      <c r="AK398" s="47"/>
      <c r="AL398" s="27"/>
    </row>
    <row r="399" spans="8:38" s="13" customFormat="1" x14ac:dyDescent="0.35">
      <c r="H399" s="51"/>
      <c r="I399" s="45"/>
      <c r="J399" s="45"/>
      <c r="K399" s="50"/>
      <c r="L399" s="45"/>
      <c r="M399" s="47"/>
      <c r="N399" s="47"/>
      <c r="O399" s="51"/>
      <c r="P399" s="45"/>
      <c r="Q399" s="45"/>
      <c r="R399" s="45"/>
      <c r="S399" s="45"/>
      <c r="T399" s="51"/>
      <c r="U399" s="45"/>
      <c r="V399" s="45"/>
      <c r="W399" s="45"/>
      <c r="X399" s="50"/>
      <c r="Y399" s="47"/>
      <c r="Z399" s="47"/>
      <c r="AA399" s="47"/>
      <c r="AB399" s="51"/>
      <c r="AC399" s="45"/>
      <c r="AD399" s="45"/>
      <c r="AE399" s="45"/>
      <c r="AF399" s="50"/>
      <c r="AG399" s="47"/>
      <c r="AH399" s="47"/>
      <c r="AI399" s="47"/>
      <c r="AJ399" s="47"/>
      <c r="AK399" s="47"/>
      <c r="AL399" s="27"/>
    </row>
    <row r="400" spans="8:38" s="13" customFormat="1" x14ac:dyDescent="0.35">
      <c r="H400" s="51"/>
      <c r="I400" s="45"/>
      <c r="J400" s="45"/>
      <c r="K400" s="50"/>
      <c r="L400" s="45"/>
      <c r="M400" s="47"/>
      <c r="N400" s="47"/>
      <c r="O400" s="51"/>
      <c r="P400" s="45"/>
      <c r="Q400" s="45"/>
      <c r="R400" s="45"/>
      <c r="S400" s="45"/>
      <c r="T400" s="51"/>
      <c r="U400" s="45"/>
      <c r="V400" s="45"/>
      <c r="W400" s="45"/>
      <c r="X400" s="50"/>
      <c r="Y400" s="47"/>
      <c r="Z400" s="47"/>
      <c r="AA400" s="47"/>
      <c r="AB400" s="51"/>
      <c r="AC400" s="45"/>
      <c r="AD400" s="45"/>
      <c r="AE400" s="45"/>
      <c r="AF400" s="50"/>
      <c r="AG400" s="47"/>
      <c r="AH400" s="47"/>
      <c r="AI400" s="47"/>
      <c r="AJ400" s="47"/>
      <c r="AK400" s="47"/>
      <c r="AL400" s="27"/>
    </row>
    <row r="401" spans="8:38" s="13" customFormat="1" x14ac:dyDescent="0.35">
      <c r="H401" s="51"/>
      <c r="I401" s="45"/>
      <c r="J401" s="45"/>
      <c r="K401" s="50"/>
      <c r="L401" s="45"/>
      <c r="M401" s="47"/>
      <c r="N401" s="47"/>
      <c r="O401" s="51"/>
      <c r="P401" s="45"/>
      <c r="Q401" s="45"/>
      <c r="R401" s="45"/>
      <c r="S401" s="45"/>
      <c r="T401" s="51"/>
      <c r="U401" s="45"/>
      <c r="V401" s="45"/>
      <c r="W401" s="45"/>
      <c r="X401" s="50"/>
      <c r="Y401" s="47"/>
      <c r="Z401" s="47"/>
      <c r="AA401" s="47"/>
      <c r="AB401" s="51"/>
      <c r="AC401" s="45"/>
      <c r="AD401" s="45"/>
      <c r="AE401" s="45"/>
      <c r="AF401" s="50"/>
      <c r="AG401" s="47"/>
      <c r="AH401" s="47"/>
      <c r="AI401" s="47"/>
      <c r="AJ401" s="47"/>
      <c r="AK401" s="47"/>
      <c r="AL401" s="27"/>
    </row>
    <row r="402" spans="8:38" s="13" customFormat="1" x14ac:dyDescent="0.35">
      <c r="H402" s="51"/>
      <c r="I402" s="45"/>
      <c r="J402" s="45"/>
      <c r="K402" s="50"/>
      <c r="L402" s="45"/>
      <c r="M402" s="47"/>
      <c r="N402" s="47"/>
      <c r="O402" s="51"/>
      <c r="P402" s="45"/>
      <c r="Q402" s="45"/>
      <c r="R402" s="45"/>
      <c r="S402" s="45"/>
      <c r="T402" s="51"/>
      <c r="U402" s="45"/>
      <c r="V402" s="45"/>
      <c r="W402" s="45"/>
      <c r="X402" s="50"/>
      <c r="Y402" s="47"/>
      <c r="Z402" s="47"/>
      <c r="AA402" s="47"/>
      <c r="AB402" s="51"/>
      <c r="AC402" s="45"/>
      <c r="AD402" s="45"/>
      <c r="AE402" s="45"/>
      <c r="AF402" s="50"/>
      <c r="AG402" s="47"/>
      <c r="AH402" s="47"/>
      <c r="AI402" s="47"/>
      <c r="AJ402" s="47"/>
      <c r="AK402" s="47"/>
      <c r="AL402" s="27"/>
    </row>
    <row r="403" spans="8:38" s="13" customFormat="1" x14ac:dyDescent="0.35">
      <c r="H403" s="51"/>
      <c r="I403" s="45"/>
      <c r="J403" s="45"/>
      <c r="K403" s="50"/>
      <c r="L403" s="45"/>
      <c r="M403" s="47"/>
      <c r="N403" s="47"/>
      <c r="O403" s="51"/>
      <c r="P403" s="45"/>
      <c r="Q403" s="45"/>
      <c r="R403" s="45"/>
      <c r="S403" s="45"/>
      <c r="T403" s="51"/>
      <c r="U403" s="45"/>
      <c r="V403" s="45"/>
      <c r="W403" s="45"/>
      <c r="X403" s="50"/>
      <c r="Y403" s="47"/>
      <c r="Z403" s="47"/>
      <c r="AA403" s="47"/>
      <c r="AB403" s="51"/>
      <c r="AC403" s="45"/>
      <c r="AD403" s="45"/>
      <c r="AE403" s="45"/>
      <c r="AF403" s="50"/>
      <c r="AG403" s="47"/>
      <c r="AH403" s="47"/>
      <c r="AI403" s="47"/>
      <c r="AJ403" s="47"/>
      <c r="AK403" s="47"/>
      <c r="AL403" s="27"/>
    </row>
    <row r="404" spans="8:38" s="13" customFormat="1" x14ac:dyDescent="0.35">
      <c r="H404" s="51"/>
      <c r="I404" s="45"/>
      <c r="J404" s="45"/>
      <c r="K404" s="50"/>
      <c r="L404" s="45"/>
      <c r="M404" s="47"/>
      <c r="N404" s="47"/>
      <c r="O404" s="51"/>
      <c r="P404" s="45"/>
      <c r="Q404" s="45"/>
      <c r="R404" s="45"/>
      <c r="S404" s="45"/>
      <c r="T404" s="51"/>
      <c r="U404" s="45"/>
      <c r="V404" s="45"/>
      <c r="W404" s="45"/>
      <c r="X404" s="50"/>
      <c r="Y404" s="47"/>
      <c r="Z404" s="47"/>
      <c r="AA404" s="47"/>
      <c r="AB404" s="51"/>
      <c r="AC404" s="45"/>
      <c r="AD404" s="45"/>
      <c r="AE404" s="45"/>
      <c r="AF404" s="50"/>
      <c r="AG404" s="47"/>
      <c r="AH404" s="47"/>
      <c r="AI404" s="47"/>
      <c r="AJ404" s="47"/>
      <c r="AK404" s="47"/>
      <c r="AL404" s="27"/>
    </row>
    <row r="405" spans="8:38" s="13" customFormat="1" x14ac:dyDescent="0.35">
      <c r="H405" s="51"/>
      <c r="I405" s="45"/>
      <c r="J405" s="45"/>
      <c r="K405" s="50"/>
      <c r="L405" s="45"/>
      <c r="M405" s="47"/>
      <c r="N405" s="47"/>
      <c r="O405" s="51"/>
      <c r="P405" s="45"/>
      <c r="Q405" s="45"/>
      <c r="R405" s="45"/>
      <c r="S405" s="45"/>
      <c r="T405" s="51"/>
      <c r="U405" s="45"/>
      <c r="V405" s="45"/>
      <c r="W405" s="45"/>
      <c r="X405" s="50"/>
      <c r="Y405" s="47"/>
      <c r="Z405" s="47"/>
      <c r="AA405" s="47"/>
      <c r="AB405" s="51"/>
      <c r="AC405" s="45"/>
      <c r="AD405" s="45"/>
      <c r="AE405" s="45"/>
      <c r="AF405" s="50"/>
      <c r="AG405" s="47"/>
      <c r="AH405" s="47"/>
      <c r="AI405" s="47"/>
      <c r="AJ405" s="47"/>
      <c r="AK405" s="47"/>
      <c r="AL405" s="27"/>
    </row>
    <row r="406" spans="8:38" s="13" customFormat="1" x14ac:dyDescent="0.35">
      <c r="H406" s="51"/>
      <c r="I406" s="45"/>
      <c r="J406" s="45"/>
      <c r="K406" s="50"/>
      <c r="L406" s="45"/>
      <c r="M406" s="47"/>
      <c r="N406" s="47"/>
      <c r="O406" s="51"/>
      <c r="P406" s="45"/>
      <c r="Q406" s="45"/>
      <c r="R406" s="45"/>
      <c r="S406" s="45"/>
      <c r="T406" s="51"/>
      <c r="U406" s="45"/>
      <c r="V406" s="45"/>
      <c r="W406" s="45"/>
      <c r="X406" s="50"/>
      <c r="Y406" s="47"/>
      <c r="Z406" s="47"/>
      <c r="AA406" s="47"/>
      <c r="AB406" s="51"/>
      <c r="AC406" s="45"/>
      <c r="AD406" s="45"/>
      <c r="AE406" s="45"/>
      <c r="AF406" s="50"/>
      <c r="AG406" s="47"/>
      <c r="AH406" s="47"/>
      <c r="AI406" s="47"/>
      <c r="AJ406" s="47"/>
      <c r="AK406" s="47"/>
      <c r="AL406" s="27"/>
    </row>
    <row r="407" spans="8:38" s="13" customFormat="1" x14ac:dyDescent="0.35">
      <c r="H407" s="51"/>
      <c r="I407" s="45"/>
      <c r="J407" s="45"/>
      <c r="K407" s="50"/>
      <c r="L407" s="45"/>
      <c r="M407" s="47"/>
      <c r="N407" s="47"/>
      <c r="O407" s="51"/>
      <c r="P407" s="45"/>
      <c r="Q407" s="45"/>
      <c r="R407" s="45"/>
      <c r="S407" s="45"/>
      <c r="T407" s="51"/>
      <c r="U407" s="45"/>
      <c r="V407" s="45"/>
      <c r="W407" s="45"/>
      <c r="X407" s="50"/>
      <c r="Y407" s="47"/>
      <c r="Z407" s="47"/>
      <c r="AA407" s="47"/>
      <c r="AB407" s="51"/>
      <c r="AC407" s="45"/>
      <c r="AD407" s="45"/>
      <c r="AE407" s="45"/>
      <c r="AF407" s="50"/>
      <c r="AG407" s="47"/>
      <c r="AH407" s="47"/>
      <c r="AI407" s="47"/>
      <c r="AJ407" s="47"/>
      <c r="AK407" s="47"/>
      <c r="AL407" s="27"/>
    </row>
    <row r="408" spans="8:38" s="13" customFormat="1" x14ac:dyDescent="0.35">
      <c r="H408" s="51"/>
      <c r="I408" s="45"/>
      <c r="J408" s="45"/>
      <c r="K408" s="50"/>
      <c r="L408" s="45"/>
      <c r="M408" s="47"/>
      <c r="N408" s="47"/>
      <c r="O408" s="51"/>
      <c r="P408" s="45"/>
      <c r="Q408" s="45"/>
      <c r="R408" s="45"/>
      <c r="S408" s="45"/>
      <c r="T408" s="51"/>
      <c r="U408" s="45"/>
      <c r="V408" s="45"/>
      <c r="W408" s="45"/>
      <c r="X408" s="50"/>
      <c r="Y408" s="47"/>
      <c r="Z408" s="47"/>
      <c r="AA408" s="47"/>
      <c r="AB408" s="51"/>
      <c r="AC408" s="45"/>
      <c r="AD408" s="45"/>
      <c r="AE408" s="45"/>
      <c r="AF408" s="50"/>
      <c r="AG408" s="47"/>
      <c r="AH408" s="47"/>
      <c r="AI408" s="47"/>
      <c r="AJ408" s="47"/>
      <c r="AK408" s="47"/>
      <c r="AL408" s="27"/>
    </row>
    <row r="409" spans="8:38" s="13" customFormat="1" x14ac:dyDescent="0.35">
      <c r="H409" s="51"/>
      <c r="I409" s="45"/>
      <c r="J409" s="45"/>
      <c r="K409" s="50"/>
      <c r="L409" s="45"/>
      <c r="M409" s="47"/>
      <c r="N409" s="47"/>
      <c r="O409" s="51"/>
      <c r="P409" s="45"/>
      <c r="Q409" s="45"/>
      <c r="R409" s="45"/>
      <c r="S409" s="45"/>
      <c r="T409" s="51"/>
      <c r="U409" s="45"/>
      <c r="V409" s="45"/>
      <c r="W409" s="45"/>
      <c r="X409" s="50"/>
      <c r="Y409" s="47"/>
      <c r="Z409" s="47"/>
      <c r="AA409" s="47"/>
      <c r="AB409" s="51"/>
      <c r="AC409" s="45"/>
      <c r="AD409" s="45"/>
      <c r="AE409" s="45"/>
      <c r="AF409" s="50"/>
      <c r="AG409" s="47"/>
      <c r="AH409" s="47"/>
      <c r="AI409" s="47"/>
      <c r="AJ409" s="47"/>
      <c r="AK409" s="47"/>
      <c r="AL409" s="27"/>
    </row>
    <row r="410" spans="8:38" s="13" customFormat="1" x14ac:dyDescent="0.35">
      <c r="H410" s="51"/>
      <c r="I410" s="45"/>
      <c r="J410" s="45"/>
      <c r="K410" s="50"/>
      <c r="L410" s="45"/>
      <c r="M410" s="47"/>
      <c r="N410" s="47"/>
      <c r="O410" s="51"/>
      <c r="P410" s="45"/>
      <c r="Q410" s="45"/>
      <c r="R410" s="45"/>
      <c r="S410" s="45"/>
      <c r="T410" s="51"/>
      <c r="U410" s="45"/>
      <c r="V410" s="45"/>
      <c r="W410" s="45"/>
      <c r="X410" s="50"/>
      <c r="Y410" s="47"/>
      <c r="Z410" s="47"/>
      <c r="AA410" s="47"/>
      <c r="AB410" s="51"/>
      <c r="AC410" s="45"/>
      <c r="AD410" s="45"/>
      <c r="AE410" s="45"/>
      <c r="AF410" s="50"/>
      <c r="AG410" s="47"/>
      <c r="AH410" s="47"/>
      <c r="AI410" s="47"/>
      <c r="AJ410" s="47"/>
      <c r="AK410" s="47"/>
      <c r="AL410" s="27"/>
    </row>
    <row r="411" spans="8:38" s="13" customFormat="1" x14ac:dyDescent="0.35">
      <c r="H411" s="51"/>
      <c r="I411" s="45"/>
      <c r="J411" s="45"/>
      <c r="K411" s="50"/>
      <c r="L411" s="45"/>
      <c r="M411" s="47"/>
      <c r="N411" s="47"/>
      <c r="O411" s="51"/>
      <c r="P411" s="45"/>
      <c r="Q411" s="45"/>
      <c r="R411" s="45"/>
      <c r="S411" s="45"/>
      <c r="T411" s="51"/>
      <c r="U411" s="45"/>
      <c r="V411" s="45"/>
      <c r="W411" s="45"/>
      <c r="X411" s="50"/>
      <c r="Y411" s="47"/>
      <c r="Z411" s="47"/>
      <c r="AA411" s="47"/>
      <c r="AB411" s="51"/>
      <c r="AC411" s="45"/>
      <c r="AD411" s="45"/>
      <c r="AE411" s="45"/>
      <c r="AF411" s="50"/>
      <c r="AG411" s="47"/>
      <c r="AH411" s="47"/>
      <c r="AI411" s="47"/>
      <c r="AJ411" s="47"/>
      <c r="AK411" s="47"/>
      <c r="AL411" s="27"/>
    </row>
    <row r="412" spans="8:38" s="13" customFormat="1" x14ac:dyDescent="0.35">
      <c r="H412" s="51"/>
      <c r="I412" s="45"/>
      <c r="J412" s="45"/>
      <c r="K412" s="50"/>
      <c r="L412" s="45"/>
      <c r="M412" s="47"/>
      <c r="N412" s="47"/>
      <c r="O412" s="51"/>
      <c r="P412" s="45"/>
      <c r="Q412" s="45"/>
      <c r="R412" s="45"/>
      <c r="S412" s="45"/>
      <c r="T412" s="51"/>
      <c r="U412" s="45"/>
      <c r="V412" s="45"/>
      <c r="W412" s="45"/>
      <c r="X412" s="50"/>
      <c r="Y412" s="47"/>
      <c r="Z412" s="47"/>
      <c r="AA412" s="47"/>
      <c r="AB412" s="51"/>
      <c r="AC412" s="45"/>
      <c r="AD412" s="45"/>
      <c r="AE412" s="45"/>
      <c r="AF412" s="50"/>
      <c r="AG412" s="47"/>
      <c r="AH412" s="47"/>
      <c r="AI412" s="47"/>
      <c r="AJ412" s="47"/>
      <c r="AK412" s="47"/>
      <c r="AL412" s="27"/>
    </row>
    <row r="413" spans="8:38" s="13" customFormat="1" x14ac:dyDescent="0.35">
      <c r="H413" s="51"/>
      <c r="I413" s="45"/>
      <c r="J413" s="45"/>
      <c r="K413" s="50"/>
      <c r="L413" s="45"/>
      <c r="M413" s="47"/>
      <c r="N413" s="47"/>
      <c r="O413" s="51"/>
      <c r="P413" s="45"/>
      <c r="Q413" s="45"/>
      <c r="R413" s="45"/>
      <c r="S413" s="45"/>
      <c r="T413" s="51"/>
      <c r="U413" s="45"/>
      <c r="V413" s="45"/>
      <c r="W413" s="45"/>
      <c r="X413" s="50"/>
      <c r="Y413" s="47"/>
      <c r="Z413" s="47"/>
      <c r="AA413" s="47"/>
      <c r="AB413" s="51"/>
      <c r="AC413" s="45"/>
      <c r="AD413" s="45"/>
      <c r="AE413" s="45"/>
      <c r="AF413" s="50"/>
      <c r="AG413" s="47"/>
      <c r="AH413" s="47"/>
      <c r="AI413" s="47"/>
      <c r="AJ413" s="47"/>
      <c r="AK413" s="47"/>
      <c r="AL413" s="27"/>
    </row>
    <row r="414" spans="8:38" s="13" customFormat="1" x14ac:dyDescent="0.35">
      <c r="H414" s="51"/>
      <c r="I414" s="45"/>
      <c r="J414" s="45"/>
      <c r="K414" s="50"/>
      <c r="L414" s="45"/>
      <c r="M414" s="47"/>
      <c r="N414" s="47"/>
      <c r="O414" s="51"/>
      <c r="P414" s="45"/>
      <c r="Q414" s="45"/>
      <c r="R414" s="45"/>
      <c r="S414" s="45"/>
      <c r="T414" s="51"/>
      <c r="U414" s="45"/>
      <c r="V414" s="45"/>
      <c r="W414" s="45"/>
      <c r="X414" s="50"/>
      <c r="Y414" s="47"/>
      <c r="Z414" s="47"/>
      <c r="AA414" s="47"/>
      <c r="AB414" s="51"/>
      <c r="AC414" s="45"/>
      <c r="AD414" s="45"/>
      <c r="AE414" s="45"/>
      <c r="AF414" s="50"/>
      <c r="AG414" s="47"/>
      <c r="AH414" s="47"/>
      <c r="AI414" s="47"/>
      <c r="AJ414" s="47"/>
      <c r="AK414" s="47"/>
      <c r="AL414" s="27"/>
    </row>
    <row r="415" spans="8:38" s="13" customFormat="1" x14ac:dyDescent="0.35">
      <c r="H415" s="51"/>
      <c r="I415" s="45"/>
      <c r="J415" s="45"/>
      <c r="K415" s="50"/>
      <c r="L415" s="45"/>
      <c r="M415" s="47"/>
      <c r="N415" s="47"/>
      <c r="O415" s="51"/>
      <c r="P415" s="45"/>
      <c r="Q415" s="45"/>
      <c r="R415" s="45"/>
      <c r="S415" s="45"/>
      <c r="T415" s="51"/>
      <c r="U415" s="45"/>
      <c r="V415" s="45"/>
      <c r="W415" s="45"/>
      <c r="X415" s="50"/>
      <c r="Y415" s="47"/>
      <c r="Z415" s="47"/>
      <c r="AA415" s="47"/>
      <c r="AB415" s="51"/>
      <c r="AC415" s="45"/>
      <c r="AD415" s="45"/>
      <c r="AE415" s="45"/>
      <c r="AF415" s="50"/>
      <c r="AG415" s="47"/>
      <c r="AH415" s="47"/>
      <c r="AI415" s="47"/>
      <c r="AJ415" s="47"/>
      <c r="AK415" s="47"/>
      <c r="AL415" s="27"/>
    </row>
    <row r="416" spans="8:38" s="13" customFormat="1" x14ac:dyDescent="0.35">
      <c r="H416" s="51"/>
      <c r="I416" s="45"/>
      <c r="J416" s="45"/>
      <c r="K416" s="50"/>
      <c r="L416" s="45"/>
      <c r="M416" s="47"/>
      <c r="N416" s="47"/>
      <c r="O416" s="51"/>
      <c r="P416" s="45"/>
      <c r="Q416" s="45"/>
      <c r="R416" s="45"/>
      <c r="S416" s="45"/>
      <c r="T416" s="51"/>
      <c r="U416" s="45"/>
      <c r="V416" s="45"/>
      <c r="W416" s="45"/>
      <c r="X416" s="50"/>
      <c r="Y416" s="47"/>
      <c r="Z416" s="47"/>
      <c r="AA416" s="47"/>
      <c r="AB416" s="51"/>
      <c r="AC416" s="45"/>
      <c r="AD416" s="45"/>
      <c r="AE416" s="45"/>
      <c r="AF416" s="50"/>
      <c r="AG416" s="47"/>
      <c r="AH416" s="47"/>
      <c r="AI416" s="47"/>
      <c r="AJ416" s="47"/>
      <c r="AK416" s="47"/>
      <c r="AL416" s="27"/>
    </row>
    <row r="417" spans="8:38" s="13" customFormat="1" x14ac:dyDescent="0.35">
      <c r="H417" s="51"/>
      <c r="I417" s="45"/>
      <c r="J417" s="45"/>
      <c r="K417" s="50"/>
      <c r="L417" s="45"/>
      <c r="M417" s="47"/>
      <c r="N417" s="47"/>
      <c r="O417" s="51"/>
      <c r="P417" s="45"/>
      <c r="Q417" s="45"/>
      <c r="R417" s="45"/>
      <c r="S417" s="45"/>
      <c r="T417" s="51"/>
      <c r="U417" s="45"/>
      <c r="V417" s="45"/>
      <c r="W417" s="45"/>
      <c r="X417" s="50"/>
      <c r="Y417" s="47"/>
      <c r="Z417" s="47"/>
      <c r="AA417" s="47"/>
      <c r="AB417" s="51"/>
      <c r="AC417" s="45"/>
      <c r="AD417" s="45"/>
      <c r="AE417" s="45"/>
      <c r="AF417" s="50"/>
      <c r="AG417" s="47"/>
      <c r="AH417" s="47"/>
      <c r="AI417" s="47"/>
      <c r="AJ417" s="47"/>
      <c r="AK417" s="47"/>
      <c r="AL417" s="27"/>
    </row>
    <row r="418" spans="8:38" s="13" customFormat="1" x14ac:dyDescent="0.35">
      <c r="H418" s="51"/>
      <c r="I418" s="45"/>
      <c r="J418" s="45"/>
      <c r="K418" s="50"/>
      <c r="L418" s="45"/>
      <c r="M418" s="47"/>
      <c r="N418" s="47"/>
      <c r="O418" s="51"/>
      <c r="P418" s="45"/>
      <c r="Q418" s="45"/>
      <c r="R418" s="45"/>
      <c r="S418" s="45"/>
      <c r="T418" s="51"/>
      <c r="U418" s="45"/>
      <c r="V418" s="45"/>
      <c r="W418" s="45"/>
      <c r="X418" s="50"/>
      <c r="Y418" s="47"/>
      <c r="Z418" s="47"/>
      <c r="AA418" s="47"/>
      <c r="AB418" s="51"/>
      <c r="AC418" s="45"/>
      <c r="AD418" s="45"/>
      <c r="AE418" s="45"/>
      <c r="AF418" s="50"/>
      <c r="AG418" s="47"/>
      <c r="AH418" s="47"/>
      <c r="AI418" s="47"/>
      <c r="AJ418" s="47"/>
      <c r="AK418" s="47"/>
      <c r="AL418" s="27"/>
    </row>
    <row r="419" spans="8:38" s="13" customFormat="1" x14ac:dyDescent="0.35">
      <c r="H419" s="51"/>
      <c r="I419" s="45"/>
      <c r="J419" s="45"/>
      <c r="K419" s="50"/>
      <c r="L419" s="45"/>
      <c r="M419" s="47"/>
      <c r="N419" s="47"/>
      <c r="O419" s="51"/>
      <c r="P419" s="45"/>
      <c r="Q419" s="45"/>
      <c r="R419" s="45"/>
      <c r="S419" s="45"/>
      <c r="T419" s="51"/>
      <c r="U419" s="45"/>
      <c r="V419" s="45"/>
      <c r="W419" s="45"/>
      <c r="X419" s="50"/>
      <c r="Y419" s="47"/>
      <c r="Z419" s="47"/>
      <c r="AA419" s="47"/>
      <c r="AB419" s="51"/>
      <c r="AC419" s="45"/>
      <c r="AD419" s="45"/>
      <c r="AE419" s="45"/>
      <c r="AF419" s="50"/>
      <c r="AG419" s="47"/>
      <c r="AH419" s="47"/>
      <c r="AI419" s="47"/>
      <c r="AJ419" s="47"/>
      <c r="AK419" s="47"/>
      <c r="AL419" s="27"/>
    </row>
    <row r="420" spans="8:38" s="13" customFormat="1" x14ac:dyDescent="0.35">
      <c r="H420" s="51"/>
      <c r="I420" s="45"/>
      <c r="J420" s="45"/>
      <c r="K420" s="50"/>
      <c r="L420" s="45"/>
      <c r="M420" s="47"/>
      <c r="N420" s="47"/>
      <c r="O420" s="51"/>
      <c r="P420" s="45"/>
      <c r="Q420" s="45"/>
      <c r="R420" s="45"/>
      <c r="S420" s="45"/>
      <c r="T420" s="51"/>
      <c r="U420" s="45"/>
      <c r="V420" s="45"/>
      <c r="W420" s="45"/>
      <c r="X420" s="50"/>
      <c r="Y420" s="47"/>
      <c r="Z420" s="47"/>
      <c r="AA420" s="47"/>
      <c r="AB420" s="51"/>
      <c r="AC420" s="45"/>
      <c r="AD420" s="45"/>
      <c r="AE420" s="45"/>
      <c r="AF420" s="50"/>
      <c r="AG420" s="47"/>
      <c r="AH420" s="47"/>
      <c r="AI420" s="47"/>
      <c r="AJ420" s="47"/>
      <c r="AK420" s="47"/>
      <c r="AL420" s="27"/>
    </row>
    <row r="421" spans="8:38" s="13" customFormat="1" x14ac:dyDescent="0.35">
      <c r="H421" s="51"/>
      <c r="I421" s="45"/>
      <c r="J421" s="45"/>
      <c r="K421" s="50"/>
      <c r="L421" s="45"/>
      <c r="M421" s="47"/>
      <c r="N421" s="47"/>
      <c r="O421" s="51"/>
      <c r="P421" s="45"/>
      <c r="Q421" s="45"/>
      <c r="R421" s="45"/>
      <c r="S421" s="45"/>
      <c r="T421" s="51"/>
      <c r="U421" s="45"/>
      <c r="V421" s="45"/>
      <c r="W421" s="45"/>
      <c r="X421" s="50"/>
      <c r="Y421" s="47"/>
      <c r="Z421" s="47"/>
      <c r="AA421" s="47"/>
      <c r="AB421" s="51"/>
      <c r="AC421" s="45"/>
      <c r="AD421" s="45"/>
      <c r="AE421" s="45"/>
      <c r="AF421" s="50"/>
      <c r="AG421" s="47"/>
      <c r="AH421" s="47"/>
      <c r="AI421" s="47"/>
      <c r="AJ421" s="47"/>
      <c r="AK421" s="47"/>
      <c r="AL421" s="27"/>
    </row>
    <row r="422" spans="8:38" s="13" customFormat="1" x14ac:dyDescent="0.35">
      <c r="H422" s="51"/>
      <c r="I422" s="45"/>
      <c r="J422" s="45"/>
      <c r="K422" s="50"/>
      <c r="L422" s="45"/>
      <c r="M422" s="47"/>
      <c r="N422" s="47"/>
      <c r="O422" s="51"/>
      <c r="P422" s="45"/>
      <c r="Q422" s="45"/>
      <c r="R422" s="45"/>
      <c r="S422" s="45"/>
      <c r="T422" s="51"/>
      <c r="U422" s="45"/>
      <c r="V422" s="45"/>
      <c r="W422" s="45"/>
      <c r="X422" s="50"/>
      <c r="Y422" s="47"/>
      <c r="Z422" s="47"/>
      <c r="AA422" s="47"/>
      <c r="AB422" s="51"/>
      <c r="AC422" s="45"/>
      <c r="AD422" s="45"/>
      <c r="AE422" s="45"/>
      <c r="AF422" s="50"/>
      <c r="AG422" s="47"/>
      <c r="AH422" s="47"/>
      <c r="AI422" s="47"/>
      <c r="AJ422" s="47"/>
      <c r="AK422" s="47"/>
      <c r="AL422" s="27"/>
    </row>
    <row r="423" spans="8:38" s="13" customFormat="1" x14ac:dyDescent="0.35">
      <c r="H423" s="51"/>
      <c r="I423" s="45"/>
      <c r="J423" s="45"/>
      <c r="K423" s="50"/>
      <c r="L423" s="45"/>
      <c r="M423" s="47"/>
      <c r="N423" s="47"/>
      <c r="O423" s="51"/>
      <c r="P423" s="45"/>
      <c r="Q423" s="45"/>
      <c r="R423" s="45"/>
      <c r="S423" s="45"/>
      <c r="T423" s="51"/>
      <c r="U423" s="45"/>
      <c r="V423" s="45"/>
      <c r="W423" s="45"/>
      <c r="X423" s="50"/>
      <c r="Y423" s="47"/>
      <c r="Z423" s="47"/>
      <c r="AA423" s="47"/>
      <c r="AB423" s="51"/>
      <c r="AC423" s="45"/>
      <c r="AD423" s="45"/>
      <c r="AE423" s="45"/>
      <c r="AF423" s="50"/>
      <c r="AG423" s="47"/>
      <c r="AH423" s="47"/>
      <c r="AI423" s="47"/>
      <c r="AJ423" s="47"/>
      <c r="AK423" s="47"/>
      <c r="AL423" s="27"/>
    </row>
    <row r="424" spans="8:38" s="13" customFormat="1" x14ac:dyDescent="0.35">
      <c r="H424" s="51"/>
      <c r="I424" s="45"/>
      <c r="J424" s="45"/>
      <c r="K424" s="50"/>
      <c r="L424" s="45"/>
      <c r="M424" s="47"/>
      <c r="N424" s="47"/>
      <c r="O424" s="51"/>
      <c r="P424" s="45"/>
      <c r="Q424" s="45"/>
      <c r="R424" s="45"/>
      <c r="S424" s="45"/>
      <c r="T424" s="51"/>
      <c r="U424" s="45"/>
      <c r="V424" s="45"/>
      <c r="W424" s="45"/>
      <c r="X424" s="50"/>
      <c r="Y424" s="47"/>
      <c r="Z424" s="47"/>
      <c r="AA424" s="47"/>
      <c r="AB424" s="51"/>
      <c r="AC424" s="45"/>
      <c r="AD424" s="45"/>
      <c r="AE424" s="45"/>
      <c r="AF424" s="50"/>
      <c r="AG424" s="47"/>
      <c r="AH424" s="47"/>
      <c r="AI424" s="47"/>
      <c r="AJ424" s="47"/>
      <c r="AK424" s="47"/>
      <c r="AL424" s="27"/>
    </row>
    <row r="425" spans="8:38" s="13" customFormat="1" x14ac:dyDescent="0.35">
      <c r="H425" s="51"/>
      <c r="I425" s="45"/>
      <c r="J425" s="45"/>
      <c r="K425" s="50"/>
      <c r="L425" s="45"/>
      <c r="M425" s="47"/>
      <c r="N425" s="47"/>
      <c r="O425" s="51"/>
      <c r="P425" s="45"/>
      <c r="Q425" s="45"/>
      <c r="R425" s="45"/>
      <c r="S425" s="45"/>
      <c r="T425" s="51"/>
      <c r="U425" s="45"/>
      <c r="V425" s="45"/>
      <c r="W425" s="45"/>
      <c r="X425" s="50"/>
      <c r="Y425" s="47"/>
      <c r="Z425" s="47"/>
      <c r="AA425" s="47"/>
      <c r="AB425" s="51"/>
      <c r="AC425" s="45"/>
      <c r="AD425" s="45"/>
      <c r="AE425" s="45"/>
      <c r="AF425" s="50"/>
      <c r="AG425" s="47"/>
      <c r="AH425" s="47"/>
      <c r="AI425" s="47"/>
      <c r="AJ425" s="47"/>
      <c r="AK425" s="47"/>
      <c r="AL425" s="27"/>
    </row>
    <row r="426" spans="8:38" s="13" customFormat="1" x14ac:dyDescent="0.35">
      <c r="H426" s="51"/>
      <c r="I426" s="45"/>
      <c r="J426" s="45"/>
      <c r="K426" s="50"/>
      <c r="L426" s="45"/>
      <c r="M426" s="47"/>
      <c r="N426" s="47"/>
      <c r="O426" s="51"/>
      <c r="P426" s="45"/>
      <c r="Q426" s="45"/>
      <c r="R426" s="45"/>
      <c r="S426" s="45"/>
      <c r="T426" s="51"/>
      <c r="U426" s="45"/>
      <c r="V426" s="45"/>
      <c r="W426" s="45"/>
      <c r="X426" s="50"/>
      <c r="Y426" s="47"/>
      <c r="Z426" s="47"/>
      <c r="AA426" s="47"/>
      <c r="AB426" s="51"/>
      <c r="AC426" s="45"/>
      <c r="AD426" s="45"/>
      <c r="AE426" s="45"/>
      <c r="AF426" s="50"/>
      <c r="AG426" s="47"/>
      <c r="AH426" s="47"/>
      <c r="AI426" s="47"/>
      <c r="AJ426" s="47"/>
      <c r="AK426" s="47"/>
      <c r="AL426" s="27"/>
    </row>
    <row r="427" spans="8:38" s="13" customFormat="1" x14ac:dyDescent="0.35">
      <c r="H427" s="51"/>
      <c r="I427" s="45"/>
      <c r="J427" s="45"/>
      <c r="K427" s="50"/>
      <c r="L427" s="45"/>
      <c r="M427" s="47"/>
      <c r="N427" s="47"/>
      <c r="O427" s="51"/>
      <c r="P427" s="45"/>
      <c r="Q427" s="45"/>
      <c r="R427" s="45"/>
      <c r="S427" s="45"/>
      <c r="T427" s="51"/>
      <c r="U427" s="45"/>
      <c r="V427" s="45"/>
      <c r="W427" s="45"/>
      <c r="X427" s="50"/>
      <c r="Y427" s="47"/>
      <c r="Z427" s="47"/>
      <c r="AA427" s="47"/>
      <c r="AB427" s="51"/>
      <c r="AC427" s="45"/>
      <c r="AD427" s="45"/>
      <c r="AE427" s="45"/>
      <c r="AF427" s="50"/>
      <c r="AG427" s="47"/>
      <c r="AH427" s="47"/>
      <c r="AI427" s="47"/>
      <c r="AJ427" s="47"/>
      <c r="AK427" s="47"/>
      <c r="AL427" s="27"/>
    </row>
    <row r="428" spans="8:38" s="13" customFormat="1" x14ac:dyDescent="0.35">
      <c r="H428" s="51"/>
      <c r="I428" s="45"/>
      <c r="J428" s="45"/>
      <c r="K428" s="50"/>
      <c r="L428" s="45"/>
      <c r="M428" s="47"/>
      <c r="N428" s="47"/>
      <c r="O428" s="51"/>
      <c r="P428" s="45"/>
      <c r="Q428" s="45"/>
      <c r="R428" s="45"/>
      <c r="S428" s="45"/>
      <c r="T428" s="51"/>
      <c r="U428" s="45"/>
      <c r="V428" s="45"/>
      <c r="W428" s="45"/>
      <c r="X428" s="50"/>
      <c r="Y428" s="47"/>
      <c r="Z428" s="47"/>
      <c r="AA428" s="47"/>
      <c r="AB428" s="51"/>
      <c r="AC428" s="45"/>
      <c r="AD428" s="45"/>
      <c r="AE428" s="45"/>
      <c r="AF428" s="50"/>
      <c r="AG428" s="47"/>
      <c r="AH428" s="47"/>
      <c r="AI428" s="47"/>
      <c r="AJ428" s="47"/>
      <c r="AK428" s="47"/>
      <c r="AL428" s="27"/>
    </row>
    <row r="429" spans="8:38" s="13" customFormat="1" x14ac:dyDescent="0.35">
      <c r="H429" s="51"/>
      <c r="I429" s="45"/>
      <c r="J429" s="45"/>
      <c r="K429" s="50"/>
      <c r="L429" s="45"/>
      <c r="M429" s="47"/>
      <c r="N429" s="47"/>
      <c r="O429" s="51"/>
      <c r="P429" s="45"/>
      <c r="Q429" s="45"/>
      <c r="R429" s="45"/>
      <c r="S429" s="45"/>
      <c r="T429" s="51"/>
      <c r="U429" s="45"/>
      <c r="V429" s="45"/>
      <c r="W429" s="45"/>
      <c r="X429" s="50"/>
      <c r="Y429" s="47"/>
      <c r="Z429" s="47"/>
      <c r="AA429" s="47"/>
      <c r="AB429" s="51"/>
      <c r="AC429" s="45"/>
      <c r="AD429" s="45"/>
      <c r="AE429" s="45"/>
      <c r="AF429" s="50"/>
      <c r="AG429" s="47"/>
      <c r="AH429" s="47"/>
      <c r="AI429" s="47"/>
      <c r="AJ429" s="47"/>
      <c r="AK429" s="47"/>
      <c r="AL429" s="27"/>
    </row>
    <row r="430" spans="8:38" s="13" customFormat="1" x14ac:dyDescent="0.35">
      <c r="H430" s="51"/>
      <c r="I430" s="45"/>
      <c r="J430" s="45"/>
      <c r="K430" s="50"/>
      <c r="L430" s="45"/>
      <c r="M430" s="47"/>
      <c r="N430" s="47"/>
      <c r="O430" s="51"/>
      <c r="P430" s="45"/>
      <c r="Q430" s="45"/>
      <c r="R430" s="45"/>
      <c r="S430" s="45"/>
      <c r="T430" s="51"/>
      <c r="U430" s="45"/>
      <c r="V430" s="45"/>
      <c r="W430" s="45"/>
      <c r="X430" s="50"/>
      <c r="Y430" s="47"/>
      <c r="Z430" s="47"/>
      <c r="AA430" s="47"/>
      <c r="AB430" s="51"/>
      <c r="AC430" s="45"/>
      <c r="AD430" s="45"/>
      <c r="AE430" s="45"/>
      <c r="AF430" s="50"/>
      <c r="AG430" s="47"/>
      <c r="AH430" s="47"/>
      <c r="AI430" s="47"/>
      <c r="AJ430" s="47"/>
      <c r="AK430" s="47"/>
      <c r="AL430" s="27"/>
    </row>
    <row r="431" spans="8:38" s="13" customFormat="1" x14ac:dyDescent="0.35">
      <c r="H431" s="51"/>
      <c r="I431" s="45"/>
      <c r="J431" s="45"/>
      <c r="K431" s="50"/>
      <c r="L431" s="45"/>
      <c r="M431" s="47"/>
      <c r="N431" s="47"/>
      <c r="O431" s="51"/>
      <c r="P431" s="45"/>
      <c r="Q431" s="45"/>
      <c r="R431" s="45"/>
      <c r="S431" s="45"/>
      <c r="T431" s="51"/>
      <c r="U431" s="45"/>
      <c r="V431" s="45"/>
      <c r="W431" s="45"/>
      <c r="X431" s="50"/>
      <c r="Y431" s="47"/>
      <c r="Z431" s="47"/>
      <c r="AA431" s="47"/>
      <c r="AB431" s="51"/>
      <c r="AC431" s="45"/>
      <c r="AD431" s="45"/>
      <c r="AE431" s="45"/>
      <c r="AF431" s="50"/>
      <c r="AG431" s="47"/>
      <c r="AH431" s="47"/>
      <c r="AI431" s="47"/>
      <c r="AJ431" s="47"/>
      <c r="AK431" s="47"/>
      <c r="AL431" s="27"/>
    </row>
    <row r="432" spans="8:38" s="13" customFormat="1" x14ac:dyDescent="0.35">
      <c r="H432" s="51"/>
      <c r="I432" s="45"/>
      <c r="J432" s="45"/>
      <c r="K432" s="50"/>
      <c r="L432" s="45"/>
      <c r="M432" s="47"/>
      <c r="N432" s="47"/>
      <c r="O432" s="51"/>
      <c r="P432" s="45"/>
      <c r="Q432" s="45"/>
      <c r="R432" s="45"/>
      <c r="S432" s="45"/>
      <c r="T432" s="51"/>
      <c r="U432" s="45"/>
      <c r="V432" s="45"/>
      <c r="W432" s="45"/>
      <c r="X432" s="50"/>
      <c r="Y432" s="47"/>
      <c r="Z432" s="47"/>
      <c r="AA432" s="47"/>
      <c r="AB432" s="51"/>
      <c r="AC432" s="45"/>
      <c r="AD432" s="45"/>
      <c r="AE432" s="45"/>
      <c r="AF432" s="50"/>
      <c r="AG432" s="47"/>
      <c r="AH432" s="47"/>
      <c r="AI432" s="47"/>
      <c r="AJ432" s="47"/>
      <c r="AK432" s="47"/>
      <c r="AL432" s="27"/>
    </row>
    <row r="433" spans="8:38" s="13" customFormat="1" x14ac:dyDescent="0.35">
      <c r="H433" s="51"/>
      <c r="I433" s="45"/>
      <c r="J433" s="45"/>
      <c r="K433" s="50"/>
      <c r="L433" s="45"/>
      <c r="M433" s="47"/>
      <c r="N433" s="47"/>
      <c r="O433" s="51"/>
      <c r="P433" s="45"/>
      <c r="Q433" s="45"/>
      <c r="R433" s="45"/>
      <c r="S433" s="45"/>
      <c r="T433" s="51"/>
      <c r="U433" s="45"/>
      <c r="V433" s="45"/>
      <c r="W433" s="45"/>
      <c r="X433" s="50"/>
      <c r="Y433" s="47"/>
      <c r="Z433" s="47"/>
      <c r="AA433" s="47"/>
      <c r="AB433" s="51"/>
      <c r="AC433" s="45"/>
      <c r="AD433" s="45"/>
      <c r="AE433" s="45"/>
      <c r="AF433" s="50"/>
      <c r="AG433" s="47"/>
      <c r="AH433" s="47"/>
      <c r="AI433" s="47"/>
      <c r="AJ433" s="47"/>
      <c r="AK433" s="47"/>
      <c r="AL433" s="27"/>
    </row>
    <row r="434" spans="8:38" s="13" customFormat="1" x14ac:dyDescent="0.35">
      <c r="H434" s="51"/>
      <c r="I434" s="45"/>
      <c r="J434" s="45"/>
      <c r="K434" s="50"/>
      <c r="L434" s="45"/>
      <c r="M434" s="47"/>
      <c r="N434" s="47"/>
      <c r="O434" s="51"/>
      <c r="P434" s="45"/>
      <c r="Q434" s="45"/>
      <c r="R434" s="45"/>
      <c r="S434" s="45"/>
      <c r="T434" s="51"/>
      <c r="U434" s="45"/>
      <c r="V434" s="45"/>
      <c r="W434" s="45"/>
      <c r="X434" s="50"/>
      <c r="Y434" s="47"/>
      <c r="Z434" s="47"/>
      <c r="AA434" s="47"/>
      <c r="AB434" s="51"/>
      <c r="AC434" s="45"/>
      <c r="AD434" s="45"/>
      <c r="AE434" s="45"/>
      <c r="AF434" s="50"/>
      <c r="AG434" s="47"/>
      <c r="AH434" s="47"/>
      <c r="AI434" s="47"/>
      <c r="AJ434" s="47"/>
      <c r="AK434" s="47"/>
      <c r="AL434" s="27"/>
    </row>
    <row r="435" spans="8:38" s="13" customFormat="1" x14ac:dyDescent="0.35">
      <c r="H435" s="51"/>
      <c r="I435" s="45"/>
      <c r="J435" s="45"/>
      <c r="K435" s="50"/>
      <c r="L435" s="45"/>
      <c r="M435" s="47"/>
      <c r="N435" s="47"/>
      <c r="O435" s="51"/>
      <c r="P435" s="45"/>
      <c r="Q435" s="45"/>
      <c r="R435" s="45"/>
      <c r="S435" s="45"/>
      <c r="T435" s="51"/>
      <c r="U435" s="45"/>
      <c r="V435" s="45"/>
      <c r="W435" s="45"/>
      <c r="X435" s="50"/>
      <c r="Y435" s="47"/>
      <c r="Z435" s="47"/>
      <c r="AA435" s="47"/>
      <c r="AB435" s="51"/>
      <c r="AC435" s="45"/>
      <c r="AD435" s="45"/>
      <c r="AE435" s="45"/>
      <c r="AF435" s="50"/>
      <c r="AG435" s="47"/>
      <c r="AH435" s="47"/>
      <c r="AI435" s="47"/>
      <c r="AJ435" s="47"/>
      <c r="AK435" s="47"/>
      <c r="AL435" s="27"/>
    </row>
    <row r="436" spans="8:38" s="13" customFormat="1" x14ac:dyDescent="0.35">
      <c r="H436" s="51"/>
      <c r="I436" s="45"/>
      <c r="J436" s="45"/>
      <c r="K436" s="50"/>
      <c r="L436" s="45"/>
      <c r="M436" s="47"/>
      <c r="N436" s="47"/>
      <c r="O436" s="51"/>
      <c r="P436" s="45"/>
      <c r="Q436" s="45"/>
      <c r="R436" s="45"/>
      <c r="S436" s="45"/>
      <c r="T436" s="51"/>
      <c r="U436" s="45"/>
      <c r="V436" s="45"/>
      <c r="W436" s="45"/>
      <c r="X436" s="50"/>
      <c r="Y436" s="47"/>
      <c r="Z436" s="47"/>
      <c r="AA436" s="47"/>
      <c r="AB436" s="51"/>
      <c r="AC436" s="45"/>
      <c r="AD436" s="45"/>
      <c r="AE436" s="45"/>
      <c r="AF436" s="50"/>
      <c r="AG436" s="47"/>
      <c r="AH436" s="47"/>
      <c r="AI436" s="47"/>
      <c r="AJ436" s="47"/>
      <c r="AK436" s="47"/>
      <c r="AL436" s="27"/>
    </row>
    <row r="437" spans="8:38" s="13" customFormat="1" x14ac:dyDescent="0.35">
      <c r="H437" s="51"/>
      <c r="I437" s="45"/>
      <c r="J437" s="45"/>
      <c r="K437" s="50"/>
      <c r="L437" s="45"/>
      <c r="M437" s="47"/>
      <c r="N437" s="47"/>
      <c r="O437" s="51"/>
      <c r="P437" s="45"/>
      <c r="Q437" s="45"/>
      <c r="R437" s="45"/>
      <c r="S437" s="45"/>
      <c r="T437" s="51"/>
      <c r="U437" s="45"/>
      <c r="V437" s="45"/>
      <c r="W437" s="45"/>
      <c r="X437" s="50"/>
      <c r="Y437" s="47"/>
      <c r="Z437" s="47"/>
      <c r="AA437" s="47"/>
      <c r="AB437" s="51"/>
      <c r="AC437" s="45"/>
      <c r="AD437" s="45"/>
      <c r="AE437" s="45"/>
      <c r="AF437" s="50"/>
      <c r="AG437" s="47"/>
      <c r="AH437" s="47"/>
      <c r="AI437" s="47"/>
      <c r="AJ437" s="47"/>
      <c r="AK437" s="47"/>
      <c r="AL437" s="27"/>
    </row>
    <row r="438" spans="8:38" s="13" customFormat="1" x14ac:dyDescent="0.35">
      <c r="H438" s="51"/>
      <c r="I438" s="45"/>
      <c r="J438" s="45"/>
      <c r="K438" s="50"/>
      <c r="L438" s="45"/>
      <c r="M438" s="47"/>
      <c r="N438" s="47"/>
      <c r="O438" s="51"/>
      <c r="P438" s="45"/>
      <c r="Q438" s="45"/>
      <c r="R438" s="45"/>
      <c r="S438" s="45"/>
      <c r="T438" s="51"/>
      <c r="U438" s="45"/>
      <c r="V438" s="45"/>
      <c r="W438" s="45"/>
      <c r="X438" s="50"/>
      <c r="Y438" s="47"/>
      <c r="Z438" s="47"/>
      <c r="AA438" s="47"/>
      <c r="AB438" s="51"/>
      <c r="AC438" s="45"/>
      <c r="AD438" s="45"/>
      <c r="AE438" s="45"/>
      <c r="AF438" s="50"/>
      <c r="AG438" s="47"/>
      <c r="AH438" s="47"/>
      <c r="AI438" s="47"/>
      <c r="AJ438" s="47"/>
      <c r="AK438" s="47"/>
      <c r="AL438" s="27"/>
    </row>
    <row r="439" spans="8:38" s="13" customFormat="1" x14ac:dyDescent="0.35">
      <c r="H439" s="51"/>
      <c r="I439" s="45"/>
      <c r="J439" s="45"/>
      <c r="K439" s="50"/>
      <c r="L439" s="45"/>
      <c r="M439" s="47"/>
      <c r="N439" s="47"/>
      <c r="O439" s="51"/>
      <c r="P439" s="45"/>
      <c r="Q439" s="45"/>
      <c r="R439" s="45"/>
      <c r="S439" s="45"/>
      <c r="T439" s="51"/>
      <c r="U439" s="45"/>
      <c r="V439" s="45"/>
      <c r="W439" s="45"/>
      <c r="X439" s="50"/>
      <c r="Y439" s="47"/>
      <c r="Z439" s="47"/>
      <c r="AA439" s="47"/>
      <c r="AB439" s="51"/>
      <c r="AC439" s="45"/>
      <c r="AD439" s="45"/>
      <c r="AE439" s="45"/>
      <c r="AF439" s="50"/>
      <c r="AG439" s="47"/>
      <c r="AH439" s="47"/>
      <c r="AI439" s="47"/>
      <c r="AJ439" s="47"/>
      <c r="AK439" s="47"/>
      <c r="AL439" s="27"/>
    </row>
    <row r="440" spans="8:38" s="13" customFormat="1" x14ac:dyDescent="0.35">
      <c r="H440" s="51"/>
      <c r="I440" s="45"/>
      <c r="J440" s="45"/>
      <c r="K440" s="50"/>
      <c r="L440" s="45"/>
      <c r="M440" s="47"/>
      <c r="N440" s="47"/>
      <c r="O440" s="51"/>
      <c r="P440" s="45"/>
      <c r="Q440" s="45"/>
      <c r="R440" s="45"/>
      <c r="S440" s="45"/>
      <c r="T440" s="51"/>
      <c r="U440" s="45"/>
      <c r="V440" s="45"/>
      <c r="W440" s="45"/>
      <c r="X440" s="50"/>
      <c r="Y440" s="47"/>
      <c r="Z440" s="47"/>
      <c r="AA440" s="47"/>
      <c r="AB440" s="51"/>
      <c r="AC440" s="45"/>
      <c r="AD440" s="45"/>
      <c r="AE440" s="45"/>
      <c r="AF440" s="50"/>
      <c r="AG440" s="47"/>
      <c r="AH440" s="47"/>
      <c r="AI440" s="47"/>
      <c r="AJ440" s="47"/>
      <c r="AK440" s="47"/>
      <c r="AL440" s="27"/>
    </row>
    <row r="441" spans="8:38" s="13" customFormat="1" x14ac:dyDescent="0.35">
      <c r="H441" s="51"/>
      <c r="I441" s="45"/>
      <c r="J441" s="45"/>
      <c r="K441" s="50"/>
      <c r="L441" s="45"/>
      <c r="M441" s="47"/>
      <c r="N441" s="47"/>
      <c r="O441" s="51"/>
      <c r="P441" s="45"/>
      <c r="Q441" s="45"/>
      <c r="R441" s="45"/>
      <c r="S441" s="45"/>
      <c r="T441" s="51"/>
      <c r="U441" s="45"/>
      <c r="V441" s="45"/>
      <c r="W441" s="45"/>
      <c r="X441" s="50"/>
      <c r="Y441" s="47"/>
      <c r="Z441" s="47"/>
      <c r="AA441" s="47"/>
      <c r="AB441" s="51"/>
      <c r="AC441" s="45"/>
      <c r="AD441" s="45"/>
      <c r="AE441" s="45"/>
      <c r="AF441" s="50"/>
      <c r="AG441" s="47"/>
      <c r="AH441" s="47"/>
      <c r="AI441" s="47"/>
      <c r="AJ441" s="47"/>
      <c r="AK441" s="47"/>
      <c r="AL441" s="27"/>
    </row>
    <row r="442" spans="8:38" s="13" customFormat="1" x14ac:dyDescent="0.35">
      <c r="H442" s="51"/>
      <c r="I442" s="45"/>
      <c r="J442" s="45"/>
      <c r="K442" s="50"/>
      <c r="L442" s="45"/>
      <c r="M442" s="47"/>
      <c r="N442" s="47"/>
      <c r="O442" s="51"/>
      <c r="P442" s="45"/>
      <c r="Q442" s="45"/>
      <c r="R442" s="45"/>
      <c r="S442" s="45"/>
      <c r="T442" s="51"/>
      <c r="U442" s="45"/>
      <c r="V442" s="45"/>
      <c r="W442" s="45"/>
      <c r="X442" s="50"/>
      <c r="Y442" s="47"/>
      <c r="Z442" s="47"/>
      <c r="AA442" s="47"/>
      <c r="AB442" s="51"/>
      <c r="AC442" s="45"/>
      <c r="AD442" s="45"/>
      <c r="AE442" s="45"/>
      <c r="AF442" s="50"/>
      <c r="AG442" s="47"/>
      <c r="AH442" s="47"/>
      <c r="AI442" s="47"/>
      <c r="AJ442" s="47"/>
      <c r="AK442" s="47"/>
      <c r="AL442" s="27"/>
    </row>
    <row r="443" spans="8:38" s="13" customFormat="1" x14ac:dyDescent="0.35">
      <c r="H443" s="51"/>
      <c r="I443" s="45"/>
      <c r="J443" s="45"/>
      <c r="K443" s="50"/>
      <c r="L443" s="45"/>
      <c r="M443" s="47"/>
      <c r="N443" s="47"/>
      <c r="O443" s="51"/>
      <c r="P443" s="45"/>
      <c r="Q443" s="45"/>
      <c r="R443" s="45"/>
      <c r="S443" s="45"/>
      <c r="T443" s="51"/>
      <c r="U443" s="45"/>
      <c r="V443" s="45"/>
      <c r="W443" s="45"/>
      <c r="X443" s="50"/>
      <c r="Y443" s="47"/>
      <c r="Z443" s="47"/>
      <c r="AA443" s="47"/>
      <c r="AB443" s="51"/>
      <c r="AC443" s="45"/>
      <c r="AD443" s="45"/>
      <c r="AE443" s="45"/>
      <c r="AF443" s="50"/>
      <c r="AG443" s="47"/>
      <c r="AH443" s="47"/>
      <c r="AI443" s="47"/>
      <c r="AJ443" s="47"/>
      <c r="AK443" s="47"/>
      <c r="AL443" s="27"/>
    </row>
    <row r="444" spans="8:38" s="13" customFormat="1" x14ac:dyDescent="0.35">
      <c r="H444" s="51"/>
      <c r="I444" s="45"/>
      <c r="J444" s="45"/>
      <c r="K444" s="50"/>
      <c r="L444" s="45"/>
      <c r="M444" s="47"/>
      <c r="N444" s="47"/>
      <c r="O444" s="51"/>
      <c r="P444" s="45"/>
      <c r="Q444" s="45"/>
      <c r="R444" s="45"/>
      <c r="S444" s="45"/>
      <c r="T444" s="51"/>
      <c r="U444" s="45"/>
      <c r="V444" s="45"/>
      <c r="W444" s="45"/>
      <c r="X444" s="50"/>
      <c r="Y444" s="47"/>
      <c r="Z444" s="47"/>
      <c r="AA444" s="47"/>
      <c r="AB444" s="51"/>
      <c r="AC444" s="45"/>
      <c r="AD444" s="45"/>
      <c r="AE444" s="45"/>
      <c r="AF444" s="50"/>
      <c r="AG444" s="47"/>
      <c r="AH444" s="47"/>
      <c r="AI444" s="47"/>
      <c r="AJ444" s="47"/>
      <c r="AK444" s="47"/>
      <c r="AL444" s="27"/>
    </row>
    <row r="445" spans="8:38" s="13" customFormat="1" x14ac:dyDescent="0.35">
      <c r="H445" s="51"/>
      <c r="I445" s="45"/>
      <c r="J445" s="45"/>
      <c r="K445" s="50"/>
      <c r="L445" s="45"/>
      <c r="M445" s="47"/>
      <c r="N445" s="47"/>
      <c r="O445" s="51"/>
      <c r="P445" s="45"/>
      <c r="Q445" s="45"/>
      <c r="R445" s="45"/>
      <c r="S445" s="45"/>
      <c r="T445" s="51"/>
      <c r="U445" s="45"/>
      <c r="V445" s="45"/>
      <c r="W445" s="45"/>
      <c r="X445" s="50"/>
      <c r="Y445" s="47"/>
      <c r="Z445" s="47"/>
      <c r="AA445" s="47"/>
      <c r="AB445" s="51"/>
      <c r="AC445" s="45"/>
      <c r="AD445" s="45"/>
      <c r="AE445" s="45"/>
      <c r="AF445" s="50"/>
      <c r="AG445" s="47"/>
      <c r="AH445" s="47"/>
      <c r="AI445" s="47"/>
      <c r="AJ445" s="47"/>
      <c r="AK445" s="47"/>
      <c r="AL445" s="27"/>
    </row>
    <row r="446" spans="8:38" s="13" customFormat="1" x14ac:dyDescent="0.35">
      <c r="H446" s="51"/>
      <c r="I446" s="45"/>
      <c r="J446" s="45"/>
      <c r="K446" s="50"/>
      <c r="L446" s="45"/>
      <c r="M446" s="47"/>
      <c r="N446" s="47"/>
      <c r="O446" s="51"/>
      <c r="P446" s="45"/>
      <c r="Q446" s="45"/>
      <c r="R446" s="45"/>
      <c r="S446" s="45"/>
      <c r="T446" s="51"/>
      <c r="U446" s="45"/>
      <c r="V446" s="45"/>
      <c r="W446" s="45"/>
      <c r="X446" s="50"/>
      <c r="Y446" s="47"/>
      <c r="Z446" s="47"/>
      <c r="AA446" s="47"/>
      <c r="AB446" s="51"/>
      <c r="AC446" s="45"/>
      <c r="AD446" s="45"/>
      <c r="AE446" s="45"/>
      <c r="AF446" s="50"/>
      <c r="AG446" s="47"/>
      <c r="AH446" s="47"/>
      <c r="AI446" s="47"/>
      <c r="AJ446" s="47"/>
      <c r="AK446" s="47"/>
      <c r="AL446" s="27"/>
    </row>
    <row r="447" spans="8:38" s="13" customFormat="1" x14ac:dyDescent="0.35">
      <c r="H447" s="51"/>
      <c r="I447" s="45"/>
      <c r="J447" s="45"/>
      <c r="K447" s="50"/>
      <c r="L447" s="45"/>
      <c r="M447" s="47"/>
      <c r="N447" s="47"/>
      <c r="O447" s="51"/>
      <c r="P447" s="45"/>
      <c r="Q447" s="45"/>
      <c r="R447" s="45"/>
      <c r="S447" s="45"/>
      <c r="T447" s="51"/>
      <c r="U447" s="45"/>
      <c r="V447" s="45"/>
      <c r="W447" s="45"/>
      <c r="X447" s="50"/>
      <c r="Y447" s="47"/>
      <c r="Z447" s="47"/>
      <c r="AA447" s="47"/>
      <c r="AB447" s="51"/>
      <c r="AC447" s="45"/>
      <c r="AD447" s="45"/>
      <c r="AE447" s="45"/>
      <c r="AF447" s="50"/>
      <c r="AG447" s="47"/>
      <c r="AH447" s="47"/>
      <c r="AI447" s="47"/>
      <c r="AJ447" s="47"/>
      <c r="AK447" s="47"/>
      <c r="AL447" s="27"/>
    </row>
    <row r="448" spans="8:38" s="13" customFormat="1" x14ac:dyDescent="0.35">
      <c r="H448" s="51"/>
      <c r="I448" s="45"/>
      <c r="J448" s="45"/>
      <c r="K448" s="50"/>
      <c r="L448" s="45"/>
      <c r="M448" s="47"/>
      <c r="N448" s="47"/>
      <c r="O448" s="51"/>
      <c r="P448" s="45"/>
      <c r="Q448" s="45"/>
      <c r="R448" s="45"/>
      <c r="S448" s="45"/>
      <c r="T448" s="51"/>
      <c r="U448" s="45"/>
      <c r="V448" s="45"/>
      <c r="W448" s="45"/>
      <c r="X448" s="50"/>
      <c r="Y448" s="47"/>
      <c r="Z448" s="47"/>
      <c r="AA448" s="47"/>
      <c r="AB448" s="51"/>
      <c r="AC448" s="45"/>
      <c r="AD448" s="45"/>
      <c r="AE448" s="45"/>
      <c r="AF448" s="50"/>
      <c r="AG448" s="47"/>
      <c r="AH448" s="47"/>
      <c r="AI448" s="47"/>
      <c r="AJ448" s="47"/>
      <c r="AK448" s="47"/>
      <c r="AL448" s="27"/>
    </row>
    <row r="449" spans="8:38" s="13" customFormat="1" x14ac:dyDescent="0.35">
      <c r="H449" s="51"/>
      <c r="I449" s="45"/>
      <c r="J449" s="45"/>
      <c r="K449" s="50"/>
      <c r="L449" s="45"/>
      <c r="M449" s="47"/>
      <c r="N449" s="47"/>
      <c r="O449" s="51"/>
      <c r="P449" s="45"/>
      <c r="Q449" s="45"/>
      <c r="R449" s="45"/>
      <c r="S449" s="45"/>
      <c r="T449" s="51"/>
      <c r="U449" s="45"/>
      <c r="V449" s="45"/>
      <c r="W449" s="45"/>
      <c r="X449" s="50"/>
      <c r="Y449" s="47"/>
      <c r="Z449" s="47"/>
      <c r="AA449" s="47"/>
      <c r="AB449" s="51"/>
      <c r="AC449" s="45"/>
      <c r="AD449" s="45"/>
      <c r="AE449" s="45"/>
      <c r="AF449" s="50"/>
      <c r="AG449" s="47"/>
      <c r="AH449" s="47"/>
      <c r="AI449" s="47"/>
      <c r="AJ449" s="47"/>
      <c r="AK449" s="47"/>
      <c r="AL449" s="27"/>
    </row>
    <row r="450" spans="8:38" s="13" customFormat="1" x14ac:dyDescent="0.35">
      <c r="H450" s="51"/>
      <c r="I450" s="45"/>
      <c r="J450" s="45"/>
      <c r="K450" s="50"/>
      <c r="L450" s="45"/>
      <c r="M450" s="47"/>
      <c r="N450" s="47"/>
      <c r="O450" s="51"/>
      <c r="P450" s="45"/>
      <c r="Q450" s="45"/>
      <c r="R450" s="45"/>
      <c r="S450" s="45"/>
      <c r="T450" s="51"/>
      <c r="U450" s="45"/>
      <c r="V450" s="45"/>
      <c r="W450" s="45"/>
      <c r="X450" s="50"/>
      <c r="Y450" s="47"/>
      <c r="Z450" s="47"/>
      <c r="AA450" s="47"/>
      <c r="AB450" s="51"/>
      <c r="AC450" s="45"/>
      <c r="AD450" s="45"/>
      <c r="AE450" s="45"/>
      <c r="AF450" s="50"/>
      <c r="AG450" s="47"/>
      <c r="AH450" s="47"/>
      <c r="AI450" s="47"/>
      <c r="AJ450" s="47"/>
      <c r="AK450" s="47"/>
      <c r="AL450" s="27"/>
    </row>
    <row r="451" spans="8:38" s="13" customFormat="1" x14ac:dyDescent="0.35">
      <c r="H451" s="51"/>
      <c r="I451" s="45"/>
      <c r="J451" s="45"/>
      <c r="K451" s="50"/>
      <c r="L451" s="45"/>
      <c r="M451" s="47"/>
      <c r="N451" s="47"/>
      <c r="O451" s="51"/>
      <c r="P451" s="45"/>
      <c r="Q451" s="45"/>
      <c r="R451" s="45"/>
      <c r="S451" s="45"/>
      <c r="T451" s="51"/>
      <c r="U451" s="45"/>
      <c r="V451" s="45"/>
      <c r="W451" s="45"/>
      <c r="X451" s="50"/>
      <c r="Y451" s="47"/>
      <c r="Z451" s="47"/>
      <c r="AA451" s="47"/>
      <c r="AB451" s="51"/>
      <c r="AC451" s="45"/>
      <c r="AD451" s="45"/>
      <c r="AE451" s="45"/>
      <c r="AF451" s="50"/>
      <c r="AG451" s="47"/>
      <c r="AH451" s="47"/>
      <c r="AI451" s="47"/>
      <c r="AJ451" s="47"/>
      <c r="AK451" s="47"/>
      <c r="AL451" s="27"/>
    </row>
    <row r="452" spans="8:38" s="13" customFormat="1" x14ac:dyDescent="0.35">
      <c r="H452" s="51"/>
      <c r="I452" s="45"/>
      <c r="J452" s="45"/>
      <c r="K452" s="50"/>
      <c r="L452" s="45"/>
      <c r="M452" s="47"/>
      <c r="N452" s="47"/>
      <c r="O452" s="51"/>
      <c r="P452" s="45"/>
      <c r="Q452" s="45"/>
      <c r="R452" s="45"/>
      <c r="S452" s="45"/>
      <c r="T452" s="51"/>
      <c r="U452" s="45"/>
      <c r="V452" s="45"/>
      <c r="W452" s="45"/>
      <c r="X452" s="50"/>
      <c r="Y452" s="47"/>
      <c r="Z452" s="47"/>
      <c r="AA452" s="47"/>
      <c r="AB452" s="51"/>
      <c r="AC452" s="45"/>
      <c r="AD452" s="45"/>
      <c r="AE452" s="45"/>
      <c r="AF452" s="50"/>
      <c r="AG452" s="47"/>
      <c r="AH452" s="47"/>
      <c r="AI452" s="47"/>
      <c r="AJ452" s="47"/>
      <c r="AK452" s="47"/>
      <c r="AL452" s="27"/>
    </row>
    <row r="453" spans="8:38" s="13" customFormat="1" x14ac:dyDescent="0.35">
      <c r="H453" s="51"/>
      <c r="I453" s="45"/>
      <c r="J453" s="45"/>
      <c r="K453" s="50"/>
      <c r="L453" s="45"/>
      <c r="M453" s="47"/>
      <c r="N453" s="47"/>
      <c r="O453" s="51"/>
      <c r="P453" s="45"/>
      <c r="Q453" s="45"/>
      <c r="R453" s="45"/>
      <c r="S453" s="45"/>
      <c r="T453" s="51"/>
      <c r="U453" s="45"/>
      <c r="V453" s="45"/>
      <c r="W453" s="45"/>
      <c r="X453" s="50"/>
      <c r="Y453" s="47"/>
      <c r="Z453" s="47"/>
      <c r="AA453" s="47"/>
      <c r="AB453" s="51"/>
      <c r="AC453" s="45"/>
      <c r="AD453" s="45"/>
      <c r="AE453" s="45"/>
      <c r="AF453" s="50"/>
      <c r="AG453" s="47"/>
      <c r="AH453" s="47"/>
      <c r="AI453" s="47"/>
      <c r="AJ453" s="47"/>
      <c r="AK453" s="47"/>
      <c r="AL453" s="27"/>
    </row>
    <row r="454" spans="8:38" s="13" customFormat="1" x14ac:dyDescent="0.35">
      <c r="H454" s="51"/>
      <c r="I454" s="45"/>
      <c r="J454" s="45"/>
      <c r="K454" s="50"/>
      <c r="L454" s="45"/>
      <c r="M454" s="47"/>
      <c r="N454" s="47"/>
      <c r="O454" s="51"/>
      <c r="P454" s="45"/>
      <c r="Q454" s="45"/>
      <c r="R454" s="45"/>
      <c r="S454" s="45"/>
      <c r="T454" s="51"/>
      <c r="U454" s="45"/>
      <c r="V454" s="45"/>
      <c r="W454" s="45"/>
      <c r="X454" s="50"/>
      <c r="Y454" s="47"/>
      <c r="Z454" s="47"/>
      <c r="AA454" s="47"/>
      <c r="AB454" s="51"/>
      <c r="AC454" s="45"/>
      <c r="AD454" s="45"/>
      <c r="AE454" s="45"/>
      <c r="AF454" s="50"/>
      <c r="AG454" s="47"/>
      <c r="AH454" s="47"/>
      <c r="AI454" s="47"/>
      <c r="AJ454" s="47"/>
      <c r="AK454" s="47"/>
      <c r="AL454" s="27"/>
    </row>
    <row r="455" spans="8:38" s="13" customFormat="1" x14ac:dyDescent="0.35">
      <c r="H455" s="51"/>
      <c r="I455" s="45"/>
      <c r="J455" s="45"/>
      <c r="K455" s="50"/>
      <c r="L455" s="45"/>
      <c r="M455" s="47"/>
      <c r="N455" s="47"/>
      <c r="O455" s="51"/>
      <c r="P455" s="45"/>
      <c r="Q455" s="45"/>
      <c r="R455" s="45"/>
      <c r="S455" s="45"/>
      <c r="T455" s="51"/>
      <c r="U455" s="45"/>
      <c r="V455" s="45"/>
      <c r="W455" s="45"/>
      <c r="X455" s="50"/>
      <c r="Y455" s="47"/>
      <c r="Z455" s="47"/>
      <c r="AA455" s="47"/>
      <c r="AB455" s="51"/>
      <c r="AC455" s="45"/>
      <c r="AD455" s="45"/>
      <c r="AE455" s="45"/>
      <c r="AF455" s="50"/>
      <c r="AG455" s="47"/>
      <c r="AH455" s="47"/>
      <c r="AI455" s="47"/>
      <c r="AJ455" s="47"/>
      <c r="AK455" s="47"/>
      <c r="AL455" s="27"/>
    </row>
    <row r="456" spans="8:38" s="13" customFormat="1" x14ac:dyDescent="0.35">
      <c r="H456" s="51"/>
      <c r="I456" s="45"/>
      <c r="J456" s="45"/>
      <c r="K456" s="50"/>
      <c r="L456" s="45"/>
      <c r="M456" s="47"/>
      <c r="N456" s="47"/>
      <c r="O456" s="51"/>
      <c r="P456" s="45"/>
      <c r="Q456" s="45"/>
      <c r="R456" s="45"/>
      <c r="S456" s="45"/>
      <c r="T456" s="51"/>
      <c r="U456" s="45"/>
      <c r="V456" s="45"/>
      <c r="W456" s="45"/>
      <c r="X456" s="50"/>
      <c r="Y456" s="47"/>
      <c r="Z456" s="47"/>
      <c r="AA456" s="47"/>
      <c r="AB456" s="51"/>
      <c r="AC456" s="45"/>
      <c r="AD456" s="45"/>
      <c r="AE456" s="45"/>
      <c r="AF456" s="50"/>
      <c r="AG456" s="47"/>
      <c r="AH456" s="47"/>
      <c r="AI456" s="47"/>
      <c r="AJ456" s="47"/>
      <c r="AK456" s="47"/>
      <c r="AL456" s="27"/>
    </row>
    <row r="457" spans="8:38" s="13" customFormat="1" x14ac:dyDescent="0.35">
      <c r="H457" s="51"/>
      <c r="I457" s="45"/>
      <c r="J457" s="45"/>
      <c r="K457" s="50"/>
      <c r="L457" s="45"/>
      <c r="M457" s="47"/>
      <c r="N457" s="47"/>
      <c r="O457" s="51"/>
      <c r="P457" s="45"/>
      <c r="Q457" s="45"/>
      <c r="R457" s="45"/>
      <c r="S457" s="45"/>
      <c r="T457" s="51"/>
      <c r="U457" s="45"/>
      <c r="V457" s="45"/>
      <c r="W457" s="45"/>
      <c r="X457" s="50"/>
      <c r="Y457" s="47"/>
      <c r="Z457" s="47"/>
      <c r="AA457" s="47"/>
      <c r="AB457" s="51"/>
      <c r="AC457" s="45"/>
      <c r="AD457" s="45"/>
      <c r="AE457" s="45"/>
      <c r="AF457" s="50"/>
      <c r="AG457" s="47"/>
      <c r="AH457" s="47"/>
      <c r="AI457" s="47"/>
      <c r="AJ457" s="47"/>
      <c r="AK457" s="47"/>
      <c r="AL457" s="27"/>
    </row>
    <row r="458" spans="8:38" s="13" customFormat="1" x14ac:dyDescent="0.35">
      <c r="H458" s="51"/>
      <c r="I458" s="45"/>
      <c r="J458" s="45"/>
      <c r="K458" s="50"/>
      <c r="L458" s="45"/>
      <c r="M458" s="47"/>
      <c r="N458" s="47"/>
      <c r="O458" s="51"/>
      <c r="P458" s="45"/>
      <c r="Q458" s="45"/>
      <c r="R458" s="45"/>
      <c r="S458" s="45"/>
      <c r="T458" s="51"/>
      <c r="U458" s="45"/>
      <c r="V458" s="45"/>
      <c r="W458" s="45"/>
      <c r="X458" s="50"/>
      <c r="Y458" s="47"/>
      <c r="Z458" s="47"/>
      <c r="AA458" s="47"/>
      <c r="AB458" s="51"/>
      <c r="AC458" s="45"/>
      <c r="AD458" s="45"/>
      <c r="AE458" s="45"/>
      <c r="AF458" s="50"/>
      <c r="AG458" s="47"/>
      <c r="AH458" s="47"/>
      <c r="AI458" s="47"/>
      <c r="AJ458" s="47"/>
      <c r="AK458" s="47"/>
      <c r="AL458" s="27"/>
    </row>
    <row r="459" spans="8:38" s="13" customFormat="1" x14ac:dyDescent="0.35">
      <c r="H459" s="51"/>
      <c r="I459" s="45"/>
      <c r="J459" s="45"/>
      <c r="K459" s="50"/>
      <c r="L459" s="45"/>
      <c r="M459" s="47"/>
      <c r="N459" s="47"/>
      <c r="O459" s="51"/>
      <c r="P459" s="45"/>
      <c r="Q459" s="45"/>
      <c r="R459" s="45"/>
      <c r="S459" s="45"/>
      <c r="T459" s="51"/>
      <c r="U459" s="45"/>
      <c r="V459" s="45"/>
      <c r="W459" s="45"/>
      <c r="X459" s="50"/>
      <c r="Y459" s="47"/>
      <c r="Z459" s="47"/>
      <c r="AA459" s="47"/>
      <c r="AB459" s="51"/>
      <c r="AC459" s="45"/>
      <c r="AD459" s="45"/>
      <c r="AE459" s="45"/>
      <c r="AF459" s="50"/>
      <c r="AG459" s="47"/>
      <c r="AH459" s="47"/>
      <c r="AI459" s="47"/>
      <c r="AJ459" s="47"/>
      <c r="AK459" s="47"/>
      <c r="AL459" s="27"/>
    </row>
    <row r="460" spans="8:38" s="13" customFormat="1" x14ac:dyDescent="0.35">
      <c r="H460" s="51"/>
      <c r="I460" s="45"/>
      <c r="J460" s="45"/>
      <c r="K460" s="50"/>
      <c r="L460" s="45"/>
      <c r="M460" s="47"/>
      <c r="N460" s="47"/>
      <c r="O460" s="51"/>
      <c r="P460" s="45"/>
      <c r="Q460" s="45"/>
      <c r="R460" s="45"/>
      <c r="S460" s="45"/>
      <c r="T460" s="51"/>
      <c r="U460" s="45"/>
      <c r="V460" s="45"/>
      <c r="W460" s="45"/>
      <c r="X460" s="50"/>
      <c r="Y460" s="47"/>
      <c r="Z460" s="47"/>
      <c r="AA460" s="47"/>
      <c r="AB460" s="51"/>
      <c r="AC460" s="45"/>
      <c r="AD460" s="45"/>
      <c r="AE460" s="45"/>
      <c r="AF460" s="50"/>
      <c r="AG460" s="47"/>
      <c r="AH460" s="47"/>
      <c r="AI460" s="47"/>
      <c r="AJ460" s="47"/>
      <c r="AK460" s="47"/>
      <c r="AL460" s="27"/>
    </row>
    <row r="461" spans="8:38" s="13" customFormat="1" x14ac:dyDescent="0.35">
      <c r="H461" s="51"/>
      <c r="I461" s="45"/>
      <c r="J461" s="45"/>
      <c r="K461" s="50"/>
      <c r="L461" s="45"/>
      <c r="M461" s="47"/>
      <c r="N461" s="47"/>
      <c r="O461" s="51"/>
      <c r="P461" s="45"/>
      <c r="Q461" s="45"/>
      <c r="R461" s="45"/>
      <c r="S461" s="45"/>
      <c r="T461" s="51"/>
      <c r="U461" s="45"/>
      <c r="V461" s="45"/>
      <c r="W461" s="45"/>
      <c r="X461" s="50"/>
      <c r="Y461" s="47"/>
      <c r="Z461" s="47"/>
      <c r="AA461" s="47"/>
      <c r="AB461" s="51"/>
      <c r="AC461" s="45"/>
      <c r="AD461" s="45"/>
      <c r="AE461" s="45"/>
      <c r="AF461" s="50"/>
      <c r="AG461" s="47"/>
      <c r="AH461" s="47"/>
      <c r="AI461" s="47"/>
      <c r="AJ461" s="47"/>
      <c r="AK461" s="47"/>
      <c r="AL461" s="27"/>
    </row>
    <row r="462" spans="8:38" s="13" customFormat="1" x14ac:dyDescent="0.35">
      <c r="H462" s="51"/>
      <c r="I462" s="45"/>
      <c r="J462" s="45"/>
      <c r="K462" s="50"/>
      <c r="L462" s="45"/>
      <c r="M462" s="47"/>
      <c r="N462" s="47"/>
      <c r="O462" s="51"/>
      <c r="P462" s="45"/>
      <c r="Q462" s="45"/>
      <c r="R462" s="45"/>
      <c r="S462" s="45"/>
      <c r="T462" s="51"/>
      <c r="U462" s="45"/>
      <c r="V462" s="45"/>
      <c r="W462" s="45"/>
      <c r="X462" s="50"/>
      <c r="Y462" s="47"/>
      <c r="Z462" s="47"/>
      <c r="AA462" s="47"/>
      <c r="AB462" s="51"/>
      <c r="AC462" s="45"/>
      <c r="AD462" s="45"/>
      <c r="AE462" s="45"/>
      <c r="AF462" s="50"/>
      <c r="AG462" s="47"/>
      <c r="AH462" s="47"/>
      <c r="AI462" s="47"/>
      <c r="AJ462" s="47"/>
      <c r="AK462" s="47"/>
      <c r="AL462" s="27"/>
    </row>
    <row r="463" spans="8:38" s="13" customFormat="1" x14ac:dyDescent="0.35">
      <c r="H463" s="51"/>
      <c r="I463" s="45"/>
      <c r="J463" s="45"/>
      <c r="K463" s="50"/>
      <c r="L463" s="45"/>
      <c r="M463" s="47"/>
      <c r="N463" s="47"/>
      <c r="O463" s="51"/>
      <c r="P463" s="45"/>
      <c r="Q463" s="45"/>
      <c r="R463" s="45"/>
      <c r="S463" s="45"/>
      <c r="T463" s="51"/>
      <c r="U463" s="45"/>
      <c r="V463" s="45"/>
      <c r="W463" s="45"/>
      <c r="X463" s="50"/>
      <c r="Y463" s="47"/>
      <c r="Z463" s="47"/>
      <c r="AA463" s="47"/>
      <c r="AB463" s="51"/>
      <c r="AC463" s="45"/>
      <c r="AD463" s="45"/>
      <c r="AE463" s="45"/>
      <c r="AF463" s="50"/>
      <c r="AG463" s="47"/>
      <c r="AH463" s="47"/>
      <c r="AI463" s="47"/>
      <c r="AJ463" s="47"/>
      <c r="AK463" s="47"/>
      <c r="AL463" s="27"/>
    </row>
    <row r="464" spans="8:38" s="13" customFormat="1" x14ac:dyDescent="0.35">
      <c r="H464" s="51"/>
      <c r="I464" s="45"/>
      <c r="J464" s="45"/>
      <c r="K464" s="50"/>
      <c r="L464" s="45"/>
      <c r="M464" s="47"/>
      <c r="N464" s="47"/>
      <c r="O464" s="51"/>
      <c r="P464" s="45"/>
      <c r="Q464" s="45"/>
      <c r="R464" s="45"/>
      <c r="S464" s="45"/>
      <c r="T464" s="51"/>
      <c r="U464" s="45"/>
      <c r="V464" s="45"/>
      <c r="W464" s="45"/>
      <c r="X464" s="50"/>
      <c r="Y464" s="47"/>
      <c r="Z464" s="47"/>
      <c r="AA464" s="47"/>
      <c r="AB464" s="51"/>
      <c r="AC464" s="45"/>
      <c r="AD464" s="45"/>
      <c r="AE464" s="45"/>
      <c r="AF464" s="50"/>
      <c r="AG464" s="47"/>
      <c r="AH464" s="47"/>
      <c r="AI464" s="47"/>
      <c r="AJ464" s="47"/>
      <c r="AK464" s="47"/>
      <c r="AL464" s="27"/>
    </row>
    <row r="465" spans="8:38" s="13" customFormat="1" x14ac:dyDescent="0.35">
      <c r="H465" s="51"/>
      <c r="I465" s="45"/>
      <c r="J465" s="45"/>
      <c r="K465" s="50"/>
      <c r="L465" s="45"/>
      <c r="M465" s="47"/>
      <c r="N465" s="47"/>
      <c r="O465" s="51"/>
      <c r="P465" s="45"/>
      <c r="Q465" s="45"/>
      <c r="R465" s="45"/>
      <c r="S465" s="45"/>
      <c r="T465" s="51"/>
      <c r="U465" s="45"/>
      <c r="V465" s="45"/>
      <c r="W465" s="45"/>
      <c r="X465" s="50"/>
      <c r="Y465" s="47"/>
      <c r="Z465" s="47"/>
      <c r="AA465" s="47"/>
      <c r="AB465" s="51"/>
      <c r="AC465" s="45"/>
      <c r="AD465" s="45"/>
      <c r="AE465" s="45"/>
      <c r="AF465" s="50"/>
      <c r="AG465" s="47"/>
      <c r="AH465" s="47"/>
      <c r="AI465" s="47"/>
      <c r="AJ465" s="47"/>
      <c r="AK465" s="47"/>
      <c r="AL465" s="27"/>
    </row>
    <row r="466" spans="8:38" s="13" customFormat="1" x14ac:dyDescent="0.35">
      <c r="H466" s="51"/>
      <c r="I466" s="45"/>
      <c r="J466" s="45"/>
      <c r="K466" s="50"/>
      <c r="L466" s="45"/>
      <c r="M466" s="47"/>
      <c r="N466" s="47"/>
      <c r="O466" s="51"/>
      <c r="P466" s="45"/>
      <c r="Q466" s="45"/>
      <c r="R466" s="45"/>
      <c r="S466" s="45"/>
      <c r="T466" s="51"/>
      <c r="U466" s="45"/>
      <c r="V466" s="45"/>
      <c r="W466" s="45"/>
      <c r="X466" s="50"/>
      <c r="Y466" s="47"/>
      <c r="Z466" s="47"/>
      <c r="AA466" s="47"/>
      <c r="AB466" s="51"/>
      <c r="AC466" s="45"/>
      <c r="AD466" s="45"/>
      <c r="AE466" s="45"/>
      <c r="AF466" s="50"/>
      <c r="AG466" s="47"/>
      <c r="AH466" s="47"/>
      <c r="AI466" s="47"/>
      <c r="AJ466" s="47"/>
      <c r="AK466" s="47"/>
      <c r="AL466" s="27"/>
    </row>
    <row r="467" spans="8:38" s="13" customFormat="1" x14ac:dyDescent="0.35">
      <c r="H467" s="51"/>
      <c r="I467" s="45"/>
      <c r="J467" s="45"/>
      <c r="K467" s="50"/>
      <c r="L467" s="45"/>
      <c r="M467" s="47"/>
      <c r="N467" s="47"/>
      <c r="O467" s="51"/>
      <c r="P467" s="45"/>
      <c r="Q467" s="45"/>
      <c r="R467" s="45"/>
      <c r="S467" s="45"/>
      <c r="T467" s="51"/>
      <c r="U467" s="45"/>
      <c r="V467" s="45"/>
      <c r="W467" s="45"/>
      <c r="X467" s="50"/>
      <c r="Y467" s="47"/>
      <c r="Z467" s="47"/>
      <c r="AA467" s="47"/>
      <c r="AB467" s="51"/>
      <c r="AC467" s="45"/>
      <c r="AD467" s="45"/>
      <c r="AE467" s="45"/>
      <c r="AF467" s="50"/>
      <c r="AG467" s="47"/>
      <c r="AH467" s="47"/>
      <c r="AI467" s="47"/>
      <c r="AJ467" s="47"/>
      <c r="AK467" s="47"/>
      <c r="AL467" s="27"/>
    </row>
    <row r="468" spans="8:38" s="13" customFormat="1" x14ac:dyDescent="0.35">
      <c r="H468" s="51"/>
      <c r="I468" s="45"/>
      <c r="J468" s="45"/>
      <c r="K468" s="50"/>
      <c r="L468" s="45"/>
      <c r="M468" s="47"/>
      <c r="N468" s="47"/>
      <c r="O468" s="51"/>
      <c r="P468" s="45"/>
      <c r="Q468" s="45"/>
      <c r="R468" s="45"/>
      <c r="S468" s="45"/>
      <c r="T468" s="51"/>
      <c r="U468" s="45"/>
      <c r="V468" s="45"/>
      <c r="W468" s="45"/>
      <c r="X468" s="50"/>
      <c r="Y468" s="47"/>
      <c r="Z468" s="47"/>
      <c r="AA468" s="47"/>
      <c r="AB468" s="51"/>
      <c r="AC468" s="45"/>
      <c r="AD468" s="45"/>
      <c r="AE468" s="45"/>
      <c r="AF468" s="50"/>
      <c r="AG468" s="47"/>
      <c r="AH468" s="47"/>
      <c r="AI468" s="47"/>
      <c r="AJ468" s="47"/>
      <c r="AK468" s="47"/>
      <c r="AL468" s="27"/>
    </row>
    <row r="469" spans="8:38" s="13" customFormat="1" x14ac:dyDescent="0.35">
      <c r="H469" s="51"/>
      <c r="I469" s="45"/>
      <c r="J469" s="45"/>
      <c r="K469" s="50"/>
      <c r="L469" s="45"/>
      <c r="M469" s="47"/>
      <c r="N469" s="47"/>
      <c r="O469" s="51"/>
      <c r="P469" s="45"/>
      <c r="Q469" s="45"/>
      <c r="R469" s="45"/>
      <c r="S469" s="45"/>
      <c r="T469" s="51"/>
      <c r="U469" s="45"/>
      <c r="V469" s="45"/>
      <c r="W469" s="45"/>
      <c r="X469" s="50"/>
      <c r="Y469" s="47"/>
      <c r="Z469" s="47"/>
      <c r="AA469" s="47"/>
      <c r="AB469" s="51"/>
      <c r="AC469" s="45"/>
      <c r="AD469" s="45"/>
      <c r="AE469" s="45"/>
      <c r="AF469" s="50"/>
      <c r="AG469" s="47"/>
      <c r="AH469" s="47"/>
      <c r="AI469" s="47"/>
      <c r="AJ469" s="47"/>
      <c r="AK469" s="47"/>
      <c r="AL469" s="27"/>
    </row>
    <row r="470" spans="8:38" s="13" customFormat="1" x14ac:dyDescent="0.35">
      <c r="H470" s="51"/>
      <c r="I470" s="45"/>
      <c r="J470" s="45"/>
      <c r="K470" s="50"/>
      <c r="L470" s="45"/>
      <c r="M470" s="47"/>
      <c r="N470" s="47"/>
      <c r="O470" s="51"/>
      <c r="P470" s="45"/>
      <c r="Q470" s="45"/>
      <c r="R470" s="45"/>
      <c r="S470" s="45"/>
      <c r="T470" s="51"/>
      <c r="U470" s="45"/>
      <c r="V470" s="45"/>
      <c r="W470" s="45"/>
      <c r="X470" s="50"/>
      <c r="Y470" s="47"/>
      <c r="Z470" s="47"/>
      <c r="AA470" s="47"/>
      <c r="AB470" s="51"/>
      <c r="AC470" s="45"/>
      <c r="AD470" s="45"/>
      <c r="AE470" s="45"/>
      <c r="AF470" s="50"/>
      <c r="AG470" s="47"/>
      <c r="AH470" s="47"/>
      <c r="AI470" s="47"/>
      <c r="AJ470" s="47"/>
      <c r="AK470" s="47"/>
      <c r="AL470" s="27"/>
    </row>
    <row r="471" spans="8:38" s="13" customFormat="1" x14ac:dyDescent="0.35">
      <c r="H471" s="51"/>
      <c r="I471" s="45"/>
      <c r="J471" s="45"/>
      <c r="K471" s="50"/>
      <c r="L471" s="45"/>
      <c r="M471" s="47"/>
      <c r="N471" s="47"/>
      <c r="O471" s="51"/>
      <c r="P471" s="45"/>
      <c r="Q471" s="45"/>
      <c r="R471" s="45"/>
      <c r="S471" s="45"/>
      <c r="T471" s="51"/>
      <c r="U471" s="45"/>
      <c r="V471" s="45"/>
      <c r="W471" s="45"/>
      <c r="X471" s="50"/>
      <c r="Y471" s="47"/>
      <c r="Z471" s="47"/>
      <c r="AA471" s="47"/>
      <c r="AB471" s="51"/>
      <c r="AC471" s="45"/>
      <c r="AD471" s="45"/>
      <c r="AE471" s="45"/>
      <c r="AF471" s="50"/>
      <c r="AG471" s="47"/>
      <c r="AH471" s="47"/>
      <c r="AI471" s="47"/>
      <c r="AJ471" s="47"/>
      <c r="AK471" s="47"/>
      <c r="AL471" s="27"/>
    </row>
    <row r="472" spans="8:38" s="13" customFormat="1" x14ac:dyDescent="0.35">
      <c r="H472" s="51"/>
      <c r="I472" s="45"/>
      <c r="J472" s="45"/>
      <c r="K472" s="50"/>
      <c r="L472" s="45"/>
      <c r="M472" s="47"/>
      <c r="N472" s="47"/>
      <c r="O472" s="51"/>
      <c r="P472" s="45"/>
      <c r="Q472" s="45"/>
      <c r="R472" s="45"/>
      <c r="S472" s="45"/>
      <c r="T472" s="51"/>
      <c r="U472" s="45"/>
      <c r="V472" s="45"/>
      <c r="W472" s="45"/>
      <c r="X472" s="50"/>
      <c r="Y472" s="47"/>
      <c r="Z472" s="47"/>
      <c r="AA472" s="47"/>
      <c r="AB472" s="51"/>
      <c r="AC472" s="45"/>
      <c r="AD472" s="45"/>
      <c r="AE472" s="45"/>
      <c r="AF472" s="50"/>
      <c r="AG472" s="47"/>
      <c r="AH472" s="47"/>
      <c r="AI472" s="47"/>
      <c r="AJ472" s="47"/>
      <c r="AK472" s="47"/>
      <c r="AL472" s="27"/>
    </row>
    <row r="473" spans="8:38" s="13" customFormat="1" x14ac:dyDescent="0.35">
      <c r="H473" s="51"/>
      <c r="I473" s="45"/>
      <c r="J473" s="45"/>
      <c r="K473" s="50"/>
      <c r="L473" s="45"/>
      <c r="M473" s="47"/>
      <c r="N473" s="47"/>
      <c r="O473" s="51"/>
      <c r="P473" s="45"/>
      <c r="Q473" s="45"/>
      <c r="R473" s="45"/>
      <c r="S473" s="45"/>
      <c r="T473" s="51"/>
      <c r="U473" s="45"/>
      <c r="V473" s="45"/>
      <c r="W473" s="45"/>
      <c r="X473" s="50"/>
      <c r="Y473" s="47"/>
      <c r="Z473" s="47"/>
      <c r="AA473" s="47"/>
      <c r="AB473" s="51"/>
      <c r="AC473" s="45"/>
      <c r="AD473" s="45"/>
      <c r="AE473" s="45"/>
      <c r="AF473" s="50"/>
      <c r="AG473" s="47"/>
      <c r="AH473" s="47"/>
      <c r="AI473" s="47"/>
      <c r="AJ473" s="47"/>
      <c r="AK473" s="47"/>
      <c r="AL473" s="27"/>
    </row>
    <row r="474" spans="8:38" s="13" customFormat="1" x14ac:dyDescent="0.35">
      <c r="H474" s="51"/>
      <c r="I474" s="45"/>
      <c r="J474" s="45"/>
      <c r="K474" s="50"/>
      <c r="L474" s="45"/>
      <c r="M474" s="47"/>
      <c r="N474" s="47"/>
      <c r="O474" s="51"/>
      <c r="P474" s="45"/>
      <c r="Q474" s="45"/>
      <c r="R474" s="45"/>
      <c r="S474" s="45"/>
      <c r="T474" s="51"/>
      <c r="U474" s="45"/>
      <c r="V474" s="45"/>
      <c r="W474" s="45"/>
      <c r="X474" s="50"/>
      <c r="Y474" s="47"/>
      <c r="Z474" s="47"/>
      <c r="AA474" s="47"/>
      <c r="AB474" s="51"/>
      <c r="AC474" s="45"/>
      <c r="AD474" s="45"/>
      <c r="AE474" s="45"/>
      <c r="AF474" s="50"/>
      <c r="AG474" s="47"/>
      <c r="AH474" s="47"/>
      <c r="AI474" s="47"/>
      <c r="AJ474" s="47"/>
      <c r="AK474" s="47"/>
      <c r="AL474" s="27"/>
    </row>
    <row r="475" spans="8:38" s="13" customFormat="1" x14ac:dyDescent="0.35">
      <c r="H475" s="51"/>
      <c r="I475" s="45"/>
      <c r="J475" s="45"/>
      <c r="K475" s="50"/>
      <c r="L475" s="45"/>
      <c r="M475" s="47"/>
      <c r="N475" s="47"/>
      <c r="O475" s="51"/>
      <c r="P475" s="45"/>
      <c r="Q475" s="45"/>
      <c r="R475" s="45"/>
      <c r="S475" s="45"/>
      <c r="T475" s="51"/>
      <c r="U475" s="45"/>
      <c r="V475" s="45"/>
      <c r="W475" s="45"/>
      <c r="X475" s="50"/>
      <c r="Y475" s="47"/>
      <c r="Z475" s="47"/>
      <c r="AA475" s="47"/>
      <c r="AB475" s="51"/>
      <c r="AC475" s="45"/>
      <c r="AD475" s="45"/>
      <c r="AE475" s="45"/>
      <c r="AF475" s="50"/>
      <c r="AG475" s="47"/>
      <c r="AH475" s="47"/>
      <c r="AI475" s="47"/>
      <c r="AJ475" s="47"/>
      <c r="AK475" s="47"/>
      <c r="AL475" s="27"/>
    </row>
    <row r="476" spans="8:38" s="13" customFormat="1" x14ac:dyDescent="0.35">
      <c r="H476" s="51"/>
      <c r="I476" s="45"/>
      <c r="J476" s="45"/>
      <c r="K476" s="50"/>
      <c r="L476" s="45"/>
      <c r="M476" s="47"/>
      <c r="N476" s="47"/>
      <c r="O476" s="51"/>
      <c r="P476" s="45"/>
      <c r="Q476" s="45"/>
      <c r="R476" s="45"/>
      <c r="S476" s="45"/>
      <c r="T476" s="51"/>
      <c r="U476" s="45"/>
      <c r="V476" s="45"/>
      <c r="W476" s="45"/>
      <c r="X476" s="50"/>
      <c r="Y476" s="47"/>
      <c r="Z476" s="47"/>
      <c r="AA476" s="47"/>
      <c r="AB476" s="51"/>
      <c r="AC476" s="45"/>
      <c r="AD476" s="45"/>
      <c r="AE476" s="45"/>
      <c r="AF476" s="50"/>
      <c r="AG476" s="47"/>
      <c r="AH476" s="47"/>
      <c r="AI476" s="47"/>
      <c r="AJ476" s="47"/>
      <c r="AK476" s="47"/>
      <c r="AL476" s="27"/>
    </row>
    <row r="477" spans="8:38" s="13" customFormat="1" x14ac:dyDescent="0.35">
      <c r="H477" s="51"/>
      <c r="I477" s="45"/>
      <c r="J477" s="45"/>
      <c r="K477" s="50"/>
      <c r="L477" s="45"/>
      <c r="M477" s="47"/>
      <c r="N477" s="47"/>
      <c r="O477" s="51"/>
      <c r="P477" s="45"/>
      <c r="Q477" s="45"/>
      <c r="R477" s="45"/>
      <c r="S477" s="45"/>
      <c r="T477" s="51"/>
      <c r="U477" s="45"/>
      <c r="V477" s="45"/>
      <c r="W477" s="45"/>
      <c r="X477" s="50"/>
      <c r="Y477" s="47"/>
      <c r="Z477" s="47"/>
      <c r="AA477" s="47"/>
      <c r="AB477" s="51"/>
      <c r="AC477" s="45"/>
      <c r="AD477" s="45"/>
      <c r="AE477" s="45"/>
      <c r="AF477" s="50"/>
      <c r="AG477" s="47"/>
      <c r="AH477" s="47"/>
      <c r="AI477" s="47"/>
      <c r="AJ477" s="47"/>
      <c r="AK477" s="47"/>
      <c r="AL477" s="27"/>
    </row>
    <row r="478" spans="8:38" s="13" customFormat="1" x14ac:dyDescent="0.35">
      <c r="H478" s="51"/>
      <c r="I478" s="45"/>
      <c r="J478" s="45"/>
      <c r="K478" s="50"/>
      <c r="L478" s="45"/>
      <c r="M478" s="47"/>
      <c r="N478" s="47"/>
      <c r="O478" s="51"/>
      <c r="P478" s="45"/>
      <c r="Q478" s="45"/>
      <c r="R478" s="45"/>
      <c r="S478" s="45"/>
      <c r="T478" s="51"/>
      <c r="U478" s="45"/>
      <c r="V478" s="45"/>
      <c r="W478" s="45"/>
      <c r="X478" s="50"/>
      <c r="Y478" s="47"/>
      <c r="Z478" s="47"/>
      <c r="AA478" s="47"/>
      <c r="AB478" s="51"/>
      <c r="AC478" s="45"/>
      <c r="AD478" s="45"/>
      <c r="AE478" s="45"/>
      <c r="AF478" s="50"/>
      <c r="AG478" s="47"/>
      <c r="AH478" s="47"/>
      <c r="AI478" s="47"/>
      <c r="AJ478" s="47"/>
      <c r="AK478" s="47"/>
      <c r="AL478" s="27"/>
    </row>
    <row r="479" spans="8:38" s="13" customFormat="1" x14ac:dyDescent="0.35">
      <c r="H479" s="51"/>
      <c r="I479" s="45"/>
      <c r="J479" s="45"/>
      <c r="K479" s="50"/>
      <c r="L479" s="45"/>
      <c r="M479" s="47"/>
      <c r="N479" s="47"/>
      <c r="O479" s="51"/>
      <c r="P479" s="45"/>
      <c r="Q479" s="45"/>
      <c r="R479" s="45"/>
      <c r="S479" s="45"/>
      <c r="T479" s="51"/>
      <c r="U479" s="45"/>
      <c r="V479" s="45"/>
      <c r="W479" s="45"/>
      <c r="X479" s="50"/>
      <c r="Y479" s="47"/>
      <c r="Z479" s="47"/>
      <c r="AA479" s="47"/>
      <c r="AB479" s="51"/>
      <c r="AC479" s="45"/>
      <c r="AD479" s="45"/>
      <c r="AE479" s="45"/>
      <c r="AF479" s="50"/>
      <c r="AG479" s="47"/>
      <c r="AH479" s="47"/>
      <c r="AI479" s="47"/>
      <c r="AJ479" s="47"/>
      <c r="AK479" s="47"/>
      <c r="AL479" s="27"/>
    </row>
    <row r="480" spans="8:38" s="13" customFormat="1" x14ac:dyDescent="0.35">
      <c r="H480" s="51"/>
      <c r="I480" s="45"/>
      <c r="J480" s="45"/>
      <c r="K480" s="50"/>
      <c r="L480" s="45"/>
      <c r="M480" s="47"/>
      <c r="N480" s="47"/>
      <c r="O480" s="51"/>
      <c r="P480" s="45"/>
      <c r="Q480" s="45"/>
      <c r="R480" s="45"/>
      <c r="S480" s="45"/>
      <c r="T480" s="51"/>
      <c r="U480" s="45"/>
      <c r="V480" s="45"/>
      <c r="W480" s="45"/>
      <c r="X480" s="50"/>
      <c r="Y480" s="47"/>
      <c r="Z480" s="47"/>
      <c r="AA480" s="47"/>
      <c r="AB480" s="51"/>
      <c r="AC480" s="45"/>
      <c r="AD480" s="45"/>
      <c r="AE480" s="45"/>
      <c r="AF480" s="50"/>
      <c r="AG480" s="47"/>
      <c r="AH480" s="47"/>
      <c r="AI480" s="47"/>
      <c r="AJ480" s="47"/>
      <c r="AK480" s="47"/>
      <c r="AL480" s="27"/>
    </row>
    <row r="481" spans="8:38" s="13" customFormat="1" x14ac:dyDescent="0.35">
      <c r="H481" s="51"/>
      <c r="I481" s="45"/>
      <c r="J481" s="45"/>
      <c r="K481" s="50"/>
      <c r="L481" s="45"/>
      <c r="M481" s="47"/>
      <c r="N481" s="47"/>
      <c r="O481" s="51"/>
      <c r="P481" s="45"/>
      <c r="Q481" s="45"/>
      <c r="R481" s="45"/>
      <c r="S481" s="45"/>
      <c r="T481" s="51"/>
      <c r="U481" s="45"/>
      <c r="V481" s="45"/>
      <c r="W481" s="45"/>
      <c r="X481" s="50"/>
      <c r="Y481" s="47"/>
      <c r="Z481" s="47"/>
      <c r="AA481" s="47"/>
      <c r="AB481" s="51"/>
      <c r="AC481" s="45"/>
      <c r="AD481" s="45"/>
      <c r="AE481" s="45"/>
      <c r="AF481" s="50"/>
      <c r="AG481" s="47"/>
      <c r="AH481" s="47"/>
      <c r="AI481" s="47"/>
      <c r="AJ481" s="47"/>
      <c r="AK481" s="47"/>
      <c r="AL481" s="27"/>
    </row>
    <row r="482" spans="8:38" s="13" customFormat="1" x14ac:dyDescent="0.35">
      <c r="H482" s="51"/>
      <c r="I482" s="45"/>
      <c r="J482" s="45"/>
      <c r="K482" s="50"/>
      <c r="L482" s="45"/>
      <c r="M482" s="47"/>
      <c r="N482" s="47"/>
      <c r="O482" s="51"/>
      <c r="P482" s="45"/>
      <c r="Q482" s="45"/>
      <c r="R482" s="45"/>
      <c r="S482" s="45"/>
      <c r="T482" s="51"/>
      <c r="U482" s="45"/>
      <c r="V482" s="45"/>
      <c r="W482" s="45"/>
      <c r="X482" s="50"/>
      <c r="Y482" s="47"/>
      <c r="Z482" s="47"/>
      <c r="AA482" s="47"/>
      <c r="AB482" s="51"/>
      <c r="AC482" s="45"/>
      <c r="AD482" s="45"/>
      <c r="AE482" s="45"/>
      <c r="AF482" s="50"/>
      <c r="AG482" s="47"/>
      <c r="AH482" s="47"/>
      <c r="AI482" s="47"/>
      <c r="AJ482" s="47"/>
      <c r="AK482" s="47"/>
      <c r="AL482" s="27"/>
    </row>
    <row r="483" spans="8:38" s="13" customFormat="1" x14ac:dyDescent="0.35">
      <c r="H483" s="51"/>
      <c r="I483" s="45"/>
      <c r="J483" s="45"/>
      <c r="K483" s="50"/>
      <c r="L483" s="45"/>
      <c r="M483" s="47"/>
      <c r="N483" s="47"/>
      <c r="O483" s="51"/>
      <c r="P483" s="45"/>
      <c r="Q483" s="45"/>
      <c r="R483" s="45"/>
      <c r="S483" s="45"/>
      <c r="T483" s="51"/>
      <c r="U483" s="45"/>
      <c r="V483" s="45"/>
      <c r="W483" s="45"/>
      <c r="X483" s="50"/>
      <c r="Y483" s="47"/>
      <c r="Z483" s="47"/>
      <c r="AA483" s="47"/>
      <c r="AB483" s="51"/>
      <c r="AC483" s="45"/>
      <c r="AD483" s="45"/>
      <c r="AE483" s="45"/>
      <c r="AF483" s="50"/>
      <c r="AG483" s="47"/>
      <c r="AH483" s="47"/>
      <c r="AI483" s="47"/>
      <c r="AJ483" s="47"/>
      <c r="AK483" s="47"/>
      <c r="AL483" s="27"/>
    </row>
    <row r="484" spans="8:38" s="13" customFormat="1" x14ac:dyDescent="0.35">
      <c r="H484" s="51"/>
      <c r="I484" s="45"/>
      <c r="J484" s="45"/>
      <c r="K484" s="50"/>
      <c r="L484" s="45"/>
      <c r="M484" s="47"/>
      <c r="N484" s="47"/>
      <c r="O484" s="51"/>
      <c r="P484" s="45"/>
      <c r="Q484" s="45"/>
      <c r="R484" s="45"/>
      <c r="S484" s="45"/>
      <c r="T484" s="51"/>
      <c r="U484" s="45"/>
      <c r="V484" s="45"/>
      <c r="W484" s="45"/>
      <c r="X484" s="50"/>
      <c r="Y484" s="47"/>
      <c r="Z484" s="47"/>
      <c r="AA484" s="47"/>
      <c r="AB484" s="51"/>
      <c r="AC484" s="45"/>
      <c r="AD484" s="45"/>
      <c r="AE484" s="45"/>
      <c r="AF484" s="50"/>
      <c r="AG484" s="47"/>
      <c r="AH484" s="47"/>
      <c r="AI484" s="47"/>
      <c r="AJ484" s="47"/>
      <c r="AK484" s="47"/>
      <c r="AL484" s="27"/>
    </row>
    <row r="485" spans="8:38" s="13" customFormat="1" x14ac:dyDescent="0.35">
      <c r="H485" s="51"/>
      <c r="I485" s="45"/>
      <c r="J485" s="45"/>
      <c r="K485" s="50"/>
      <c r="L485" s="45"/>
      <c r="M485" s="47"/>
      <c r="N485" s="47"/>
      <c r="O485" s="51"/>
      <c r="P485" s="45"/>
      <c r="Q485" s="45"/>
      <c r="R485" s="45"/>
      <c r="S485" s="45"/>
      <c r="T485" s="51"/>
      <c r="U485" s="45"/>
      <c r="V485" s="45"/>
      <c r="W485" s="45"/>
      <c r="X485" s="50"/>
      <c r="Y485" s="47"/>
      <c r="Z485" s="47"/>
      <c r="AA485" s="47"/>
      <c r="AB485" s="51"/>
      <c r="AC485" s="45"/>
      <c r="AD485" s="45"/>
      <c r="AE485" s="45"/>
      <c r="AF485" s="50"/>
      <c r="AG485" s="47"/>
      <c r="AH485" s="47"/>
      <c r="AI485" s="47"/>
      <c r="AJ485" s="47"/>
      <c r="AK485" s="47"/>
      <c r="AL485" s="27"/>
    </row>
    <row r="486" spans="8:38" s="13" customFormat="1" x14ac:dyDescent="0.35">
      <c r="H486" s="51"/>
      <c r="I486" s="45"/>
      <c r="J486" s="45"/>
      <c r="K486" s="50"/>
      <c r="L486" s="45"/>
      <c r="M486" s="47"/>
      <c r="N486" s="47"/>
      <c r="O486" s="51"/>
      <c r="P486" s="45"/>
      <c r="Q486" s="45"/>
      <c r="R486" s="45"/>
      <c r="S486" s="45"/>
      <c r="T486" s="51"/>
      <c r="U486" s="45"/>
      <c r="V486" s="45"/>
      <c r="W486" s="45"/>
      <c r="X486" s="50"/>
      <c r="Y486" s="47"/>
      <c r="Z486" s="47"/>
      <c r="AA486" s="47"/>
      <c r="AB486" s="51"/>
      <c r="AC486" s="45"/>
      <c r="AD486" s="45"/>
      <c r="AE486" s="45"/>
      <c r="AF486" s="50"/>
      <c r="AG486" s="47"/>
      <c r="AH486" s="47"/>
      <c r="AI486" s="47"/>
      <c r="AJ486" s="47"/>
      <c r="AK486" s="47"/>
      <c r="AL486" s="27"/>
    </row>
    <row r="487" spans="8:38" s="13" customFormat="1" x14ac:dyDescent="0.35">
      <c r="H487" s="51"/>
      <c r="I487" s="45"/>
      <c r="J487" s="45"/>
      <c r="K487" s="50"/>
      <c r="L487" s="45"/>
      <c r="M487" s="47"/>
      <c r="N487" s="47"/>
      <c r="O487" s="51"/>
      <c r="P487" s="45"/>
      <c r="Q487" s="45"/>
      <c r="R487" s="45"/>
      <c r="S487" s="45"/>
      <c r="T487" s="51"/>
      <c r="U487" s="45"/>
      <c r="V487" s="45"/>
      <c r="W487" s="45"/>
      <c r="X487" s="50"/>
      <c r="Y487" s="47"/>
      <c r="Z487" s="47"/>
      <c r="AA487" s="47"/>
      <c r="AB487" s="51"/>
      <c r="AC487" s="45"/>
      <c r="AD487" s="45"/>
      <c r="AE487" s="45"/>
      <c r="AF487" s="50"/>
      <c r="AG487" s="47"/>
      <c r="AH487" s="47"/>
      <c r="AI487" s="47"/>
      <c r="AJ487" s="47"/>
      <c r="AK487" s="47"/>
      <c r="AL487" s="27"/>
    </row>
    <row r="488" spans="8:38" s="13" customFormat="1" x14ac:dyDescent="0.35">
      <c r="H488" s="51"/>
      <c r="I488" s="45"/>
      <c r="J488" s="45"/>
      <c r="K488" s="50"/>
      <c r="L488" s="45"/>
      <c r="M488" s="47"/>
      <c r="N488" s="47"/>
      <c r="O488" s="51"/>
      <c r="P488" s="45"/>
      <c r="Q488" s="45"/>
      <c r="R488" s="45"/>
      <c r="S488" s="45"/>
      <c r="T488" s="51"/>
      <c r="U488" s="45"/>
      <c r="V488" s="45"/>
      <c r="W488" s="45"/>
      <c r="X488" s="50"/>
      <c r="Y488" s="47"/>
      <c r="Z488" s="47"/>
      <c r="AA488" s="47"/>
      <c r="AB488" s="51"/>
      <c r="AC488" s="45"/>
      <c r="AD488" s="45"/>
      <c r="AE488" s="45"/>
      <c r="AF488" s="50"/>
      <c r="AG488" s="47"/>
      <c r="AH488" s="47"/>
      <c r="AI488" s="47"/>
      <c r="AJ488" s="47"/>
      <c r="AK488" s="47"/>
      <c r="AL488" s="27"/>
    </row>
    <row r="489" spans="8:38" s="13" customFormat="1" x14ac:dyDescent="0.35">
      <c r="H489" s="51"/>
      <c r="I489" s="45"/>
      <c r="J489" s="45"/>
      <c r="K489" s="50"/>
      <c r="L489" s="45"/>
      <c r="M489" s="47"/>
      <c r="N489" s="47"/>
      <c r="O489" s="51"/>
      <c r="P489" s="45"/>
      <c r="Q489" s="45"/>
      <c r="R489" s="45"/>
      <c r="S489" s="45"/>
      <c r="T489" s="51"/>
      <c r="U489" s="45"/>
      <c r="V489" s="45"/>
      <c r="W489" s="45"/>
      <c r="X489" s="50"/>
      <c r="Y489" s="47"/>
      <c r="Z489" s="47"/>
      <c r="AA489" s="47"/>
      <c r="AB489" s="51"/>
      <c r="AC489" s="45"/>
      <c r="AD489" s="45"/>
      <c r="AE489" s="45"/>
      <c r="AF489" s="50"/>
      <c r="AG489" s="47"/>
      <c r="AH489" s="47"/>
      <c r="AI489" s="47"/>
      <c r="AJ489" s="47"/>
      <c r="AK489" s="47"/>
      <c r="AL489" s="27"/>
    </row>
    <row r="490" spans="8:38" s="13" customFormat="1" x14ac:dyDescent="0.35">
      <c r="H490" s="51"/>
      <c r="I490" s="45"/>
      <c r="J490" s="45"/>
      <c r="K490" s="50"/>
      <c r="L490" s="45"/>
      <c r="M490" s="47"/>
      <c r="N490" s="47"/>
      <c r="O490" s="51"/>
      <c r="P490" s="45"/>
      <c r="Q490" s="45"/>
      <c r="R490" s="45"/>
      <c r="S490" s="45"/>
      <c r="T490" s="51"/>
      <c r="U490" s="45"/>
      <c r="V490" s="45"/>
      <c r="W490" s="45"/>
      <c r="X490" s="50"/>
      <c r="Y490" s="47"/>
      <c r="Z490" s="47"/>
      <c r="AA490" s="47"/>
      <c r="AB490" s="51"/>
      <c r="AC490" s="45"/>
      <c r="AD490" s="45"/>
      <c r="AE490" s="45"/>
      <c r="AF490" s="50"/>
      <c r="AG490" s="47"/>
      <c r="AH490" s="47"/>
      <c r="AI490" s="47"/>
      <c r="AJ490" s="47"/>
      <c r="AK490" s="47"/>
      <c r="AL490" s="27"/>
    </row>
    <row r="491" spans="8:38" s="13" customFormat="1" x14ac:dyDescent="0.35">
      <c r="H491" s="51"/>
      <c r="I491" s="45"/>
      <c r="J491" s="45"/>
      <c r="K491" s="50"/>
      <c r="L491" s="45"/>
      <c r="M491" s="47"/>
      <c r="N491" s="47"/>
      <c r="O491" s="51"/>
      <c r="P491" s="45"/>
      <c r="Q491" s="45"/>
      <c r="R491" s="45"/>
      <c r="S491" s="45"/>
      <c r="T491" s="51"/>
      <c r="U491" s="45"/>
      <c r="V491" s="45"/>
      <c r="W491" s="45"/>
      <c r="X491" s="50"/>
      <c r="Y491" s="47"/>
      <c r="Z491" s="47"/>
      <c r="AA491" s="47"/>
      <c r="AB491" s="51"/>
      <c r="AC491" s="45"/>
      <c r="AD491" s="45"/>
      <c r="AE491" s="45"/>
      <c r="AF491" s="50"/>
      <c r="AG491" s="47"/>
      <c r="AH491" s="47"/>
      <c r="AI491" s="47"/>
      <c r="AJ491" s="47"/>
      <c r="AK491" s="47"/>
      <c r="AL491" s="27"/>
    </row>
    <row r="492" spans="8:38" s="13" customFormat="1" x14ac:dyDescent="0.35">
      <c r="H492" s="51"/>
      <c r="I492" s="45"/>
      <c r="J492" s="45"/>
      <c r="K492" s="50"/>
      <c r="L492" s="45"/>
      <c r="M492" s="47"/>
      <c r="N492" s="47"/>
      <c r="O492" s="51"/>
      <c r="P492" s="45"/>
      <c r="Q492" s="45"/>
      <c r="R492" s="45"/>
      <c r="S492" s="45"/>
      <c r="T492" s="51"/>
      <c r="U492" s="45"/>
      <c r="V492" s="45"/>
      <c r="W492" s="45"/>
      <c r="X492" s="50"/>
      <c r="Y492" s="47"/>
      <c r="Z492" s="47"/>
      <c r="AA492" s="47"/>
      <c r="AB492" s="51"/>
      <c r="AC492" s="45"/>
      <c r="AD492" s="45"/>
      <c r="AE492" s="45"/>
      <c r="AF492" s="50"/>
      <c r="AG492" s="47"/>
      <c r="AH492" s="47"/>
      <c r="AI492" s="47"/>
      <c r="AJ492" s="47"/>
      <c r="AK492" s="47"/>
      <c r="AL492" s="27"/>
    </row>
    <row r="493" spans="8:38" s="13" customFormat="1" x14ac:dyDescent="0.35">
      <c r="H493" s="51"/>
      <c r="I493" s="45"/>
      <c r="J493" s="45"/>
      <c r="K493" s="50"/>
      <c r="L493" s="45"/>
      <c r="M493" s="47"/>
      <c r="N493" s="47"/>
      <c r="O493" s="51"/>
      <c r="P493" s="45"/>
      <c r="Q493" s="45"/>
      <c r="R493" s="45"/>
      <c r="S493" s="45"/>
      <c r="T493" s="51"/>
      <c r="U493" s="45"/>
      <c r="V493" s="45"/>
      <c r="W493" s="45"/>
      <c r="X493" s="50"/>
      <c r="Y493" s="47"/>
      <c r="Z493" s="47"/>
      <c r="AA493" s="47"/>
      <c r="AB493" s="51"/>
      <c r="AC493" s="45"/>
      <c r="AD493" s="45"/>
      <c r="AE493" s="45"/>
      <c r="AF493" s="50"/>
      <c r="AG493" s="47"/>
      <c r="AH493" s="47"/>
      <c r="AI493" s="47"/>
      <c r="AJ493" s="47"/>
      <c r="AK493" s="47"/>
      <c r="AL493" s="27"/>
    </row>
    <row r="494" spans="8:38" s="13" customFormat="1" x14ac:dyDescent="0.35">
      <c r="H494" s="51"/>
      <c r="I494" s="45"/>
      <c r="J494" s="45"/>
      <c r="K494" s="50"/>
      <c r="L494" s="45"/>
      <c r="M494" s="47"/>
      <c r="N494" s="47"/>
      <c r="O494" s="51"/>
      <c r="P494" s="45"/>
      <c r="Q494" s="45"/>
      <c r="R494" s="45"/>
      <c r="S494" s="45"/>
      <c r="T494" s="51"/>
      <c r="U494" s="45"/>
      <c r="V494" s="45"/>
      <c r="W494" s="45"/>
      <c r="X494" s="50"/>
      <c r="Y494" s="47"/>
      <c r="Z494" s="47"/>
      <c r="AA494" s="47"/>
      <c r="AB494" s="51"/>
      <c r="AC494" s="45"/>
      <c r="AD494" s="45"/>
      <c r="AE494" s="45"/>
      <c r="AF494" s="50"/>
      <c r="AG494" s="47"/>
      <c r="AH494" s="47"/>
      <c r="AI494" s="47"/>
      <c r="AJ494" s="47"/>
      <c r="AK494" s="47"/>
      <c r="AL494" s="27"/>
    </row>
    <row r="495" spans="8:38" s="13" customFormat="1" x14ac:dyDescent="0.35">
      <c r="H495" s="51"/>
      <c r="I495" s="45"/>
      <c r="J495" s="45"/>
      <c r="K495" s="50"/>
      <c r="L495" s="45"/>
      <c r="M495" s="47"/>
      <c r="N495" s="47"/>
      <c r="O495" s="51"/>
      <c r="P495" s="45"/>
      <c r="Q495" s="45"/>
      <c r="R495" s="45"/>
      <c r="S495" s="45"/>
      <c r="T495" s="51"/>
      <c r="U495" s="45"/>
      <c r="V495" s="45"/>
      <c r="W495" s="45"/>
      <c r="X495" s="50"/>
      <c r="Y495" s="47"/>
      <c r="Z495" s="47"/>
      <c r="AA495" s="47"/>
      <c r="AB495" s="51"/>
      <c r="AC495" s="45"/>
      <c r="AD495" s="45"/>
      <c r="AE495" s="45"/>
      <c r="AF495" s="50"/>
      <c r="AG495" s="47"/>
      <c r="AH495" s="47"/>
      <c r="AI495" s="47"/>
      <c r="AJ495" s="47"/>
      <c r="AK495" s="47"/>
      <c r="AL495" s="27"/>
    </row>
    <row r="496" spans="8:38" s="13" customFormat="1" x14ac:dyDescent="0.35">
      <c r="H496" s="51"/>
      <c r="I496" s="45"/>
      <c r="J496" s="45"/>
      <c r="K496" s="50"/>
      <c r="L496" s="45"/>
      <c r="M496" s="47"/>
      <c r="N496" s="47"/>
      <c r="O496" s="51"/>
      <c r="P496" s="45"/>
      <c r="Q496" s="45"/>
      <c r="R496" s="45"/>
      <c r="S496" s="45"/>
      <c r="T496" s="51"/>
      <c r="U496" s="45"/>
      <c r="V496" s="45"/>
      <c r="W496" s="45"/>
      <c r="X496" s="50"/>
      <c r="Y496" s="47"/>
      <c r="Z496" s="47"/>
      <c r="AA496" s="47"/>
      <c r="AB496" s="51"/>
      <c r="AC496" s="45"/>
      <c r="AD496" s="45"/>
      <c r="AE496" s="45"/>
      <c r="AF496" s="50"/>
      <c r="AG496" s="47"/>
      <c r="AH496" s="47"/>
      <c r="AI496" s="47"/>
      <c r="AJ496" s="47"/>
      <c r="AK496" s="47"/>
      <c r="AL496" s="27"/>
    </row>
    <row r="497" spans="8:38" s="13" customFormat="1" x14ac:dyDescent="0.35">
      <c r="H497" s="51"/>
      <c r="I497" s="45"/>
      <c r="J497" s="45"/>
      <c r="K497" s="50"/>
      <c r="L497" s="45"/>
      <c r="M497" s="47"/>
      <c r="N497" s="47"/>
      <c r="O497" s="51"/>
      <c r="P497" s="45"/>
      <c r="Q497" s="45"/>
      <c r="R497" s="45"/>
      <c r="S497" s="45"/>
      <c r="T497" s="51"/>
      <c r="U497" s="45"/>
      <c r="V497" s="45"/>
      <c r="W497" s="45"/>
      <c r="X497" s="50"/>
      <c r="Y497" s="47"/>
      <c r="Z497" s="47"/>
      <c r="AA497" s="47"/>
      <c r="AB497" s="51"/>
      <c r="AC497" s="45"/>
      <c r="AD497" s="45"/>
      <c r="AE497" s="45"/>
      <c r="AF497" s="50"/>
      <c r="AG497" s="47"/>
      <c r="AH497" s="47"/>
      <c r="AI497" s="47"/>
      <c r="AJ497" s="47"/>
      <c r="AK497" s="47"/>
      <c r="AL497" s="27"/>
    </row>
    <row r="498" spans="8:38" s="13" customFormat="1" x14ac:dyDescent="0.35">
      <c r="H498" s="51"/>
      <c r="I498" s="45"/>
      <c r="J498" s="45"/>
      <c r="K498" s="50"/>
      <c r="L498" s="45"/>
      <c r="M498" s="47"/>
      <c r="N498" s="47"/>
      <c r="O498" s="51"/>
      <c r="P498" s="45"/>
      <c r="Q498" s="45"/>
      <c r="R498" s="45"/>
      <c r="S498" s="45"/>
      <c r="T498" s="51"/>
      <c r="U498" s="45"/>
      <c r="V498" s="45"/>
      <c r="W498" s="45"/>
      <c r="X498" s="50"/>
      <c r="Y498" s="47"/>
      <c r="Z498" s="47"/>
      <c r="AA498" s="47"/>
      <c r="AB498" s="51"/>
      <c r="AC498" s="45"/>
      <c r="AD498" s="45"/>
      <c r="AE498" s="45"/>
      <c r="AF498" s="50"/>
      <c r="AG498" s="47"/>
      <c r="AH498" s="47"/>
      <c r="AI498" s="47"/>
      <c r="AJ498" s="47"/>
      <c r="AK498" s="47"/>
      <c r="AL498" s="27"/>
    </row>
    <row r="499" spans="8:38" s="13" customFormat="1" x14ac:dyDescent="0.35">
      <c r="H499" s="51"/>
      <c r="I499" s="45"/>
      <c r="J499" s="45"/>
      <c r="K499" s="50"/>
      <c r="L499" s="45"/>
      <c r="M499" s="47"/>
      <c r="N499" s="47"/>
      <c r="O499" s="51"/>
      <c r="P499" s="45"/>
      <c r="Q499" s="45"/>
      <c r="R499" s="45"/>
      <c r="S499" s="45"/>
      <c r="T499" s="51"/>
      <c r="U499" s="45"/>
      <c r="V499" s="45"/>
      <c r="W499" s="45"/>
      <c r="X499" s="50"/>
      <c r="Y499" s="47"/>
      <c r="Z499" s="47"/>
      <c r="AA499" s="47"/>
      <c r="AB499" s="51"/>
      <c r="AC499" s="45"/>
      <c r="AD499" s="45"/>
      <c r="AE499" s="45"/>
      <c r="AF499" s="50"/>
      <c r="AG499" s="47"/>
      <c r="AH499" s="47"/>
      <c r="AI499" s="47"/>
      <c r="AJ499" s="47"/>
      <c r="AK499" s="47"/>
      <c r="AL499" s="27"/>
    </row>
    <row r="500" spans="8:38" s="13" customFormat="1" x14ac:dyDescent="0.35">
      <c r="H500" s="51"/>
      <c r="I500" s="45"/>
      <c r="J500" s="45"/>
      <c r="K500" s="50"/>
      <c r="L500" s="45"/>
      <c r="M500" s="47"/>
      <c r="N500" s="47"/>
      <c r="O500" s="51"/>
      <c r="P500" s="45"/>
      <c r="Q500" s="45"/>
      <c r="R500" s="45"/>
      <c r="S500" s="45"/>
      <c r="T500" s="51"/>
      <c r="U500" s="45"/>
      <c r="V500" s="45"/>
      <c r="W500" s="45"/>
      <c r="X500" s="50"/>
      <c r="Y500" s="47"/>
      <c r="Z500" s="47"/>
      <c r="AA500" s="47"/>
      <c r="AB500" s="51"/>
      <c r="AC500" s="45"/>
      <c r="AD500" s="45"/>
      <c r="AE500" s="45"/>
      <c r="AF500" s="50"/>
      <c r="AG500" s="47"/>
      <c r="AH500" s="47"/>
      <c r="AI500" s="47"/>
      <c r="AJ500" s="47"/>
      <c r="AK500" s="47"/>
      <c r="AL500" s="27"/>
    </row>
    <row r="501" spans="8:38" s="13" customFormat="1" x14ac:dyDescent="0.35">
      <c r="H501" s="51"/>
      <c r="I501" s="45"/>
      <c r="J501" s="45"/>
      <c r="K501" s="50"/>
      <c r="L501" s="45"/>
      <c r="M501" s="47"/>
      <c r="N501" s="47"/>
      <c r="O501" s="51"/>
      <c r="P501" s="45"/>
      <c r="Q501" s="45"/>
      <c r="R501" s="45"/>
      <c r="S501" s="45"/>
      <c r="T501" s="51"/>
      <c r="U501" s="45"/>
      <c r="V501" s="45"/>
      <c r="W501" s="45"/>
      <c r="X501" s="50"/>
      <c r="Y501" s="47"/>
      <c r="Z501" s="47"/>
      <c r="AA501" s="47"/>
      <c r="AB501" s="51"/>
      <c r="AC501" s="45"/>
      <c r="AD501" s="45"/>
      <c r="AE501" s="45"/>
      <c r="AF501" s="50"/>
      <c r="AG501" s="47"/>
      <c r="AH501" s="47"/>
      <c r="AI501" s="47"/>
      <c r="AJ501" s="47"/>
      <c r="AK501" s="47"/>
      <c r="AL501" s="27"/>
    </row>
    <row r="502" spans="8:38" s="13" customFormat="1" x14ac:dyDescent="0.35">
      <c r="H502" s="51"/>
      <c r="I502" s="45"/>
      <c r="J502" s="45"/>
      <c r="K502" s="50"/>
      <c r="L502" s="45"/>
      <c r="M502" s="47"/>
      <c r="N502" s="47"/>
      <c r="O502" s="51"/>
      <c r="P502" s="45"/>
      <c r="Q502" s="45"/>
      <c r="R502" s="45"/>
      <c r="S502" s="45"/>
      <c r="T502" s="51"/>
      <c r="U502" s="45"/>
      <c r="V502" s="45"/>
      <c r="W502" s="45"/>
      <c r="X502" s="50"/>
      <c r="Y502" s="47"/>
      <c r="Z502" s="47"/>
      <c r="AA502" s="47"/>
      <c r="AB502" s="51"/>
      <c r="AC502" s="45"/>
      <c r="AD502" s="45"/>
      <c r="AE502" s="45"/>
      <c r="AF502" s="50"/>
      <c r="AG502" s="47"/>
      <c r="AH502" s="47"/>
      <c r="AI502" s="47"/>
      <c r="AJ502" s="47"/>
      <c r="AK502" s="47"/>
      <c r="AL502" s="27"/>
    </row>
    <row r="503" spans="8:38" s="13" customFormat="1" x14ac:dyDescent="0.35">
      <c r="H503" s="51"/>
      <c r="I503" s="45"/>
      <c r="J503" s="45"/>
      <c r="K503" s="50"/>
      <c r="L503" s="45"/>
      <c r="M503" s="47"/>
      <c r="N503" s="47"/>
      <c r="O503" s="51"/>
      <c r="P503" s="45"/>
      <c r="Q503" s="45"/>
      <c r="R503" s="45"/>
      <c r="S503" s="45"/>
      <c r="T503" s="51"/>
      <c r="U503" s="45"/>
      <c r="V503" s="45"/>
      <c r="W503" s="45"/>
      <c r="X503" s="50"/>
      <c r="Y503" s="47"/>
      <c r="Z503" s="47"/>
      <c r="AA503" s="47"/>
      <c r="AB503" s="51"/>
      <c r="AC503" s="45"/>
      <c r="AD503" s="45"/>
      <c r="AE503" s="45"/>
      <c r="AF503" s="50"/>
      <c r="AG503" s="47"/>
      <c r="AH503" s="47"/>
      <c r="AI503" s="47"/>
      <c r="AJ503" s="47"/>
      <c r="AK503" s="47"/>
      <c r="AL503" s="27"/>
    </row>
    <row r="504" spans="8:38" s="13" customFormat="1" x14ac:dyDescent="0.35">
      <c r="H504" s="51"/>
      <c r="I504" s="45"/>
      <c r="J504" s="45"/>
      <c r="K504" s="50"/>
      <c r="L504" s="45"/>
      <c r="M504" s="47"/>
      <c r="N504" s="47"/>
      <c r="O504" s="51"/>
      <c r="P504" s="45"/>
      <c r="Q504" s="45"/>
      <c r="R504" s="45"/>
      <c r="S504" s="45"/>
      <c r="T504" s="51"/>
      <c r="U504" s="45"/>
      <c r="V504" s="45"/>
      <c r="W504" s="45"/>
      <c r="X504" s="50"/>
      <c r="Y504" s="47"/>
      <c r="Z504" s="47"/>
      <c r="AA504" s="47"/>
      <c r="AB504" s="51"/>
      <c r="AC504" s="45"/>
      <c r="AD504" s="45"/>
      <c r="AE504" s="45"/>
      <c r="AF504" s="50"/>
      <c r="AG504" s="47"/>
      <c r="AH504" s="47"/>
      <c r="AI504" s="47"/>
      <c r="AJ504" s="47"/>
      <c r="AK504" s="47"/>
      <c r="AL504" s="27"/>
    </row>
    <row r="505" spans="8:38" s="13" customFormat="1" x14ac:dyDescent="0.35">
      <c r="H505" s="51"/>
      <c r="I505" s="45"/>
      <c r="J505" s="45"/>
      <c r="K505" s="50"/>
      <c r="L505" s="45"/>
      <c r="M505" s="47"/>
      <c r="N505" s="47"/>
      <c r="O505" s="51"/>
      <c r="P505" s="45"/>
      <c r="Q505" s="45"/>
      <c r="R505" s="45"/>
      <c r="S505" s="45"/>
      <c r="T505" s="51"/>
      <c r="U505" s="45"/>
      <c r="V505" s="45"/>
      <c r="W505" s="45"/>
      <c r="X505" s="50"/>
      <c r="Y505" s="47"/>
      <c r="Z505" s="47"/>
      <c r="AA505" s="47"/>
      <c r="AB505" s="51"/>
      <c r="AC505" s="45"/>
      <c r="AD505" s="45"/>
      <c r="AE505" s="45"/>
      <c r="AF505" s="50"/>
      <c r="AG505" s="47"/>
      <c r="AH505" s="47"/>
      <c r="AI505" s="47"/>
      <c r="AJ505" s="47"/>
      <c r="AK505" s="47"/>
      <c r="AL505" s="27"/>
    </row>
    <row r="506" spans="8:38" s="13" customFormat="1" x14ac:dyDescent="0.35">
      <c r="H506" s="51"/>
      <c r="I506" s="45"/>
      <c r="J506" s="45"/>
      <c r="K506" s="50"/>
      <c r="L506" s="45"/>
      <c r="M506" s="47"/>
      <c r="N506" s="47"/>
      <c r="O506" s="51"/>
      <c r="P506" s="45"/>
      <c r="Q506" s="45"/>
      <c r="R506" s="45"/>
      <c r="S506" s="45"/>
      <c r="T506" s="51"/>
      <c r="U506" s="45"/>
      <c r="V506" s="45"/>
      <c r="W506" s="45"/>
      <c r="X506" s="50"/>
      <c r="Y506" s="47"/>
      <c r="Z506" s="47"/>
      <c r="AA506" s="47"/>
      <c r="AB506" s="51"/>
      <c r="AC506" s="45"/>
      <c r="AD506" s="45"/>
      <c r="AE506" s="45"/>
      <c r="AF506" s="50"/>
      <c r="AG506" s="47"/>
      <c r="AH506" s="47"/>
      <c r="AI506" s="47"/>
      <c r="AJ506" s="47"/>
      <c r="AK506" s="47"/>
      <c r="AL506" s="27"/>
    </row>
    <row r="507" spans="8:38" s="13" customFormat="1" x14ac:dyDescent="0.35">
      <c r="H507" s="51"/>
      <c r="I507" s="45"/>
      <c r="J507" s="45"/>
      <c r="K507" s="50"/>
      <c r="L507" s="45"/>
      <c r="M507" s="47"/>
      <c r="N507" s="47"/>
      <c r="O507" s="51"/>
      <c r="P507" s="45"/>
      <c r="Q507" s="45"/>
      <c r="R507" s="45"/>
      <c r="S507" s="45"/>
      <c r="T507" s="51"/>
      <c r="U507" s="45"/>
      <c r="V507" s="45"/>
      <c r="W507" s="45"/>
      <c r="X507" s="50"/>
      <c r="Y507" s="47"/>
      <c r="Z507" s="47"/>
      <c r="AA507" s="47"/>
      <c r="AB507" s="51"/>
      <c r="AC507" s="45"/>
      <c r="AD507" s="45"/>
      <c r="AE507" s="45"/>
      <c r="AF507" s="50"/>
      <c r="AG507" s="47"/>
      <c r="AH507" s="47"/>
      <c r="AI507" s="47"/>
      <c r="AJ507" s="47"/>
      <c r="AK507" s="47"/>
      <c r="AL507" s="27"/>
    </row>
    <row r="508" spans="8:38" s="13" customFormat="1" x14ac:dyDescent="0.35">
      <c r="H508" s="51"/>
      <c r="I508" s="45"/>
      <c r="J508" s="45"/>
      <c r="K508" s="50"/>
      <c r="L508" s="45"/>
      <c r="M508" s="47"/>
      <c r="N508" s="47"/>
      <c r="O508" s="51"/>
      <c r="P508" s="45"/>
      <c r="Q508" s="45"/>
      <c r="R508" s="45"/>
      <c r="S508" s="45"/>
      <c r="T508" s="51"/>
      <c r="U508" s="45"/>
      <c r="V508" s="45"/>
      <c r="W508" s="45"/>
      <c r="X508" s="50"/>
      <c r="Y508" s="47"/>
      <c r="Z508" s="47"/>
      <c r="AA508" s="47"/>
      <c r="AB508" s="51"/>
      <c r="AC508" s="45"/>
      <c r="AD508" s="45"/>
      <c r="AE508" s="45"/>
      <c r="AF508" s="50"/>
      <c r="AG508" s="47"/>
      <c r="AH508" s="47"/>
      <c r="AI508" s="47"/>
      <c r="AJ508" s="47"/>
      <c r="AK508" s="47"/>
      <c r="AL508" s="27"/>
    </row>
    <row r="509" spans="8:38" s="13" customFormat="1" x14ac:dyDescent="0.35">
      <c r="H509" s="51"/>
      <c r="I509" s="45"/>
      <c r="J509" s="45"/>
      <c r="K509" s="50"/>
      <c r="L509" s="45"/>
      <c r="M509" s="47"/>
      <c r="N509" s="47"/>
      <c r="O509" s="51"/>
      <c r="P509" s="45"/>
      <c r="Q509" s="45"/>
      <c r="R509" s="45"/>
      <c r="S509" s="45"/>
      <c r="T509" s="51"/>
      <c r="U509" s="45"/>
      <c r="V509" s="45"/>
      <c r="W509" s="45"/>
      <c r="X509" s="50"/>
      <c r="Y509" s="47"/>
      <c r="Z509" s="47"/>
      <c r="AA509" s="47"/>
      <c r="AB509" s="51"/>
      <c r="AC509" s="45"/>
      <c r="AD509" s="45"/>
      <c r="AE509" s="45"/>
      <c r="AF509" s="50"/>
      <c r="AG509" s="47"/>
      <c r="AH509" s="47"/>
      <c r="AI509" s="47"/>
      <c r="AJ509" s="47"/>
      <c r="AK509" s="47"/>
      <c r="AL509" s="27"/>
    </row>
    <row r="510" spans="8:38" s="13" customFormat="1" x14ac:dyDescent="0.35">
      <c r="H510" s="51"/>
      <c r="I510" s="45"/>
      <c r="J510" s="45"/>
      <c r="K510" s="50"/>
      <c r="L510" s="45"/>
      <c r="M510" s="47"/>
      <c r="N510" s="47"/>
      <c r="O510" s="51"/>
      <c r="P510" s="45"/>
      <c r="Q510" s="45"/>
      <c r="R510" s="45"/>
      <c r="S510" s="45"/>
      <c r="T510" s="51"/>
      <c r="U510" s="45"/>
      <c r="V510" s="45"/>
      <c r="W510" s="45"/>
      <c r="X510" s="50"/>
      <c r="Y510" s="47"/>
      <c r="Z510" s="47"/>
      <c r="AA510" s="47"/>
      <c r="AB510" s="51"/>
      <c r="AC510" s="45"/>
      <c r="AD510" s="45"/>
      <c r="AE510" s="45"/>
      <c r="AF510" s="50"/>
      <c r="AG510" s="47"/>
      <c r="AH510" s="47"/>
      <c r="AI510" s="47"/>
      <c r="AJ510" s="47"/>
      <c r="AK510" s="47"/>
      <c r="AL510" s="27"/>
    </row>
    <row r="511" spans="8:38" s="13" customFormat="1" x14ac:dyDescent="0.35">
      <c r="H511" s="51"/>
      <c r="I511" s="45"/>
      <c r="J511" s="45"/>
      <c r="K511" s="50"/>
      <c r="L511" s="45"/>
      <c r="M511" s="47"/>
      <c r="N511" s="47"/>
      <c r="O511" s="51"/>
      <c r="P511" s="45"/>
      <c r="Q511" s="45"/>
      <c r="R511" s="45"/>
      <c r="S511" s="45"/>
      <c r="T511" s="51"/>
      <c r="U511" s="45"/>
      <c r="V511" s="45"/>
      <c r="W511" s="45"/>
      <c r="X511" s="50"/>
      <c r="Y511" s="47"/>
      <c r="Z511" s="47"/>
      <c r="AA511" s="47"/>
      <c r="AB511" s="51"/>
      <c r="AC511" s="45"/>
      <c r="AD511" s="45"/>
      <c r="AE511" s="45"/>
      <c r="AF511" s="50"/>
      <c r="AG511" s="47"/>
      <c r="AH511" s="47"/>
      <c r="AI511" s="47"/>
      <c r="AJ511" s="47"/>
      <c r="AK511" s="47"/>
      <c r="AL511" s="27"/>
    </row>
    <row r="512" spans="8:38" s="13" customFormat="1" x14ac:dyDescent="0.35">
      <c r="H512" s="51"/>
      <c r="I512" s="45"/>
      <c r="J512" s="45"/>
      <c r="K512" s="50"/>
      <c r="L512" s="45"/>
      <c r="M512" s="47"/>
      <c r="N512" s="47"/>
      <c r="O512" s="51"/>
      <c r="P512" s="45"/>
      <c r="Q512" s="45"/>
      <c r="R512" s="45"/>
      <c r="S512" s="45"/>
      <c r="T512" s="51"/>
      <c r="U512" s="45"/>
      <c r="V512" s="45"/>
      <c r="W512" s="45"/>
      <c r="X512" s="50"/>
      <c r="Y512" s="47"/>
      <c r="Z512" s="47"/>
      <c r="AA512" s="47"/>
      <c r="AB512" s="51"/>
      <c r="AC512" s="45"/>
      <c r="AD512" s="45"/>
      <c r="AE512" s="45"/>
      <c r="AF512" s="50"/>
      <c r="AG512" s="47"/>
      <c r="AH512" s="47"/>
      <c r="AI512" s="47"/>
      <c r="AJ512" s="47"/>
      <c r="AK512" s="47"/>
      <c r="AL512" s="27"/>
    </row>
    <row r="513" spans="8:38" s="13" customFormat="1" x14ac:dyDescent="0.35">
      <c r="H513" s="51"/>
      <c r="I513" s="45"/>
      <c r="J513" s="45"/>
      <c r="K513" s="50"/>
      <c r="L513" s="45"/>
      <c r="M513" s="47"/>
      <c r="N513" s="47"/>
      <c r="O513" s="51"/>
      <c r="P513" s="45"/>
      <c r="Q513" s="45"/>
      <c r="R513" s="45"/>
      <c r="S513" s="45"/>
      <c r="T513" s="51"/>
      <c r="U513" s="45"/>
      <c r="V513" s="45"/>
      <c r="W513" s="45"/>
      <c r="X513" s="50"/>
      <c r="Y513" s="47"/>
      <c r="Z513" s="47"/>
      <c r="AA513" s="47"/>
      <c r="AB513" s="51"/>
      <c r="AC513" s="45"/>
      <c r="AD513" s="45"/>
      <c r="AE513" s="45"/>
      <c r="AF513" s="50"/>
      <c r="AG513" s="47"/>
      <c r="AH513" s="47"/>
      <c r="AI513" s="47"/>
      <c r="AJ513" s="47"/>
      <c r="AK513" s="47"/>
      <c r="AL513" s="27"/>
    </row>
    <row r="514" spans="8:38" s="13" customFormat="1" x14ac:dyDescent="0.35">
      <c r="H514" s="51"/>
      <c r="I514" s="45"/>
      <c r="J514" s="45"/>
      <c r="K514" s="50"/>
      <c r="L514" s="45"/>
      <c r="M514" s="47"/>
      <c r="N514" s="47"/>
      <c r="O514" s="51"/>
      <c r="P514" s="45"/>
      <c r="Q514" s="45"/>
      <c r="R514" s="45"/>
      <c r="S514" s="45"/>
      <c r="T514" s="51"/>
      <c r="U514" s="45"/>
      <c r="V514" s="45"/>
      <c r="W514" s="45"/>
      <c r="X514" s="50"/>
      <c r="Y514" s="47"/>
      <c r="Z514" s="47"/>
      <c r="AA514" s="47"/>
      <c r="AB514" s="51"/>
      <c r="AC514" s="45"/>
      <c r="AD514" s="45"/>
      <c r="AE514" s="45"/>
      <c r="AF514" s="50"/>
      <c r="AG514" s="47"/>
      <c r="AH514" s="47"/>
      <c r="AI514" s="47"/>
      <c r="AJ514" s="47"/>
      <c r="AK514" s="47"/>
      <c r="AL514" s="27"/>
    </row>
    <row r="515" spans="8:38" s="13" customFormat="1" x14ac:dyDescent="0.35">
      <c r="H515" s="51"/>
      <c r="I515" s="45"/>
      <c r="J515" s="45"/>
      <c r="K515" s="50"/>
      <c r="L515" s="45"/>
      <c r="M515" s="47"/>
      <c r="N515" s="47"/>
      <c r="O515" s="51"/>
      <c r="P515" s="45"/>
      <c r="Q515" s="45"/>
      <c r="R515" s="45"/>
      <c r="S515" s="45"/>
      <c r="T515" s="51"/>
      <c r="U515" s="45"/>
      <c r="V515" s="45"/>
      <c r="W515" s="45"/>
      <c r="X515" s="50"/>
      <c r="Y515" s="47"/>
      <c r="Z515" s="47"/>
      <c r="AA515" s="47"/>
      <c r="AB515" s="51"/>
      <c r="AC515" s="45"/>
      <c r="AD515" s="45"/>
      <c r="AE515" s="45"/>
      <c r="AF515" s="50"/>
      <c r="AG515" s="47"/>
      <c r="AH515" s="47"/>
      <c r="AI515" s="47"/>
      <c r="AJ515" s="47"/>
      <c r="AK515" s="47"/>
      <c r="AL515" s="27"/>
    </row>
    <row r="516" spans="8:38" s="13" customFormat="1" x14ac:dyDescent="0.35">
      <c r="H516" s="51"/>
      <c r="I516" s="45"/>
      <c r="J516" s="45"/>
      <c r="K516" s="50"/>
      <c r="L516" s="45"/>
      <c r="M516" s="47"/>
      <c r="N516" s="47"/>
      <c r="O516" s="51"/>
      <c r="P516" s="45"/>
      <c r="Q516" s="45"/>
      <c r="R516" s="45"/>
      <c r="S516" s="45"/>
      <c r="T516" s="51"/>
      <c r="U516" s="45"/>
      <c r="V516" s="45"/>
      <c r="W516" s="45"/>
      <c r="X516" s="50"/>
      <c r="Y516" s="47"/>
      <c r="Z516" s="47"/>
      <c r="AA516" s="47"/>
      <c r="AB516" s="51"/>
      <c r="AC516" s="45"/>
      <c r="AD516" s="45"/>
      <c r="AE516" s="45"/>
      <c r="AF516" s="50"/>
      <c r="AG516" s="47"/>
      <c r="AH516" s="47"/>
      <c r="AI516" s="47"/>
      <c r="AJ516" s="47"/>
      <c r="AK516" s="47"/>
      <c r="AL516" s="27"/>
    </row>
    <row r="517" spans="8:38" s="13" customFormat="1" x14ac:dyDescent="0.35">
      <c r="H517" s="51"/>
      <c r="I517" s="45"/>
      <c r="J517" s="45"/>
      <c r="K517" s="50"/>
      <c r="L517" s="45"/>
      <c r="M517" s="47"/>
      <c r="N517" s="47"/>
      <c r="O517" s="51"/>
      <c r="P517" s="45"/>
      <c r="Q517" s="45"/>
      <c r="R517" s="45"/>
      <c r="S517" s="45"/>
      <c r="T517" s="51"/>
      <c r="U517" s="45"/>
      <c r="V517" s="45"/>
      <c r="W517" s="45"/>
      <c r="X517" s="50"/>
      <c r="Y517" s="47"/>
      <c r="Z517" s="47"/>
      <c r="AA517" s="47"/>
      <c r="AB517" s="51"/>
      <c r="AC517" s="45"/>
      <c r="AD517" s="45"/>
      <c r="AE517" s="45"/>
      <c r="AF517" s="50"/>
      <c r="AG517" s="47"/>
      <c r="AH517" s="47"/>
      <c r="AI517" s="47"/>
      <c r="AJ517" s="47"/>
      <c r="AK517" s="47"/>
      <c r="AL517" s="27"/>
    </row>
    <row r="518" spans="8:38" s="13" customFormat="1" x14ac:dyDescent="0.35">
      <c r="H518" s="51"/>
      <c r="I518" s="45"/>
      <c r="J518" s="45"/>
      <c r="K518" s="50"/>
      <c r="L518" s="45"/>
      <c r="M518" s="47"/>
      <c r="N518" s="47"/>
      <c r="O518" s="51"/>
      <c r="P518" s="45"/>
      <c r="Q518" s="45"/>
      <c r="R518" s="45"/>
      <c r="S518" s="45"/>
      <c r="T518" s="51"/>
      <c r="U518" s="45"/>
      <c r="V518" s="45"/>
      <c r="W518" s="45"/>
      <c r="X518" s="50"/>
      <c r="Y518" s="47"/>
      <c r="Z518" s="47"/>
      <c r="AA518" s="47"/>
      <c r="AB518" s="51"/>
      <c r="AC518" s="45"/>
      <c r="AD518" s="45"/>
      <c r="AE518" s="45"/>
      <c r="AF518" s="50"/>
      <c r="AG518" s="47"/>
      <c r="AH518" s="47"/>
      <c r="AI518" s="47"/>
      <c r="AJ518" s="47"/>
      <c r="AK518" s="47"/>
      <c r="AL518" s="27"/>
    </row>
    <row r="519" spans="8:38" s="13" customFormat="1" x14ac:dyDescent="0.35">
      <c r="H519" s="51"/>
      <c r="I519" s="45"/>
      <c r="J519" s="45"/>
      <c r="K519" s="50"/>
      <c r="L519" s="45"/>
      <c r="M519" s="47"/>
      <c r="N519" s="47"/>
      <c r="O519" s="51"/>
      <c r="P519" s="45"/>
      <c r="Q519" s="45"/>
      <c r="R519" s="45"/>
      <c r="S519" s="45"/>
      <c r="T519" s="51"/>
      <c r="U519" s="45"/>
      <c r="V519" s="45"/>
      <c r="W519" s="45"/>
      <c r="X519" s="50"/>
      <c r="Y519" s="47"/>
      <c r="Z519" s="47"/>
      <c r="AA519" s="47"/>
      <c r="AB519" s="51"/>
      <c r="AC519" s="45"/>
      <c r="AD519" s="45"/>
      <c r="AE519" s="45"/>
      <c r="AF519" s="50"/>
      <c r="AG519" s="47"/>
      <c r="AH519" s="47"/>
      <c r="AI519" s="47"/>
      <c r="AJ519" s="47"/>
      <c r="AK519" s="47"/>
      <c r="AL519" s="27"/>
    </row>
    <row r="520" spans="8:38" s="13" customFormat="1" x14ac:dyDescent="0.35">
      <c r="H520" s="51"/>
      <c r="I520" s="45"/>
      <c r="J520" s="45"/>
      <c r="K520" s="50"/>
      <c r="L520" s="45"/>
      <c r="M520" s="47"/>
      <c r="N520" s="47"/>
      <c r="O520" s="51"/>
      <c r="P520" s="45"/>
      <c r="Q520" s="45"/>
      <c r="R520" s="45"/>
      <c r="S520" s="45"/>
      <c r="T520" s="51"/>
      <c r="U520" s="45"/>
      <c r="V520" s="45"/>
      <c r="W520" s="45"/>
      <c r="X520" s="50"/>
      <c r="Y520" s="47"/>
      <c r="Z520" s="47"/>
      <c r="AA520" s="47"/>
      <c r="AB520" s="51"/>
      <c r="AC520" s="45"/>
      <c r="AD520" s="45"/>
      <c r="AE520" s="45"/>
      <c r="AF520" s="50"/>
      <c r="AG520" s="47"/>
      <c r="AH520" s="47"/>
      <c r="AI520" s="47"/>
      <c r="AJ520" s="47"/>
      <c r="AK520" s="47"/>
      <c r="AL520" s="27"/>
    </row>
    <row r="521" spans="8:38" s="13" customFormat="1" x14ac:dyDescent="0.35">
      <c r="H521" s="51"/>
      <c r="I521" s="45"/>
      <c r="J521" s="45"/>
      <c r="K521" s="50"/>
      <c r="L521" s="45"/>
      <c r="M521" s="47"/>
      <c r="N521" s="47"/>
      <c r="O521" s="51"/>
      <c r="P521" s="45"/>
      <c r="Q521" s="45"/>
      <c r="R521" s="45"/>
      <c r="S521" s="45"/>
      <c r="T521" s="51"/>
      <c r="U521" s="45"/>
      <c r="V521" s="45"/>
      <c r="W521" s="45"/>
      <c r="X521" s="50"/>
      <c r="Y521" s="47"/>
      <c r="Z521" s="47"/>
      <c r="AA521" s="47"/>
      <c r="AB521" s="51"/>
      <c r="AC521" s="45"/>
      <c r="AD521" s="45"/>
      <c r="AE521" s="45"/>
      <c r="AF521" s="50"/>
      <c r="AG521" s="47"/>
      <c r="AH521" s="47"/>
      <c r="AI521" s="47"/>
      <c r="AJ521" s="47"/>
      <c r="AK521" s="47"/>
      <c r="AL521" s="27"/>
    </row>
    <row r="522" spans="8:38" s="13" customFormat="1" x14ac:dyDescent="0.35">
      <c r="H522" s="51"/>
      <c r="I522" s="45"/>
      <c r="J522" s="45"/>
      <c r="K522" s="50"/>
      <c r="L522" s="45"/>
      <c r="M522" s="47"/>
      <c r="N522" s="47"/>
      <c r="O522" s="51"/>
      <c r="P522" s="45"/>
      <c r="Q522" s="45"/>
      <c r="R522" s="45"/>
      <c r="S522" s="45"/>
      <c r="T522" s="51"/>
      <c r="U522" s="45"/>
      <c r="V522" s="45"/>
      <c r="W522" s="45"/>
      <c r="X522" s="50"/>
      <c r="Y522" s="47"/>
      <c r="Z522" s="47"/>
      <c r="AA522" s="47"/>
      <c r="AB522" s="51"/>
      <c r="AC522" s="45"/>
      <c r="AD522" s="45"/>
      <c r="AE522" s="45"/>
      <c r="AF522" s="50"/>
      <c r="AG522" s="47"/>
      <c r="AH522" s="47"/>
      <c r="AI522" s="47"/>
      <c r="AJ522" s="47"/>
      <c r="AK522" s="47"/>
      <c r="AL522" s="27"/>
    </row>
    <row r="523" spans="8:38" s="13" customFormat="1" x14ac:dyDescent="0.35">
      <c r="H523" s="51"/>
      <c r="I523" s="45"/>
      <c r="J523" s="45"/>
      <c r="K523" s="50"/>
      <c r="L523" s="45"/>
      <c r="M523" s="47"/>
      <c r="N523" s="47"/>
      <c r="O523" s="51"/>
      <c r="P523" s="45"/>
      <c r="Q523" s="45"/>
      <c r="R523" s="45"/>
      <c r="S523" s="45"/>
      <c r="T523" s="51"/>
      <c r="U523" s="45"/>
      <c r="V523" s="45"/>
      <c r="W523" s="45"/>
      <c r="X523" s="50"/>
      <c r="Y523" s="47"/>
      <c r="Z523" s="47"/>
      <c r="AA523" s="47"/>
      <c r="AB523" s="51"/>
      <c r="AC523" s="45"/>
      <c r="AD523" s="45"/>
      <c r="AE523" s="45"/>
      <c r="AF523" s="50"/>
      <c r="AG523" s="47"/>
      <c r="AH523" s="47"/>
      <c r="AI523" s="47"/>
      <c r="AJ523" s="47"/>
      <c r="AK523" s="47"/>
      <c r="AL523" s="27"/>
    </row>
    <row r="524" spans="8:38" s="13" customFormat="1" x14ac:dyDescent="0.35">
      <c r="H524" s="51"/>
      <c r="I524" s="45"/>
      <c r="J524" s="45"/>
      <c r="K524" s="50"/>
      <c r="L524" s="45"/>
      <c r="M524" s="47"/>
      <c r="N524" s="47"/>
      <c r="O524" s="51"/>
      <c r="P524" s="45"/>
      <c r="Q524" s="45"/>
      <c r="R524" s="45"/>
      <c r="S524" s="45"/>
      <c r="T524" s="51"/>
      <c r="U524" s="45"/>
      <c r="V524" s="45"/>
      <c r="W524" s="45"/>
      <c r="X524" s="50"/>
      <c r="Y524" s="47"/>
      <c r="Z524" s="47"/>
      <c r="AA524" s="47"/>
      <c r="AB524" s="51"/>
      <c r="AC524" s="45"/>
      <c r="AD524" s="45"/>
      <c r="AE524" s="45"/>
      <c r="AF524" s="50"/>
      <c r="AG524" s="47"/>
      <c r="AH524" s="47"/>
      <c r="AI524" s="47"/>
      <c r="AJ524" s="47"/>
      <c r="AK524" s="47"/>
      <c r="AL524" s="27"/>
    </row>
    <row r="525" spans="8:38" s="13" customFormat="1" x14ac:dyDescent="0.35">
      <c r="H525" s="51"/>
      <c r="I525" s="45"/>
      <c r="J525" s="45"/>
      <c r="K525" s="50"/>
      <c r="L525" s="45"/>
      <c r="M525" s="47"/>
      <c r="N525" s="47"/>
      <c r="O525" s="51"/>
      <c r="P525" s="45"/>
      <c r="Q525" s="45"/>
      <c r="R525" s="45"/>
      <c r="S525" s="45"/>
      <c r="T525" s="51"/>
      <c r="U525" s="45"/>
      <c r="V525" s="45"/>
      <c r="W525" s="45"/>
      <c r="X525" s="50"/>
      <c r="Y525" s="47"/>
      <c r="Z525" s="47"/>
      <c r="AA525" s="47"/>
      <c r="AB525" s="51"/>
      <c r="AC525" s="45"/>
      <c r="AD525" s="45"/>
      <c r="AE525" s="45"/>
      <c r="AF525" s="50"/>
      <c r="AG525" s="47"/>
      <c r="AH525" s="47"/>
      <c r="AI525" s="47"/>
      <c r="AJ525" s="47"/>
      <c r="AK525" s="47"/>
      <c r="AL525" s="27"/>
    </row>
    <row r="526" spans="8:38" s="13" customFormat="1" x14ac:dyDescent="0.35">
      <c r="H526" s="51"/>
      <c r="I526" s="45"/>
      <c r="J526" s="45"/>
      <c r="K526" s="50"/>
      <c r="L526" s="45"/>
      <c r="M526" s="47"/>
      <c r="N526" s="47"/>
      <c r="O526" s="51"/>
      <c r="P526" s="45"/>
      <c r="Q526" s="45"/>
      <c r="R526" s="45"/>
      <c r="S526" s="45"/>
      <c r="T526" s="51"/>
      <c r="U526" s="45"/>
      <c r="V526" s="45"/>
      <c r="W526" s="45"/>
      <c r="X526" s="50"/>
      <c r="Y526" s="47"/>
      <c r="Z526" s="47"/>
      <c r="AA526" s="47"/>
      <c r="AB526" s="51"/>
      <c r="AC526" s="45"/>
      <c r="AD526" s="45"/>
      <c r="AE526" s="45"/>
      <c r="AF526" s="50"/>
      <c r="AG526" s="47"/>
      <c r="AH526" s="47"/>
      <c r="AI526" s="47"/>
      <c r="AJ526" s="47"/>
      <c r="AK526" s="47"/>
      <c r="AL526" s="27"/>
    </row>
    <row r="527" spans="8:38" s="13" customFormat="1" x14ac:dyDescent="0.35">
      <c r="H527" s="51"/>
      <c r="I527" s="45"/>
      <c r="J527" s="45"/>
      <c r="K527" s="50"/>
      <c r="L527" s="45"/>
      <c r="M527" s="47"/>
      <c r="N527" s="47"/>
      <c r="O527" s="51"/>
      <c r="P527" s="45"/>
      <c r="Q527" s="45"/>
      <c r="R527" s="45"/>
      <c r="S527" s="45"/>
      <c r="T527" s="51"/>
      <c r="U527" s="45"/>
      <c r="V527" s="45"/>
      <c r="W527" s="45"/>
      <c r="X527" s="50"/>
      <c r="Y527" s="47"/>
      <c r="Z527" s="47"/>
      <c r="AA527" s="47"/>
      <c r="AB527" s="51"/>
      <c r="AC527" s="45"/>
      <c r="AD527" s="45"/>
      <c r="AE527" s="45"/>
      <c r="AF527" s="50"/>
      <c r="AG527" s="47"/>
      <c r="AH527" s="47"/>
      <c r="AI527" s="47"/>
      <c r="AJ527" s="47"/>
      <c r="AK527" s="47"/>
      <c r="AL527" s="27"/>
    </row>
    <row r="528" spans="8:38" s="13" customFormat="1" x14ac:dyDescent="0.35">
      <c r="H528" s="51"/>
      <c r="I528" s="45"/>
      <c r="J528" s="45"/>
      <c r="K528" s="50"/>
      <c r="L528" s="45"/>
      <c r="M528" s="47"/>
      <c r="N528" s="47"/>
      <c r="O528" s="51"/>
      <c r="P528" s="45"/>
      <c r="Q528" s="45"/>
      <c r="R528" s="45"/>
      <c r="S528" s="45"/>
      <c r="T528" s="51"/>
      <c r="U528" s="45"/>
      <c r="V528" s="45"/>
      <c r="W528" s="45"/>
      <c r="X528" s="50"/>
      <c r="Y528" s="47"/>
      <c r="Z528" s="47"/>
      <c r="AA528" s="47"/>
      <c r="AB528" s="51"/>
      <c r="AC528" s="45"/>
      <c r="AD528" s="45"/>
      <c r="AE528" s="45"/>
      <c r="AF528" s="50"/>
      <c r="AG528" s="47"/>
      <c r="AH528" s="47"/>
      <c r="AI528" s="47"/>
      <c r="AJ528" s="47"/>
      <c r="AK528" s="47"/>
      <c r="AL528" s="27"/>
    </row>
    <row r="529" spans="8:38" s="13" customFormat="1" x14ac:dyDescent="0.35">
      <c r="H529" s="51"/>
      <c r="I529" s="45"/>
      <c r="J529" s="45"/>
      <c r="K529" s="50"/>
      <c r="L529" s="45"/>
      <c r="M529" s="47"/>
      <c r="N529" s="47"/>
      <c r="O529" s="51"/>
      <c r="P529" s="45"/>
      <c r="Q529" s="45"/>
      <c r="R529" s="45"/>
      <c r="S529" s="45"/>
      <c r="T529" s="51"/>
      <c r="U529" s="45"/>
      <c r="V529" s="45"/>
      <c r="W529" s="45"/>
      <c r="X529" s="50"/>
      <c r="Y529" s="47"/>
      <c r="Z529" s="47"/>
      <c r="AA529" s="47"/>
      <c r="AB529" s="51"/>
      <c r="AC529" s="45"/>
      <c r="AD529" s="45"/>
      <c r="AE529" s="45"/>
      <c r="AF529" s="50"/>
      <c r="AG529" s="47"/>
      <c r="AH529" s="47"/>
      <c r="AI529" s="47"/>
      <c r="AJ529" s="47"/>
      <c r="AK529" s="47"/>
      <c r="AL529" s="27"/>
    </row>
    <row r="530" spans="8:38" s="13" customFormat="1" x14ac:dyDescent="0.35">
      <c r="H530" s="51"/>
      <c r="I530" s="45"/>
      <c r="J530" s="45"/>
      <c r="K530" s="50"/>
      <c r="L530" s="45"/>
      <c r="M530" s="47"/>
      <c r="N530" s="47"/>
      <c r="O530" s="51"/>
      <c r="P530" s="45"/>
      <c r="Q530" s="45"/>
      <c r="R530" s="45"/>
      <c r="S530" s="45"/>
      <c r="T530" s="51"/>
      <c r="U530" s="45"/>
      <c r="V530" s="45"/>
      <c r="W530" s="45"/>
      <c r="X530" s="50"/>
      <c r="Y530" s="47"/>
      <c r="Z530" s="47"/>
      <c r="AA530" s="47"/>
      <c r="AB530" s="51"/>
      <c r="AC530" s="45"/>
      <c r="AD530" s="45"/>
      <c r="AE530" s="45"/>
      <c r="AF530" s="50"/>
      <c r="AG530" s="47"/>
      <c r="AH530" s="47"/>
      <c r="AI530" s="47"/>
      <c r="AJ530" s="47"/>
      <c r="AK530" s="47"/>
      <c r="AL530" s="27"/>
    </row>
    <row r="531" spans="8:38" s="13" customFormat="1" x14ac:dyDescent="0.35">
      <c r="H531" s="51"/>
      <c r="I531" s="45"/>
      <c r="J531" s="45"/>
      <c r="K531" s="50"/>
      <c r="L531" s="45"/>
      <c r="M531" s="47"/>
      <c r="N531" s="47"/>
      <c r="O531" s="51"/>
      <c r="P531" s="45"/>
      <c r="Q531" s="45"/>
      <c r="R531" s="45"/>
      <c r="S531" s="45"/>
      <c r="T531" s="51"/>
      <c r="U531" s="45"/>
      <c r="V531" s="45"/>
      <c r="W531" s="45"/>
      <c r="X531" s="50"/>
      <c r="Y531" s="47"/>
      <c r="Z531" s="47"/>
      <c r="AA531" s="47"/>
      <c r="AB531" s="51"/>
      <c r="AC531" s="45"/>
      <c r="AD531" s="45"/>
      <c r="AE531" s="45"/>
      <c r="AF531" s="50"/>
      <c r="AG531" s="47"/>
      <c r="AH531" s="47"/>
      <c r="AI531" s="47"/>
      <c r="AJ531" s="47"/>
      <c r="AK531" s="47"/>
      <c r="AL531" s="27"/>
    </row>
    <row r="532" spans="8:38" s="13" customFormat="1" x14ac:dyDescent="0.35">
      <c r="H532" s="51"/>
      <c r="I532" s="45"/>
      <c r="J532" s="45"/>
      <c r="K532" s="50"/>
      <c r="L532" s="45"/>
      <c r="M532" s="47"/>
      <c r="N532" s="47"/>
      <c r="O532" s="51"/>
      <c r="P532" s="45"/>
      <c r="Q532" s="45"/>
      <c r="R532" s="45"/>
      <c r="S532" s="45"/>
      <c r="T532" s="51"/>
      <c r="U532" s="45"/>
      <c r="V532" s="45"/>
      <c r="W532" s="45"/>
      <c r="X532" s="50"/>
      <c r="Y532" s="47"/>
      <c r="Z532" s="47"/>
      <c r="AA532" s="47"/>
      <c r="AB532" s="51"/>
      <c r="AC532" s="45"/>
      <c r="AD532" s="45"/>
      <c r="AE532" s="45"/>
      <c r="AF532" s="50"/>
      <c r="AG532" s="47"/>
      <c r="AH532" s="47"/>
      <c r="AI532" s="47"/>
      <c r="AJ532" s="47"/>
      <c r="AK532" s="47"/>
      <c r="AL532" s="27"/>
    </row>
    <row r="533" spans="8:38" s="13" customFormat="1" x14ac:dyDescent="0.35">
      <c r="H533" s="51"/>
      <c r="I533" s="45"/>
      <c r="J533" s="45"/>
      <c r="K533" s="50"/>
      <c r="L533" s="45"/>
      <c r="M533" s="47"/>
      <c r="N533" s="47"/>
      <c r="O533" s="51"/>
      <c r="P533" s="45"/>
      <c r="Q533" s="45"/>
      <c r="R533" s="45"/>
      <c r="S533" s="45"/>
      <c r="T533" s="51"/>
      <c r="U533" s="45"/>
      <c r="V533" s="45"/>
      <c r="W533" s="45"/>
      <c r="X533" s="50"/>
      <c r="Y533" s="47"/>
      <c r="Z533" s="47"/>
      <c r="AA533" s="47"/>
      <c r="AB533" s="51"/>
      <c r="AC533" s="45"/>
      <c r="AD533" s="45"/>
      <c r="AE533" s="45"/>
      <c r="AF533" s="50"/>
      <c r="AG533" s="47"/>
      <c r="AH533" s="47"/>
      <c r="AI533" s="47"/>
      <c r="AJ533" s="47"/>
      <c r="AK533" s="47"/>
      <c r="AL533" s="27"/>
    </row>
    <row r="534" spans="8:38" s="13" customFormat="1" x14ac:dyDescent="0.35">
      <c r="H534" s="51"/>
      <c r="I534" s="45"/>
      <c r="J534" s="45"/>
      <c r="K534" s="50"/>
      <c r="L534" s="45"/>
      <c r="M534" s="47"/>
      <c r="N534" s="47"/>
      <c r="O534" s="51"/>
      <c r="P534" s="45"/>
      <c r="Q534" s="45"/>
      <c r="R534" s="45"/>
      <c r="S534" s="45"/>
      <c r="T534" s="51"/>
      <c r="U534" s="45"/>
      <c r="V534" s="45"/>
      <c r="W534" s="45"/>
      <c r="X534" s="50"/>
      <c r="Y534" s="47"/>
      <c r="Z534" s="47"/>
      <c r="AA534" s="47"/>
      <c r="AB534" s="51"/>
      <c r="AC534" s="45"/>
      <c r="AD534" s="45"/>
      <c r="AE534" s="45"/>
      <c r="AF534" s="50"/>
      <c r="AG534" s="47"/>
      <c r="AH534" s="47"/>
      <c r="AI534" s="47"/>
      <c r="AJ534" s="47"/>
      <c r="AK534" s="47"/>
      <c r="AL534" s="27"/>
    </row>
    <row r="535" spans="8:38" s="13" customFormat="1" x14ac:dyDescent="0.35">
      <c r="H535" s="51"/>
      <c r="I535" s="45"/>
      <c r="J535" s="45"/>
      <c r="K535" s="50"/>
      <c r="L535" s="45"/>
      <c r="M535" s="47"/>
      <c r="N535" s="47"/>
      <c r="O535" s="51"/>
      <c r="P535" s="45"/>
      <c r="Q535" s="45"/>
      <c r="R535" s="45"/>
      <c r="S535" s="45"/>
      <c r="T535" s="51"/>
      <c r="U535" s="45"/>
      <c r="V535" s="45"/>
      <c r="W535" s="45"/>
      <c r="X535" s="50"/>
      <c r="Y535" s="47"/>
      <c r="Z535" s="47"/>
      <c r="AA535" s="47"/>
      <c r="AB535" s="51"/>
      <c r="AC535" s="45"/>
      <c r="AD535" s="45"/>
      <c r="AE535" s="45"/>
      <c r="AF535" s="50"/>
      <c r="AG535" s="47"/>
      <c r="AH535" s="47"/>
      <c r="AI535" s="47"/>
      <c r="AJ535" s="47"/>
      <c r="AK535" s="47"/>
      <c r="AL535" s="27"/>
    </row>
    <row r="536" spans="8:38" s="13" customFormat="1" x14ac:dyDescent="0.35">
      <c r="H536" s="51"/>
      <c r="I536" s="45"/>
      <c r="J536" s="45"/>
      <c r="K536" s="50"/>
      <c r="L536" s="45"/>
      <c r="M536" s="47"/>
      <c r="N536" s="47"/>
      <c r="O536" s="51"/>
      <c r="P536" s="45"/>
      <c r="Q536" s="45"/>
      <c r="R536" s="45"/>
      <c r="S536" s="45"/>
      <c r="T536" s="51"/>
      <c r="U536" s="45"/>
      <c r="V536" s="45"/>
      <c r="W536" s="45"/>
      <c r="X536" s="50"/>
      <c r="Y536" s="47"/>
      <c r="Z536" s="47"/>
      <c r="AA536" s="47"/>
      <c r="AB536" s="51"/>
      <c r="AC536" s="45"/>
      <c r="AD536" s="45"/>
      <c r="AE536" s="45"/>
      <c r="AF536" s="50"/>
      <c r="AG536" s="47"/>
      <c r="AH536" s="47"/>
      <c r="AI536" s="47"/>
      <c r="AJ536" s="47"/>
      <c r="AK536" s="47"/>
      <c r="AL536" s="27"/>
    </row>
    <row r="537" spans="8:38" s="13" customFormat="1" x14ac:dyDescent="0.35">
      <c r="H537" s="51"/>
      <c r="I537" s="45"/>
      <c r="J537" s="45"/>
      <c r="K537" s="50"/>
      <c r="L537" s="45"/>
      <c r="M537" s="47"/>
      <c r="N537" s="47"/>
      <c r="O537" s="51"/>
      <c r="P537" s="45"/>
      <c r="Q537" s="45"/>
      <c r="R537" s="45"/>
      <c r="S537" s="45"/>
      <c r="T537" s="51"/>
      <c r="U537" s="45"/>
      <c r="V537" s="45"/>
      <c r="W537" s="45"/>
      <c r="X537" s="50"/>
      <c r="Y537" s="47"/>
      <c r="Z537" s="47"/>
      <c r="AA537" s="47"/>
      <c r="AB537" s="51"/>
      <c r="AC537" s="45"/>
      <c r="AD537" s="45"/>
      <c r="AE537" s="45"/>
      <c r="AF537" s="50"/>
      <c r="AG537" s="47"/>
      <c r="AH537" s="47"/>
      <c r="AI537" s="47"/>
      <c r="AJ537" s="47"/>
      <c r="AK537" s="47"/>
      <c r="AL537" s="27"/>
    </row>
    <row r="538" spans="8:38" s="13" customFormat="1" x14ac:dyDescent="0.35">
      <c r="H538" s="51"/>
      <c r="I538" s="45"/>
      <c r="J538" s="45"/>
      <c r="K538" s="50"/>
      <c r="L538" s="45"/>
      <c r="M538" s="47"/>
      <c r="N538" s="47"/>
      <c r="O538" s="51"/>
      <c r="P538" s="45"/>
      <c r="Q538" s="45"/>
      <c r="R538" s="45"/>
      <c r="S538" s="45"/>
      <c r="T538" s="51"/>
      <c r="U538" s="45"/>
      <c r="V538" s="45"/>
      <c r="W538" s="45"/>
      <c r="X538" s="50"/>
      <c r="Y538" s="47"/>
      <c r="Z538" s="47"/>
      <c r="AA538" s="47"/>
      <c r="AB538" s="51"/>
      <c r="AC538" s="45"/>
      <c r="AD538" s="45"/>
      <c r="AE538" s="45"/>
      <c r="AF538" s="50"/>
      <c r="AG538" s="47"/>
      <c r="AH538" s="47"/>
      <c r="AI538" s="47"/>
      <c r="AJ538" s="47"/>
      <c r="AK538" s="47"/>
      <c r="AL538" s="27"/>
    </row>
    <row r="539" spans="8:38" s="13" customFormat="1" x14ac:dyDescent="0.35">
      <c r="H539" s="51"/>
      <c r="I539" s="45"/>
      <c r="J539" s="45"/>
      <c r="K539" s="50"/>
      <c r="L539" s="45"/>
      <c r="M539" s="47"/>
      <c r="N539" s="47"/>
      <c r="O539" s="51"/>
      <c r="P539" s="45"/>
      <c r="Q539" s="45"/>
      <c r="R539" s="45"/>
      <c r="S539" s="45"/>
      <c r="T539" s="51"/>
      <c r="U539" s="45"/>
      <c r="V539" s="45"/>
      <c r="W539" s="45"/>
      <c r="X539" s="50"/>
      <c r="Y539" s="47"/>
      <c r="Z539" s="47"/>
      <c r="AA539" s="47"/>
      <c r="AB539" s="51"/>
      <c r="AC539" s="45"/>
      <c r="AD539" s="45"/>
      <c r="AE539" s="45"/>
      <c r="AF539" s="50"/>
      <c r="AG539" s="47"/>
      <c r="AH539" s="47"/>
      <c r="AI539" s="47"/>
      <c r="AJ539" s="47"/>
      <c r="AK539" s="47"/>
      <c r="AL539" s="27"/>
    </row>
    <row r="540" spans="8:38" s="13" customFormat="1" x14ac:dyDescent="0.35">
      <c r="H540" s="51"/>
      <c r="I540" s="45"/>
      <c r="J540" s="45"/>
      <c r="K540" s="50"/>
      <c r="L540" s="45"/>
      <c r="M540" s="47"/>
      <c r="N540" s="47"/>
      <c r="O540" s="51"/>
      <c r="P540" s="45"/>
      <c r="Q540" s="45"/>
      <c r="R540" s="45"/>
      <c r="S540" s="45"/>
      <c r="T540" s="51"/>
      <c r="U540" s="45"/>
      <c r="V540" s="45"/>
      <c r="W540" s="45"/>
      <c r="X540" s="50"/>
      <c r="Y540" s="47"/>
      <c r="Z540" s="47"/>
      <c r="AA540" s="47"/>
      <c r="AB540" s="51"/>
      <c r="AC540" s="45"/>
      <c r="AD540" s="45"/>
      <c r="AE540" s="45"/>
      <c r="AF540" s="50"/>
      <c r="AG540" s="47"/>
      <c r="AH540" s="47"/>
      <c r="AI540" s="47"/>
      <c r="AJ540" s="47"/>
      <c r="AK540" s="47"/>
      <c r="AL540" s="27"/>
    </row>
    <row r="541" spans="8:38" s="13" customFormat="1" x14ac:dyDescent="0.35">
      <c r="H541" s="51"/>
      <c r="I541" s="45"/>
      <c r="J541" s="45"/>
      <c r="K541" s="50"/>
      <c r="L541" s="45"/>
      <c r="M541" s="47"/>
      <c r="N541" s="47"/>
      <c r="O541" s="51"/>
      <c r="P541" s="45"/>
      <c r="Q541" s="45"/>
      <c r="R541" s="45"/>
      <c r="S541" s="45"/>
      <c r="T541" s="51"/>
      <c r="U541" s="45"/>
      <c r="V541" s="45"/>
      <c r="W541" s="45"/>
      <c r="X541" s="50"/>
      <c r="Y541" s="47"/>
      <c r="Z541" s="47"/>
      <c r="AA541" s="47"/>
      <c r="AB541" s="51"/>
      <c r="AC541" s="45"/>
      <c r="AD541" s="45"/>
      <c r="AE541" s="45"/>
      <c r="AF541" s="50"/>
      <c r="AG541" s="47"/>
      <c r="AH541" s="47"/>
      <c r="AI541" s="47"/>
      <c r="AJ541" s="47"/>
      <c r="AK541" s="47"/>
      <c r="AL541" s="27"/>
    </row>
    <row r="542" spans="8:38" s="13" customFormat="1" x14ac:dyDescent="0.35">
      <c r="H542" s="51"/>
      <c r="I542" s="45"/>
      <c r="J542" s="45"/>
      <c r="K542" s="50"/>
      <c r="L542" s="45"/>
      <c r="M542" s="47"/>
      <c r="N542" s="47"/>
      <c r="O542" s="51"/>
      <c r="P542" s="45"/>
      <c r="Q542" s="45"/>
      <c r="R542" s="45"/>
      <c r="S542" s="45"/>
      <c r="T542" s="51"/>
      <c r="U542" s="45"/>
      <c r="V542" s="45"/>
      <c r="W542" s="45"/>
      <c r="X542" s="50"/>
      <c r="Y542" s="47"/>
      <c r="Z542" s="47"/>
      <c r="AA542" s="47"/>
      <c r="AB542" s="51"/>
      <c r="AC542" s="45"/>
      <c r="AD542" s="45"/>
      <c r="AE542" s="45"/>
      <c r="AF542" s="50"/>
      <c r="AG542" s="47"/>
      <c r="AH542" s="47"/>
      <c r="AI542" s="47"/>
      <c r="AJ542" s="47"/>
      <c r="AK542" s="47"/>
      <c r="AL542" s="27"/>
    </row>
    <row r="543" spans="8:38" s="13" customFormat="1" x14ac:dyDescent="0.35">
      <c r="H543" s="51"/>
      <c r="I543" s="45"/>
      <c r="J543" s="45"/>
      <c r="K543" s="50"/>
      <c r="L543" s="45"/>
      <c r="M543" s="47"/>
      <c r="N543" s="47"/>
      <c r="O543" s="51"/>
      <c r="P543" s="45"/>
      <c r="Q543" s="45"/>
      <c r="R543" s="45"/>
      <c r="S543" s="45"/>
      <c r="T543" s="51"/>
      <c r="U543" s="45"/>
      <c r="V543" s="45"/>
      <c r="W543" s="45"/>
      <c r="X543" s="50"/>
      <c r="Y543" s="47"/>
      <c r="Z543" s="47"/>
      <c r="AA543" s="47"/>
      <c r="AB543" s="51"/>
      <c r="AC543" s="45"/>
      <c r="AD543" s="45"/>
      <c r="AE543" s="45"/>
      <c r="AF543" s="50"/>
      <c r="AG543" s="47"/>
      <c r="AH543" s="47"/>
      <c r="AI543" s="47"/>
      <c r="AJ543" s="47"/>
      <c r="AK543" s="47"/>
      <c r="AL543" s="27"/>
    </row>
    <row r="544" spans="8:38" s="13" customFormat="1" x14ac:dyDescent="0.35">
      <c r="H544" s="51"/>
      <c r="I544" s="45"/>
      <c r="J544" s="45"/>
      <c r="K544" s="50"/>
      <c r="L544" s="45"/>
      <c r="M544" s="47"/>
      <c r="N544" s="47"/>
      <c r="O544" s="51"/>
      <c r="P544" s="45"/>
      <c r="Q544" s="45"/>
      <c r="R544" s="45"/>
      <c r="S544" s="45"/>
      <c r="T544" s="51"/>
      <c r="U544" s="45"/>
      <c r="V544" s="45"/>
      <c r="W544" s="45"/>
      <c r="X544" s="50"/>
      <c r="Y544" s="47"/>
      <c r="Z544" s="47"/>
      <c r="AA544" s="47"/>
      <c r="AB544" s="51"/>
      <c r="AC544" s="45"/>
      <c r="AD544" s="45"/>
      <c r="AE544" s="45"/>
      <c r="AF544" s="50"/>
      <c r="AG544" s="47"/>
      <c r="AH544" s="47"/>
      <c r="AI544" s="47"/>
      <c r="AJ544" s="47"/>
      <c r="AK544" s="47"/>
      <c r="AL544" s="27"/>
    </row>
    <row r="545" spans="8:38" s="13" customFormat="1" x14ac:dyDescent="0.35">
      <c r="H545" s="51"/>
      <c r="I545" s="45"/>
      <c r="J545" s="45"/>
      <c r="K545" s="50"/>
      <c r="L545" s="45"/>
      <c r="M545" s="47"/>
      <c r="N545" s="47"/>
      <c r="O545" s="51"/>
      <c r="P545" s="45"/>
      <c r="Q545" s="45"/>
      <c r="R545" s="45"/>
      <c r="S545" s="45"/>
      <c r="T545" s="51"/>
      <c r="U545" s="45"/>
      <c r="V545" s="45"/>
      <c r="W545" s="45"/>
      <c r="X545" s="50"/>
      <c r="Y545" s="47"/>
      <c r="Z545" s="47"/>
      <c r="AA545" s="47"/>
      <c r="AB545" s="51"/>
      <c r="AC545" s="45"/>
      <c r="AD545" s="45"/>
      <c r="AE545" s="45"/>
      <c r="AF545" s="50"/>
      <c r="AG545" s="47"/>
      <c r="AH545" s="47"/>
      <c r="AI545" s="47"/>
      <c r="AJ545" s="47"/>
      <c r="AK545" s="47"/>
      <c r="AL545" s="27"/>
    </row>
    <row r="546" spans="8:38" s="13" customFormat="1" x14ac:dyDescent="0.35">
      <c r="H546" s="51"/>
      <c r="I546" s="45"/>
      <c r="J546" s="45"/>
      <c r="K546" s="50"/>
      <c r="L546" s="45"/>
      <c r="M546" s="47"/>
      <c r="N546" s="47"/>
      <c r="O546" s="51"/>
      <c r="P546" s="45"/>
      <c r="Q546" s="45"/>
      <c r="R546" s="45"/>
      <c r="S546" s="45"/>
      <c r="T546" s="51"/>
      <c r="U546" s="45"/>
      <c r="V546" s="45"/>
      <c r="W546" s="45"/>
      <c r="X546" s="50"/>
      <c r="Y546" s="47"/>
      <c r="Z546" s="47"/>
      <c r="AA546" s="47"/>
      <c r="AB546" s="51"/>
      <c r="AC546" s="45"/>
      <c r="AD546" s="45"/>
      <c r="AE546" s="45"/>
      <c r="AF546" s="50"/>
      <c r="AG546" s="47"/>
      <c r="AH546" s="47"/>
      <c r="AI546" s="47"/>
      <c r="AJ546" s="47"/>
      <c r="AK546" s="47"/>
      <c r="AL546" s="27"/>
    </row>
    <row r="547" spans="8:38" s="13" customFormat="1" x14ac:dyDescent="0.35">
      <c r="H547" s="51"/>
      <c r="I547" s="45"/>
      <c r="J547" s="45"/>
      <c r="K547" s="50"/>
      <c r="L547" s="45"/>
      <c r="M547" s="47"/>
      <c r="N547" s="47"/>
      <c r="O547" s="51"/>
      <c r="P547" s="45"/>
      <c r="Q547" s="45"/>
      <c r="R547" s="45"/>
      <c r="S547" s="45"/>
      <c r="T547" s="51"/>
      <c r="U547" s="45"/>
      <c r="V547" s="45"/>
      <c r="W547" s="45"/>
      <c r="X547" s="50"/>
      <c r="Y547" s="47"/>
      <c r="Z547" s="47"/>
      <c r="AA547" s="47"/>
      <c r="AB547" s="51"/>
      <c r="AC547" s="45"/>
      <c r="AD547" s="45"/>
      <c r="AE547" s="45"/>
      <c r="AF547" s="50"/>
      <c r="AG547" s="47"/>
      <c r="AH547" s="47"/>
      <c r="AI547" s="47"/>
      <c r="AJ547" s="47"/>
      <c r="AK547" s="47"/>
      <c r="AL547" s="27"/>
    </row>
    <row r="548" spans="8:38" s="13" customFormat="1" x14ac:dyDescent="0.35">
      <c r="H548" s="51"/>
      <c r="I548" s="45"/>
      <c r="J548" s="45"/>
      <c r="K548" s="50"/>
      <c r="L548" s="45"/>
      <c r="M548" s="47"/>
      <c r="N548" s="47"/>
      <c r="O548" s="51"/>
      <c r="P548" s="45"/>
      <c r="Q548" s="45"/>
      <c r="R548" s="45"/>
      <c r="S548" s="45"/>
      <c r="T548" s="51"/>
      <c r="U548" s="45"/>
      <c r="V548" s="45"/>
      <c r="W548" s="45"/>
      <c r="X548" s="50"/>
      <c r="Y548" s="47"/>
      <c r="Z548" s="47"/>
      <c r="AA548" s="47"/>
      <c r="AB548" s="51"/>
      <c r="AC548" s="45"/>
      <c r="AD548" s="45"/>
      <c r="AE548" s="45"/>
      <c r="AF548" s="50"/>
      <c r="AG548" s="47"/>
      <c r="AH548" s="47"/>
      <c r="AI548" s="47"/>
      <c r="AJ548" s="47"/>
      <c r="AK548" s="47"/>
      <c r="AL548" s="27"/>
    </row>
    <row r="549" spans="8:38" s="13" customFormat="1" x14ac:dyDescent="0.35">
      <c r="H549" s="51"/>
      <c r="I549" s="45"/>
      <c r="J549" s="45"/>
      <c r="K549" s="50"/>
      <c r="L549" s="45"/>
      <c r="M549" s="47"/>
      <c r="N549" s="47"/>
      <c r="O549" s="51"/>
      <c r="P549" s="45"/>
      <c r="Q549" s="45"/>
      <c r="R549" s="45"/>
      <c r="S549" s="45"/>
      <c r="T549" s="51"/>
      <c r="U549" s="45"/>
      <c r="V549" s="45"/>
      <c r="W549" s="45"/>
      <c r="X549" s="50"/>
      <c r="Y549" s="47"/>
      <c r="Z549" s="47"/>
      <c r="AA549" s="47"/>
      <c r="AB549" s="51"/>
      <c r="AC549" s="45"/>
      <c r="AD549" s="45"/>
      <c r="AE549" s="45"/>
      <c r="AF549" s="50"/>
      <c r="AG549" s="47"/>
      <c r="AH549" s="47"/>
      <c r="AI549" s="47"/>
      <c r="AJ549" s="47"/>
      <c r="AK549" s="47"/>
      <c r="AL549" s="27"/>
    </row>
    <row r="550" spans="8:38" s="13" customFormat="1" x14ac:dyDescent="0.35">
      <c r="H550" s="51"/>
      <c r="I550" s="45"/>
      <c r="J550" s="45"/>
      <c r="K550" s="50"/>
      <c r="L550" s="45"/>
      <c r="M550" s="47"/>
      <c r="N550" s="47"/>
      <c r="O550" s="51"/>
      <c r="P550" s="45"/>
      <c r="Q550" s="45"/>
      <c r="R550" s="45"/>
      <c r="S550" s="45"/>
      <c r="T550" s="51"/>
      <c r="U550" s="45"/>
      <c r="V550" s="45"/>
      <c r="W550" s="45"/>
      <c r="X550" s="50"/>
      <c r="Y550" s="47"/>
      <c r="Z550" s="47"/>
      <c r="AA550" s="47"/>
      <c r="AB550" s="51"/>
      <c r="AC550" s="45"/>
      <c r="AD550" s="45"/>
      <c r="AE550" s="45"/>
      <c r="AF550" s="50"/>
      <c r="AG550" s="47"/>
      <c r="AH550" s="47"/>
      <c r="AI550" s="47"/>
      <c r="AJ550" s="47"/>
      <c r="AK550" s="47"/>
      <c r="AL550" s="27"/>
    </row>
    <row r="551" spans="8:38" s="13" customFormat="1" x14ac:dyDescent="0.35">
      <c r="H551" s="51"/>
      <c r="I551" s="45"/>
      <c r="J551" s="45"/>
      <c r="K551" s="50"/>
      <c r="L551" s="45"/>
      <c r="M551" s="47"/>
      <c r="N551" s="47"/>
      <c r="O551" s="51"/>
      <c r="P551" s="45"/>
      <c r="Q551" s="45"/>
      <c r="R551" s="45"/>
      <c r="S551" s="45"/>
      <c r="T551" s="51"/>
      <c r="U551" s="45"/>
      <c r="V551" s="45"/>
      <c r="W551" s="45"/>
      <c r="X551" s="50"/>
      <c r="Y551" s="47"/>
      <c r="Z551" s="47"/>
      <c r="AA551" s="47"/>
      <c r="AB551" s="51"/>
      <c r="AC551" s="45"/>
      <c r="AD551" s="45"/>
      <c r="AE551" s="45"/>
      <c r="AF551" s="50"/>
      <c r="AG551" s="47"/>
      <c r="AH551" s="47"/>
      <c r="AI551" s="47"/>
      <c r="AJ551" s="47"/>
      <c r="AK551" s="47"/>
      <c r="AL551" s="27"/>
    </row>
    <row r="552" spans="8:38" s="13" customFormat="1" x14ac:dyDescent="0.35">
      <c r="H552" s="51"/>
      <c r="I552" s="45"/>
      <c r="J552" s="45"/>
      <c r="K552" s="50"/>
      <c r="L552" s="45"/>
      <c r="M552" s="47"/>
      <c r="N552" s="47"/>
      <c r="O552" s="51"/>
      <c r="P552" s="45"/>
      <c r="Q552" s="45"/>
      <c r="R552" s="45"/>
      <c r="S552" s="45"/>
      <c r="T552" s="51"/>
      <c r="U552" s="45"/>
      <c r="V552" s="45"/>
      <c r="W552" s="45"/>
      <c r="X552" s="50"/>
      <c r="Y552" s="47"/>
      <c r="Z552" s="47"/>
      <c r="AA552" s="47"/>
      <c r="AB552" s="51"/>
      <c r="AC552" s="45"/>
      <c r="AD552" s="45"/>
      <c r="AE552" s="45"/>
      <c r="AF552" s="50"/>
      <c r="AG552" s="47"/>
      <c r="AH552" s="47"/>
      <c r="AI552" s="47"/>
      <c r="AJ552" s="47"/>
      <c r="AK552" s="47"/>
      <c r="AL552" s="27"/>
    </row>
    <row r="553" spans="8:38" s="13" customFormat="1" x14ac:dyDescent="0.35">
      <c r="H553" s="51"/>
      <c r="I553" s="45"/>
      <c r="J553" s="45"/>
      <c r="K553" s="50"/>
      <c r="L553" s="45"/>
      <c r="M553" s="47"/>
      <c r="N553" s="47"/>
      <c r="O553" s="51"/>
      <c r="P553" s="45"/>
      <c r="Q553" s="45"/>
      <c r="R553" s="45"/>
      <c r="S553" s="45"/>
      <c r="T553" s="51"/>
      <c r="U553" s="45"/>
      <c r="V553" s="45"/>
      <c r="W553" s="45"/>
      <c r="X553" s="50"/>
      <c r="Y553" s="47"/>
      <c r="Z553" s="47"/>
      <c r="AA553" s="47"/>
      <c r="AB553" s="51"/>
      <c r="AC553" s="45"/>
      <c r="AD553" s="45"/>
      <c r="AE553" s="45"/>
      <c r="AF553" s="50"/>
      <c r="AG553" s="47"/>
      <c r="AH553" s="47"/>
      <c r="AI553" s="47"/>
      <c r="AJ553" s="47"/>
      <c r="AK553" s="47"/>
      <c r="AL553" s="27"/>
    </row>
    <row r="554" spans="8:38" s="13" customFormat="1" x14ac:dyDescent="0.35">
      <c r="H554" s="51"/>
      <c r="I554" s="45"/>
      <c r="J554" s="45"/>
      <c r="K554" s="50"/>
      <c r="L554" s="45"/>
      <c r="M554" s="47"/>
      <c r="N554" s="47"/>
      <c r="O554" s="51"/>
      <c r="P554" s="45"/>
      <c r="Q554" s="45"/>
      <c r="R554" s="45"/>
      <c r="S554" s="45"/>
      <c r="T554" s="51"/>
      <c r="U554" s="45"/>
      <c r="V554" s="45"/>
      <c r="W554" s="45"/>
      <c r="X554" s="50"/>
      <c r="Y554" s="47"/>
      <c r="Z554" s="47"/>
      <c r="AA554" s="47"/>
      <c r="AB554" s="51"/>
      <c r="AC554" s="45"/>
      <c r="AD554" s="45"/>
      <c r="AE554" s="45"/>
      <c r="AF554" s="50"/>
      <c r="AG554" s="47"/>
      <c r="AH554" s="47"/>
      <c r="AI554" s="47"/>
      <c r="AJ554" s="47"/>
      <c r="AK554" s="47"/>
      <c r="AL554" s="27"/>
    </row>
    <row r="555" spans="8:38" s="13" customFormat="1" x14ac:dyDescent="0.35">
      <c r="H555" s="51"/>
      <c r="I555" s="45"/>
      <c r="J555" s="45"/>
      <c r="K555" s="50"/>
      <c r="L555" s="45"/>
      <c r="M555" s="47"/>
      <c r="N555" s="47"/>
      <c r="O555" s="51"/>
      <c r="P555" s="45"/>
      <c r="Q555" s="45"/>
      <c r="R555" s="45"/>
      <c r="S555" s="45"/>
      <c r="T555" s="51"/>
      <c r="U555" s="45"/>
      <c r="V555" s="45"/>
      <c r="W555" s="45"/>
      <c r="X555" s="50"/>
      <c r="Y555" s="47"/>
      <c r="Z555" s="47"/>
      <c r="AA555" s="47"/>
      <c r="AB555" s="51"/>
      <c r="AC555" s="45"/>
      <c r="AD555" s="45"/>
      <c r="AE555" s="45"/>
      <c r="AF555" s="50"/>
      <c r="AG555" s="47"/>
      <c r="AH555" s="47"/>
      <c r="AI555" s="47"/>
      <c r="AJ555" s="47"/>
      <c r="AK555" s="47"/>
      <c r="AL555" s="27"/>
    </row>
    <row r="556" spans="8:38" s="13" customFormat="1" x14ac:dyDescent="0.35">
      <c r="H556" s="51"/>
      <c r="I556" s="45"/>
      <c r="J556" s="45"/>
      <c r="K556" s="50"/>
      <c r="L556" s="45"/>
      <c r="M556" s="47"/>
      <c r="N556" s="47"/>
      <c r="O556" s="51"/>
      <c r="P556" s="45"/>
      <c r="Q556" s="45"/>
      <c r="R556" s="45"/>
      <c r="S556" s="45"/>
      <c r="T556" s="51"/>
      <c r="U556" s="45"/>
      <c r="V556" s="45"/>
      <c r="W556" s="45"/>
      <c r="X556" s="50"/>
      <c r="Y556" s="47"/>
      <c r="Z556" s="47"/>
      <c r="AA556" s="47"/>
      <c r="AB556" s="51"/>
      <c r="AC556" s="45"/>
      <c r="AD556" s="45"/>
      <c r="AE556" s="45"/>
      <c r="AF556" s="50"/>
      <c r="AG556" s="47"/>
      <c r="AH556" s="47"/>
      <c r="AI556" s="47"/>
      <c r="AJ556" s="47"/>
      <c r="AK556" s="47"/>
      <c r="AL556" s="27"/>
    </row>
    <row r="557" spans="8:38" s="13" customFormat="1" x14ac:dyDescent="0.35">
      <c r="H557" s="51"/>
      <c r="I557" s="45"/>
      <c r="J557" s="45"/>
      <c r="K557" s="50"/>
      <c r="L557" s="45"/>
      <c r="M557" s="47"/>
      <c r="N557" s="47"/>
      <c r="O557" s="51"/>
      <c r="P557" s="45"/>
      <c r="Q557" s="45"/>
      <c r="R557" s="45"/>
      <c r="S557" s="45"/>
      <c r="T557" s="51"/>
      <c r="U557" s="45"/>
      <c r="V557" s="45"/>
      <c r="W557" s="45"/>
      <c r="X557" s="50"/>
      <c r="Y557" s="47"/>
      <c r="Z557" s="47"/>
      <c r="AA557" s="47"/>
      <c r="AB557" s="51"/>
      <c r="AC557" s="45"/>
      <c r="AD557" s="45"/>
      <c r="AE557" s="45"/>
      <c r="AF557" s="50"/>
      <c r="AG557" s="47"/>
      <c r="AH557" s="47"/>
      <c r="AI557" s="47"/>
      <c r="AJ557" s="47"/>
      <c r="AK557" s="47"/>
      <c r="AL557" s="27"/>
    </row>
    <row r="558" spans="8:38" s="13" customFormat="1" x14ac:dyDescent="0.35">
      <c r="H558" s="51"/>
      <c r="I558" s="45"/>
      <c r="J558" s="45"/>
      <c r="K558" s="50"/>
      <c r="L558" s="45"/>
      <c r="M558" s="47"/>
      <c r="N558" s="47"/>
      <c r="O558" s="51"/>
      <c r="P558" s="45"/>
      <c r="Q558" s="45"/>
      <c r="R558" s="45"/>
      <c r="S558" s="45"/>
      <c r="T558" s="51"/>
      <c r="U558" s="45"/>
      <c r="V558" s="45"/>
      <c r="W558" s="45"/>
      <c r="X558" s="50"/>
      <c r="Y558" s="47"/>
      <c r="Z558" s="47"/>
      <c r="AA558" s="47"/>
      <c r="AB558" s="51"/>
      <c r="AC558" s="45"/>
      <c r="AD558" s="45"/>
      <c r="AE558" s="45"/>
      <c r="AF558" s="50"/>
      <c r="AG558" s="47"/>
      <c r="AH558" s="47"/>
      <c r="AI558" s="47"/>
      <c r="AJ558" s="47"/>
      <c r="AK558" s="47"/>
      <c r="AL558" s="27"/>
    </row>
    <row r="559" spans="8:38" s="13" customFormat="1" x14ac:dyDescent="0.35">
      <c r="H559" s="51"/>
      <c r="I559" s="45"/>
      <c r="J559" s="45"/>
      <c r="K559" s="50"/>
      <c r="L559" s="45"/>
      <c r="M559" s="47"/>
      <c r="N559" s="47"/>
      <c r="O559" s="51"/>
      <c r="P559" s="45"/>
      <c r="Q559" s="45"/>
      <c r="R559" s="45"/>
      <c r="S559" s="45"/>
      <c r="T559" s="51"/>
      <c r="U559" s="45"/>
      <c r="V559" s="45"/>
      <c r="W559" s="45"/>
      <c r="X559" s="50"/>
      <c r="Y559" s="47"/>
      <c r="Z559" s="47"/>
      <c r="AA559" s="47"/>
      <c r="AB559" s="51"/>
      <c r="AC559" s="45"/>
      <c r="AD559" s="45"/>
      <c r="AE559" s="45"/>
      <c r="AF559" s="50"/>
      <c r="AG559" s="47"/>
      <c r="AH559" s="47"/>
      <c r="AI559" s="47"/>
      <c r="AJ559" s="47"/>
      <c r="AK559" s="47"/>
      <c r="AL559" s="27"/>
    </row>
    <row r="560" spans="8:38" s="13" customFormat="1" x14ac:dyDescent="0.35">
      <c r="H560" s="51"/>
      <c r="I560" s="45"/>
      <c r="J560" s="45"/>
      <c r="K560" s="50"/>
      <c r="L560" s="45"/>
      <c r="M560" s="47"/>
      <c r="N560" s="47"/>
      <c r="O560" s="51"/>
      <c r="P560" s="45"/>
      <c r="Q560" s="45"/>
      <c r="R560" s="45"/>
      <c r="S560" s="45"/>
      <c r="T560" s="51"/>
      <c r="U560" s="45"/>
      <c r="V560" s="45"/>
      <c r="W560" s="45"/>
      <c r="X560" s="50"/>
      <c r="Y560" s="47"/>
      <c r="Z560" s="47"/>
      <c r="AA560" s="47"/>
      <c r="AB560" s="51"/>
      <c r="AC560" s="45"/>
      <c r="AD560" s="45"/>
      <c r="AE560" s="45"/>
      <c r="AF560" s="50"/>
      <c r="AG560" s="47"/>
      <c r="AH560" s="47"/>
      <c r="AI560" s="47"/>
      <c r="AJ560" s="47"/>
      <c r="AK560" s="47"/>
      <c r="AL560" s="27"/>
    </row>
    <row r="561" spans="8:38" s="13" customFormat="1" x14ac:dyDescent="0.35">
      <c r="H561" s="51"/>
      <c r="I561" s="45"/>
      <c r="J561" s="45"/>
      <c r="K561" s="50"/>
      <c r="L561" s="45"/>
      <c r="M561" s="47"/>
      <c r="N561" s="47"/>
      <c r="O561" s="51"/>
      <c r="P561" s="45"/>
      <c r="Q561" s="45"/>
      <c r="R561" s="45"/>
      <c r="S561" s="45"/>
      <c r="T561" s="51"/>
      <c r="U561" s="45"/>
      <c r="V561" s="45"/>
      <c r="W561" s="45"/>
      <c r="X561" s="50"/>
      <c r="Y561" s="47"/>
      <c r="Z561" s="47"/>
      <c r="AA561" s="47"/>
      <c r="AB561" s="51"/>
      <c r="AC561" s="45"/>
      <c r="AD561" s="45"/>
      <c r="AE561" s="45"/>
      <c r="AF561" s="50"/>
      <c r="AG561" s="47"/>
      <c r="AH561" s="47"/>
      <c r="AI561" s="47"/>
      <c r="AJ561" s="47"/>
      <c r="AK561" s="47"/>
      <c r="AL561" s="27"/>
    </row>
    <row r="562" spans="8:38" s="13" customFormat="1" x14ac:dyDescent="0.35">
      <c r="H562" s="51"/>
      <c r="I562" s="45"/>
      <c r="J562" s="45"/>
      <c r="K562" s="50"/>
      <c r="L562" s="45"/>
      <c r="M562" s="47"/>
      <c r="N562" s="47"/>
      <c r="O562" s="51"/>
      <c r="P562" s="45"/>
      <c r="Q562" s="45"/>
      <c r="R562" s="45"/>
      <c r="S562" s="45"/>
      <c r="T562" s="51"/>
      <c r="U562" s="45"/>
      <c r="V562" s="45"/>
      <c r="W562" s="45"/>
      <c r="X562" s="50"/>
      <c r="Y562" s="47"/>
      <c r="Z562" s="47"/>
      <c r="AA562" s="47"/>
      <c r="AB562" s="51"/>
      <c r="AC562" s="45"/>
      <c r="AD562" s="45"/>
      <c r="AE562" s="45"/>
      <c r="AF562" s="50"/>
      <c r="AG562" s="47"/>
      <c r="AH562" s="47"/>
      <c r="AI562" s="47"/>
      <c r="AJ562" s="47"/>
      <c r="AK562" s="47"/>
      <c r="AL562" s="27"/>
    </row>
    <row r="563" spans="8:38" s="13" customFormat="1" x14ac:dyDescent="0.35">
      <c r="H563" s="51"/>
      <c r="I563" s="45"/>
      <c r="J563" s="45"/>
      <c r="K563" s="50"/>
      <c r="L563" s="45"/>
      <c r="M563" s="47"/>
      <c r="N563" s="47"/>
      <c r="O563" s="51"/>
      <c r="P563" s="45"/>
      <c r="Q563" s="45"/>
      <c r="R563" s="45"/>
      <c r="S563" s="45"/>
      <c r="T563" s="51"/>
      <c r="U563" s="45"/>
      <c r="V563" s="45"/>
      <c r="W563" s="45"/>
      <c r="X563" s="50"/>
      <c r="Y563" s="47"/>
      <c r="Z563" s="47"/>
      <c r="AA563" s="47"/>
      <c r="AB563" s="51"/>
      <c r="AC563" s="45"/>
      <c r="AD563" s="45"/>
      <c r="AE563" s="45"/>
      <c r="AF563" s="50"/>
      <c r="AG563" s="47"/>
      <c r="AH563" s="47"/>
      <c r="AI563" s="47"/>
      <c r="AJ563" s="47"/>
      <c r="AK563" s="47"/>
      <c r="AL563" s="27"/>
    </row>
    <row r="564" spans="8:38" s="13" customFormat="1" x14ac:dyDescent="0.35">
      <c r="H564" s="51"/>
      <c r="I564" s="45"/>
      <c r="J564" s="45"/>
      <c r="K564" s="50"/>
      <c r="L564" s="45"/>
      <c r="M564" s="47"/>
      <c r="N564" s="47"/>
      <c r="O564" s="51"/>
      <c r="P564" s="45"/>
      <c r="Q564" s="45"/>
      <c r="R564" s="45"/>
      <c r="S564" s="45"/>
      <c r="T564" s="51"/>
      <c r="U564" s="45"/>
      <c r="V564" s="45"/>
      <c r="W564" s="45"/>
      <c r="X564" s="50"/>
      <c r="Y564" s="47"/>
      <c r="Z564" s="47"/>
      <c r="AA564" s="47"/>
      <c r="AB564" s="51"/>
      <c r="AC564" s="45"/>
      <c r="AD564" s="45"/>
      <c r="AE564" s="45"/>
      <c r="AF564" s="50"/>
      <c r="AG564" s="47"/>
      <c r="AH564" s="47"/>
      <c r="AI564" s="47"/>
      <c r="AJ564" s="47"/>
      <c r="AK564" s="47"/>
      <c r="AL564" s="27"/>
    </row>
    <row r="565" spans="8:38" s="13" customFormat="1" x14ac:dyDescent="0.35">
      <c r="H565" s="51"/>
      <c r="I565" s="45"/>
      <c r="J565" s="45"/>
      <c r="K565" s="50"/>
      <c r="L565" s="45"/>
      <c r="M565" s="47"/>
      <c r="N565" s="47"/>
      <c r="O565" s="51"/>
      <c r="P565" s="45"/>
      <c r="Q565" s="45"/>
      <c r="R565" s="45"/>
      <c r="S565" s="45"/>
      <c r="T565" s="51"/>
      <c r="U565" s="45"/>
      <c r="V565" s="45"/>
      <c r="W565" s="45"/>
      <c r="X565" s="50"/>
      <c r="Y565" s="47"/>
      <c r="Z565" s="47"/>
      <c r="AA565" s="47"/>
      <c r="AB565" s="51"/>
      <c r="AC565" s="45"/>
      <c r="AD565" s="45"/>
      <c r="AE565" s="45"/>
      <c r="AF565" s="50"/>
      <c r="AG565" s="47"/>
      <c r="AH565" s="47"/>
      <c r="AI565" s="47"/>
      <c r="AJ565" s="47"/>
      <c r="AK565" s="47"/>
      <c r="AL565" s="27"/>
    </row>
    <row r="566" spans="8:38" s="13" customFormat="1" x14ac:dyDescent="0.35">
      <c r="H566" s="51"/>
      <c r="I566" s="45"/>
      <c r="J566" s="45"/>
      <c r="K566" s="50"/>
      <c r="L566" s="45"/>
      <c r="M566" s="47"/>
      <c r="N566" s="47"/>
      <c r="O566" s="51"/>
      <c r="P566" s="45"/>
      <c r="Q566" s="45"/>
      <c r="R566" s="45"/>
      <c r="S566" s="45"/>
      <c r="T566" s="51"/>
      <c r="U566" s="45"/>
      <c r="V566" s="45"/>
      <c r="W566" s="45"/>
      <c r="X566" s="50"/>
      <c r="Y566" s="47"/>
      <c r="Z566" s="47"/>
      <c r="AA566" s="47"/>
      <c r="AB566" s="51"/>
      <c r="AC566" s="45"/>
      <c r="AD566" s="45"/>
      <c r="AE566" s="45"/>
      <c r="AF566" s="50"/>
      <c r="AG566" s="47"/>
      <c r="AH566" s="47"/>
      <c r="AI566" s="47"/>
      <c r="AJ566" s="47"/>
      <c r="AK566" s="47"/>
      <c r="AL566" s="27"/>
    </row>
    <row r="567" spans="8:38" s="13" customFormat="1" x14ac:dyDescent="0.35">
      <c r="H567" s="51"/>
      <c r="I567" s="45"/>
      <c r="J567" s="45"/>
      <c r="K567" s="50"/>
      <c r="L567" s="45"/>
      <c r="M567" s="47"/>
      <c r="N567" s="47"/>
      <c r="O567" s="51"/>
      <c r="P567" s="45"/>
      <c r="Q567" s="45"/>
      <c r="R567" s="45"/>
      <c r="S567" s="45"/>
      <c r="T567" s="51"/>
      <c r="U567" s="45"/>
      <c r="V567" s="45"/>
      <c r="W567" s="45"/>
      <c r="X567" s="50"/>
      <c r="Y567" s="47"/>
      <c r="Z567" s="47"/>
      <c r="AA567" s="47"/>
      <c r="AB567" s="51"/>
      <c r="AC567" s="45"/>
      <c r="AD567" s="45"/>
      <c r="AE567" s="45"/>
      <c r="AF567" s="50"/>
      <c r="AG567" s="47"/>
      <c r="AH567" s="47"/>
      <c r="AI567" s="47"/>
      <c r="AJ567" s="47"/>
      <c r="AK567" s="47"/>
      <c r="AL567" s="27"/>
    </row>
    <row r="568" spans="8:38" s="13" customFormat="1" x14ac:dyDescent="0.35">
      <c r="H568" s="51"/>
      <c r="I568" s="45"/>
      <c r="J568" s="45"/>
      <c r="K568" s="50"/>
      <c r="L568" s="45"/>
      <c r="M568" s="47"/>
      <c r="N568" s="47"/>
      <c r="O568" s="51"/>
      <c r="P568" s="45"/>
      <c r="Q568" s="45"/>
      <c r="R568" s="45"/>
      <c r="S568" s="45"/>
      <c r="T568" s="51"/>
      <c r="U568" s="45"/>
      <c r="V568" s="45"/>
      <c r="W568" s="45"/>
      <c r="X568" s="50"/>
      <c r="Y568" s="47"/>
      <c r="Z568" s="47"/>
      <c r="AA568" s="47"/>
      <c r="AB568" s="51"/>
      <c r="AC568" s="45"/>
      <c r="AD568" s="45"/>
      <c r="AE568" s="45"/>
      <c r="AF568" s="50"/>
      <c r="AG568" s="47"/>
      <c r="AH568" s="47"/>
      <c r="AI568" s="47"/>
      <c r="AJ568" s="47"/>
      <c r="AK568" s="47"/>
      <c r="AL568" s="27"/>
    </row>
  </sheetData>
  <autoFilter ref="A2:AL79"/>
  <mergeCells count="6">
    <mergeCell ref="Z1:AK1"/>
    <mergeCell ref="H1:K1"/>
    <mergeCell ref="M1:X1"/>
    <mergeCell ref="A40:A79"/>
    <mergeCell ref="E1:F1"/>
    <mergeCell ref="A3:A39"/>
  </mergeCells>
  <pageMargins left="0.25" right="0.25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CD3 CD68 Env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2018-07-04T06:32:39Z</dcterms:modified>
</cp:coreProperties>
</file>