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Sheet1!$A$47:$F$57</definedName>
  </definedNames>
  <calcPr calcId="145621"/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49" i="1"/>
  <c r="N28" i="1"/>
  <c r="M28" i="1"/>
  <c r="L28" i="1"/>
  <c r="K28" i="1"/>
  <c r="J28" i="1"/>
  <c r="I28" i="1"/>
  <c r="N15" i="1"/>
  <c r="M15" i="1"/>
  <c r="L15" i="1"/>
  <c r="K15" i="1"/>
  <c r="J15" i="1"/>
  <c r="I15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<sst xmlns="http://schemas.openxmlformats.org/spreadsheetml/2006/main" count="139" uniqueCount="62">
  <si>
    <t>item ID</t>
  </si>
  <si>
    <t>Items</t>
  </si>
  <si>
    <t>Band</t>
  </si>
  <si>
    <t>qty sold</t>
  </si>
  <si>
    <t>Price</t>
  </si>
  <si>
    <t>Amount</t>
  </si>
  <si>
    <t>Mouse</t>
  </si>
  <si>
    <t>Abc</t>
  </si>
  <si>
    <t>Printer</t>
  </si>
  <si>
    <t>Def</t>
  </si>
  <si>
    <t>Keyboard</t>
  </si>
  <si>
    <t>Xyz</t>
  </si>
  <si>
    <t>vlookup</t>
  </si>
  <si>
    <t>HLOOKUP</t>
  </si>
  <si>
    <t>S.No.</t>
  </si>
  <si>
    <t>Name</t>
  </si>
  <si>
    <t>Amit</t>
  </si>
  <si>
    <t>Hemant</t>
  </si>
  <si>
    <t>Kuldeep</t>
  </si>
  <si>
    <t>Madhu</t>
  </si>
  <si>
    <t>Manish</t>
  </si>
  <si>
    <t>Mukul</t>
  </si>
  <si>
    <t>Nakul</t>
  </si>
  <si>
    <t>Nancy</t>
  </si>
  <si>
    <t>Roll No.</t>
  </si>
  <si>
    <t>Class</t>
  </si>
  <si>
    <t>Grade</t>
  </si>
  <si>
    <t>D</t>
  </si>
  <si>
    <t>C</t>
  </si>
  <si>
    <t>A</t>
  </si>
  <si>
    <t>F</t>
  </si>
  <si>
    <t>Date of Birth</t>
  </si>
  <si>
    <t>Location</t>
  </si>
  <si>
    <t>Delhi</t>
  </si>
  <si>
    <t>Badarpur</t>
  </si>
  <si>
    <t>Faridabad</t>
  </si>
  <si>
    <t>S. No.</t>
  </si>
  <si>
    <t>Daye of birth</t>
  </si>
  <si>
    <t>Sumif &amp;ifs</t>
  </si>
  <si>
    <t>Criteria</t>
  </si>
  <si>
    <t>sumif</t>
  </si>
  <si>
    <t>sumifs</t>
  </si>
  <si>
    <t>averageif</t>
  </si>
  <si>
    <t>averageifs</t>
  </si>
  <si>
    <t>countif</t>
  </si>
  <si>
    <t>countifs</t>
  </si>
  <si>
    <t>Rohan</t>
  </si>
  <si>
    <t>Vipul</t>
  </si>
  <si>
    <t>Utkarsh</t>
  </si>
  <si>
    <t>Mohit</t>
  </si>
  <si>
    <t>Ram</t>
  </si>
  <si>
    <t>Raju</t>
  </si>
  <si>
    <t>Sonu</t>
  </si>
  <si>
    <t>Shivam</t>
  </si>
  <si>
    <t>Bhavit</t>
  </si>
  <si>
    <t>Rahul</t>
  </si>
  <si>
    <t>Roll no</t>
  </si>
  <si>
    <t xml:space="preserve"> Hindi Marks</t>
  </si>
  <si>
    <t>English marks</t>
  </si>
  <si>
    <t>Math</t>
  </si>
  <si>
    <t>Percentage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</si>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</sst>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6"/>
      <name val="Arial Black"/>
      <family val="2"/>
    </font>
    <font>
      <sz val="11"/>
      <name val="Calibri"/>
      <family val="2"/>
      <scheme val="minor"/>
    </font>
    <font>
      <sz val="16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5" fontId="0" fillId="3" borderId="9" xfId="0" applyNumberFormat="1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5" borderId="0" xfId="0" applyFill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A36" workbookViewId="0">
      <selection activeCell="I48" sqref="I48"/>
    </sheetView>
  </sheetViews>
  <sheetFormatPr defaultRowHeight="15" x14ac:dyDescent="0.25"/>
  <cols>
    <col min="1" max="1" width="11.7109375" customWidth="1"/>
    <col min="2" max="2" width="9.140625" customWidth="1"/>
    <col min="3" max="3" width="11.7109375" customWidth="1"/>
    <col min="4" max="4" width="12.85546875" customWidth="1"/>
    <col min="5" max="5" width="12.28515625" customWidth="1"/>
    <col min="6" max="6" width="12.140625" customWidth="1"/>
    <col min="8" max="8" width="11.28515625" customWidth="1"/>
    <col min="9" max="9" width="13.140625" customWidth="1"/>
    <col min="10" max="10" width="14.28515625" customWidth="1"/>
    <col min="11" max="11" width="13.85546875" customWidth="1"/>
    <col min="12" max="12" width="14.7109375" customWidth="1"/>
    <col min="13" max="13" width="14.140625" customWidth="1"/>
    <col min="14" max="14" width="12.28515625" customWidth="1"/>
    <col min="15" max="15" width="11.7109375" customWidth="1"/>
    <col min="16" max="16" width="12.7109375" customWidth="1"/>
  </cols>
  <sheetData>
    <row r="1" spans="1:16" s="5" customFormat="1" ht="24.75" x14ac:dyDescent="0.5">
      <c r="A1" s="24" t="s">
        <v>12</v>
      </c>
      <c r="B1" s="24"/>
    </row>
    <row r="2" spans="1:16" s="5" customFormat="1" x14ac:dyDescent="0.25"/>
    <row r="3" spans="1:16" ht="24.75" x14ac:dyDescent="0.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H3" s="23" t="s">
        <v>13</v>
      </c>
      <c r="I3" s="23"/>
    </row>
    <row r="4" spans="1:16" ht="15.75" thickBot="1" x14ac:dyDescent="0.3">
      <c r="A4" s="8">
        <v>1</v>
      </c>
      <c r="B4" s="8" t="s">
        <v>6</v>
      </c>
      <c r="C4" s="8" t="s">
        <v>7</v>
      </c>
      <c r="D4" s="8">
        <v>2</v>
      </c>
      <c r="E4" s="8">
        <v>200</v>
      </c>
      <c r="F4" s="8">
        <v>400</v>
      </c>
    </row>
    <row r="5" spans="1:16" ht="15.75" thickBot="1" x14ac:dyDescent="0.3">
      <c r="A5" s="8">
        <v>2</v>
      </c>
      <c r="B5" s="8" t="s">
        <v>8</v>
      </c>
      <c r="C5" s="8" t="s">
        <v>9</v>
      </c>
      <c r="D5" s="8">
        <v>1</v>
      </c>
      <c r="E5" s="8">
        <v>500</v>
      </c>
      <c r="F5" s="8">
        <v>500</v>
      </c>
      <c r="H5" s="6" t="s">
        <v>14</v>
      </c>
      <c r="I5" s="14">
        <v>1</v>
      </c>
      <c r="J5" s="15">
        <v>2</v>
      </c>
      <c r="K5" s="15">
        <v>3</v>
      </c>
      <c r="L5" s="15">
        <v>4</v>
      </c>
      <c r="M5" s="15">
        <v>5</v>
      </c>
      <c r="N5" s="15">
        <v>6</v>
      </c>
      <c r="O5" s="15">
        <v>7</v>
      </c>
      <c r="P5" s="15">
        <v>8</v>
      </c>
    </row>
    <row r="6" spans="1:16" ht="15.75" thickBot="1" x14ac:dyDescent="0.3">
      <c r="A6" s="8">
        <v>3</v>
      </c>
      <c r="B6" s="8" t="s">
        <v>8</v>
      </c>
      <c r="C6" s="8" t="s">
        <v>7</v>
      </c>
      <c r="D6" s="8">
        <v>2</v>
      </c>
      <c r="E6" s="8">
        <v>200</v>
      </c>
      <c r="F6" s="8">
        <v>400</v>
      </c>
      <c r="H6" s="7" t="s">
        <v>15</v>
      </c>
      <c r="I6" s="16" t="s">
        <v>16</v>
      </c>
      <c r="J6" s="17" t="s">
        <v>17</v>
      </c>
      <c r="K6" s="17" t="s">
        <v>18</v>
      </c>
      <c r="L6" s="17" t="s">
        <v>19</v>
      </c>
      <c r="M6" s="17" t="s">
        <v>20</v>
      </c>
      <c r="N6" s="17" t="s">
        <v>21</v>
      </c>
      <c r="O6" s="17" t="s">
        <v>22</v>
      </c>
      <c r="P6" s="17" t="s">
        <v>23</v>
      </c>
    </row>
    <row r="7" spans="1:16" ht="15.75" thickBot="1" x14ac:dyDescent="0.3">
      <c r="A7" s="8">
        <v>4</v>
      </c>
      <c r="B7" s="8" t="s">
        <v>6</v>
      </c>
      <c r="C7" s="8" t="s">
        <v>9</v>
      </c>
      <c r="D7" s="8">
        <v>5</v>
      </c>
      <c r="E7" s="8">
        <v>200</v>
      </c>
      <c r="F7" s="8">
        <v>1000</v>
      </c>
      <c r="H7" s="7" t="s">
        <v>24</v>
      </c>
      <c r="I7" s="16">
        <v>112258</v>
      </c>
      <c r="J7" s="17">
        <v>112270</v>
      </c>
      <c r="K7" s="17">
        <v>112264</v>
      </c>
      <c r="L7" s="17">
        <v>112263</v>
      </c>
      <c r="M7" s="17">
        <v>112257</v>
      </c>
      <c r="N7" s="17">
        <v>112265</v>
      </c>
      <c r="O7" s="17">
        <v>112268</v>
      </c>
      <c r="P7" s="17">
        <v>112267</v>
      </c>
    </row>
    <row r="8" spans="1:16" ht="15.75" thickBot="1" x14ac:dyDescent="0.3">
      <c r="A8" s="8">
        <v>5</v>
      </c>
      <c r="B8" s="8" t="s">
        <v>10</v>
      </c>
      <c r="C8" s="8" t="s">
        <v>7</v>
      </c>
      <c r="D8" s="8">
        <v>3</v>
      </c>
      <c r="E8" s="8">
        <v>100</v>
      </c>
      <c r="F8" s="8">
        <v>300</v>
      </c>
      <c r="H8" s="7" t="s">
        <v>25</v>
      </c>
      <c r="I8" s="16">
        <v>12</v>
      </c>
      <c r="J8" s="17">
        <v>12</v>
      </c>
      <c r="K8" s="17">
        <v>12</v>
      </c>
      <c r="L8" s="17">
        <v>12</v>
      </c>
      <c r="M8" s="17">
        <v>12</v>
      </c>
      <c r="N8" s="17">
        <v>12</v>
      </c>
      <c r="O8" s="17">
        <v>12</v>
      </c>
      <c r="P8" s="17">
        <v>12</v>
      </c>
    </row>
    <row r="9" spans="1:16" ht="15.75" thickBot="1" x14ac:dyDescent="0.3">
      <c r="A9" s="8">
        <v>6</v>
      </c>
      <c r="B9" s="8" t="s">
        <v>8</v>
      </c>
      <c r="C9" s="8" t="s">
        <v>11</v>
      </c>
      <c r="D9" s="8">
        <v>4</v>
      </c>
      <c r="E9" s="8">
        <v>600</v>
      </c>
      <c r="F9" s="8">
        <v>2400</v>
      </c>
      <c r="H9" s="7" t="s">
        <v>26</v>
      </c>
      <c r="I9" s="16" t="s">
        <v>27</v>
      </c>
      <c r="J9" s="17" t="s">
        <v>28</v>
      </c>
      <c r="K9" s="17" t="s">
        <v>29</v>
      </c>
      <c r="L9" s="17" t="s">
        <v>27</v>
      </c>
      <c r="M9" s="17" t="s">
        <v>28</v>
      </c>
      <c r="N9" s="17" t="s">
        <v>30</v>
      </c>
      <c r="O9" s="17" t="s">
        <v>27</v>
      </c>
      <c r="P9" s="17" t="s">
        <v>27</v>
      </c>
    </row>
    <row r="10" spans="1:16" ht="15.75" thickBot="1" x14ac:dyDescent="0.3">
      <c r="A10" s="8">
        <v>7</v>
      </c>
      <c r="B10" s="8" t="s">
        <v>6</v>
      </c>
      <c r="C10" s="8" t="s">
        <v>7</v>
      </c>
      <c r="D10" s="8">
        <v>5</v>
      </c>
      <c r="E10" s="8">
        <v>200</v>
      </c>
      <c r="F10" s="8">
        <v>1000</v>
      </c>
      <c r="H10" s="7" t="s">
        <v>31</v>
      </c>
      <c r="I10" s="18">
        <v>36944</v>
      </c>
      <c r="J10" s="19">
        <v>36956</v>
      </c>
      <c r="K10" s="19">
        <v>36950</v>
      </c>
      <c r="L10" s="19">
        <v>36949</v>
      </c>
      <c r="M10" s="19">
        <v>36943</v>
      </c>
      <c r="N10" s="19">
        <v>36951</v>
      </c>
      <c r="O10" s="19">
        <v>36954</v>
      </c>
      <c r="P10" s="19">
        <v>36953</v>
      </c>
    </row>
    <row r="11" spans="1:16" ht="15.75" thickBot="1" x14ac:dyDescent="0.3">
      <c r="A11" s="8">
        <v>8</v>
      </c>
      <c r="B11" s="8" t="s">
        <v>10</v>
      </c>
      <c r="C11" s="8" t="s">
        <v>9</v>
      </c>
      <c r="D11" s="8">
        <v>6</v>
      </c>
      <c r="E11" s="8">
        <v>500</v>
      </c>
      <c r="F11" s="8">
        <v>3000</v>
      </c>
      <c r="H11" s="7" t="s">
        <v>32</v>
      </c>
      <c r="I11" s="16" t="s">
        <v>33</v>
      </c>
      <c r="J11" s="17" t="s">
        <v>34</v>
      </c>
      <c r="K11" s="17" t="s">
        <v>35</v>
      </c>
      <c r="L11" s="17" t="s">
        <v>33</v>
      </c>
      <c r="M11" s="17" t="s">
        <v>33</v>
      </c>
      <c r="N11" s="17" t="s">
        <v>33</v>
      </c>
      <c r="O11" s="17" t="s">
        <v>35</v>
      </c>
      <c r="P11" s="17" t="s">
        <v>35</v>
      </c>
    </row>
    <row r="12" spans="1:16" x14ac:dyDescent="0.25">
      <c r="A12" s="8">
        <v>9</v>
      </c>
      <c r="B12" s="8" t="s">
        <v>10</v>
      </c>
      <c r="C12" s="8" t="s">
        <v>11</v>
      </c>
      <c r="D12" s="8">
        <v>3</v>
      </c>
      <c r="E12" s="8">
        <v>100</v>
      </c>
      <c r="F12" s="8">
        <v>300</v>
      </c>
    </row>
    <row r="13" spans="1:16" x14ac:dyDescent="0.25">
      <c r="A13" s="8">
        <v>10</v>
      </c>
      <c r="B13" s="8" t="s">
        <v>6</v>
      </c>
      <c r="C13" s="8" t="s">
        <v>7</v>
      </c>
      <c r="D13" s="8">
        <v>1</v>
      </c>
      <c r="E13" s="8">
        <v>200</v>
      </c>
      <c r="F13" s="8">
        <v>200</v>
      </c>
    </row>
    <row r="14" spans="1:16" x14ac:dyDescent="0.25">
      <c r="A14" s="8">
        <v>11</v>
      </c>
      <c r="B14" s="8" t="s">
        <v>8</v>
      </c>
      <c r="C14" s="8" t="s">
        <v>9</v>
      </c>
      <c r="D14" s="8">
        <v>2</v>
      </c>
      <c r="E14" s="8">
        <v>500</v>
      </c>
      <c r="F14" s="8">
        <v>1000</v>
      </c>
      <c r="H14" s="9" t="s">
        <v>36</v>
      </c>
      <c r="I14" s="10" t="s">
        <v>15</v>
      </c>
      <c r="J14" s="10" t="s">
        <v>24</v>
      </c>
      <c r="K14" s="10" t="s">
        <v>25</v>
      </c>
      <c r="L14" s="10" t="s">
        <v>26</v>
      </c>
      <c r="M14" s="10" t="s">
        <v>37</v>
      </c>
      <c r="N14" s="10" t="s">
        <v>32</v>
      </c>
    </row>
    <row r="15" spans="1:16" x14ac:dyDescent="0.25">
      <c r="A15" s="8">
        <v>12</v>
      </c>
      <c r="B15" s="8" t="s">
        <v>10</v>
      </c>
      <c r="C15" s="8" t="s">
        <v>11</v>
      </c>
      <c r="D15" s="8">
        <v>3</v>
      </c>
      <c r="E15" s="8">
        <v>300</v>
      </c>
      <c r="F15" s="8">
        <v>900</v>
      </c>
      <c r="H15" s="13">
        <v>2</v>
      </c>
      <c r="I15" s="13" t="str">
        <f>HLOOKUP(H15,H5:P11,2,0)</f>
        <v>Hemant</v>
      </c>
      <c r="J15" s="13">
        <f>HLOOKUP(H15,H5:P11,3,0)</f>
        <v>112270</v>
      </c>
      <c r="K15" s="13">
        <f>HLOOKUP(H15,H5:P11,4,0)</f>
        <v>12</v>
      </c>
      <c r="L15" s="13" t="str">
        <f>HLOOKUP(H15,H5:P11,5,0)</f>
        <v>C</v>
      </c>
      <c r="M15" s="13">
        <f>HLOOKUP(H15,H5:P11,6,0)</f>
        <v>36956</v>
      </c>
      <c r="N15" s="13" t="str">
        <f>HLOOKUP(H15,H5:P11,7,0)</f>
        <v>Badarpur</v>
      </c>
    </row>
    <row r="16" spans="1:16" x14ac:dyDescent="0.25">
      <c r="A16" s="8">
        <v>13</v>
      </c>
      <c r="B16" s="8" t="s">
        <v>6</v>
      </c>
      <c r="C16" s="8" t="s">
        <v>11</v>
      </c>
      <c r="D16" s="8">
        <v>1</v>
      </c>
      <c r="E16" s="8">
        <v>250</v>
      </c>
      <c r="F16" s="8">
        <v>250</v>
      </c>
    </row>
    <row r="17" spans="1:24" ht="22.5" x14ac:dyDescent="0.45">
      <c r="A17" s="4"/>
    </row>
    <row r="18" spans="1:24" ht="15.75" thickBot="1" x14ac:dyDescent="0.3"/>
    <row r="19" spans="1:24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3" t="s">
        <v>5</v>
      </c>
    </row>
    <row r="20" spans="1:24" x14ac:dyDescent="0.25">
      <c r="A20" s="12">
        <v>1</v>
      </c>
      <c r="B20" s="12" t="str">
        <f>VLOOKUP(A20,A3:F16,2,0)</f>
        <v>Mouse</v>
      </c>
      <c r="C20" s="12" t="str">
        <f>VLOOKUP(A20,A3:F16,3,0)</f>
        <v>Abc</v>
      </c>
      <c r="D20" s="12">
        <f>VLOOKUP(A20,A3:F16,4,0)</f>
        <v>2</v>
      </c>
      <c r="E20" s="12">
        <f>VLOOKUP(A20,A3:F16,5,0)</f>
        <v>200</v>
      </c>
      <c r="F20" s="12">
        <f>VLOOKUP(A20,A3:F16,6,0)</f>
        <v>400</v>
      </c>
    </row>
    <row r="23" spans="1:24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5" spans="1:24" ht="24.75" x14ac:dyDescent="0.5">
      <c r="A25" s="24" t="s">
        <v>38</v>
      </c>
      <c r="B25" s="24"/>
    </row>
    <row r="27" spans="1:24" x14ac:dyDescent="0.25">
      <c r="A27" s="11" t="s">
        <v>0</v>
      </c>
      <c r="B27" s="11" t="s">
        <v>1</v>
      </c>
      <c r="C27" s="11" t="s">
        <v>2</v>
      </c>
      <c r="D27" s="11" t="s">
        <v>3</v>
      </c>
      <c r="E27" s="11" t="s">
        <v>4</v>
      </c>
      <c r="F27" s="11" t="s">
        <v>5</v>
      </c>
      <c r="H27" s="21" t="s">
        <v>39</v>
      </c>
      <c r="I27" s="21" t="s">
        <v>40</v>
      </c>
      <c r="J27" s="21" t="s">
        <v>41</v>
      </c>
      <c r="K27" s="22" t="s">
        <v>42</v>
      </c>
      <c r="L27" s="22" t="s">
        <v>43</v>
      </c>
      <c r="M27" s="22" t="s">
        <v>44</v>
      </c>
      <c r="N27" s="22" t="s">
        <v>45</v>
      </c>
    </row>
    <row r="28" spans="1:24" x14ac:dyDescent="0.25">
      <c r="A28" s="8">
        <v>1</v>
      </c>
      <c r="B28" s="8" t="s">
        <v>6</v>
      </c>
      <c r="C28" s="8" t="s">
        <v>7</v>
      </c>
      <c r="D28" s="8">
        <v>2</v>
      </c>
      <c r="E28" s="8">
        <v>200</v>
      </c>
      <c r="F28" s="8">
        <v>400</v>
      </c>
      <c r="H28" t="s">
        <v>8</v>
      </c>
      <c r="I28">
        <f>SUMIF(B28:B40,H28,E28:E40)</f>
        <v>1800</v>
      </c>
      <c r="J28">
        <f>SUMIFS(E28:E40,B28:B40,H28,C28:C40,H29)</f>
        <v>1000</v>
      </c>
      <c r="K28">
        <f>AVERAGEIF(B28:B40,H28,E28:E40)</f>
        <v>450</v>
      </c>
      <c r="L28">
        <f>AVERAGEIFS(E28:E40,B28:B40,H28,C28:C40,H29)</f>
        <v>500</v>
      </c>
      <c r="M28">
        <f>COUNTIF(B28:B40,H28)</f>
        <v>4</v>
      </c>
      <c r="N28">
        <f>COUNTIFS(B28:B40,H28,C28:C40,H29)</f>
        <v>2</v>
      </c>
    </row>
    <row r="29" spans="1:24" x14ac:dyDescent="0.25">
      <c r="A29" s="8">
        <v>2</v>
      </c>
      <c r="B29" s="8" t="s">
        <v>8</v>
      </c>
      <c r="C29" s="8" t="s">
        <v>9</v>
      </c>
      <c r="D29" s="8">
        <v>1</v>
      </c>
      <c r="E29" s="8">
        <v>500</v>
      </c>
      <c r="F29" s="8">
        <v>500</v>
      </c>
      <c r="H29" t="s">
        <v>9</v>
      </c>
    </row>
    <row r="30" spans="1:24" x14ac:dyDescent="0.25">
      <c r="A30" s="8">
        <v>3</v>
      </c>
      <c r="B30" s="8" t="s">
        <v>8</v>
      </c>
      <c r="C30" s="8" t="s">
        <v>7</v>
      </c>
      <c r="D30" s="8">
        <v>2</v>
      </c>
      <c r="E30" s="8">
        <v>200</v>
      </c>
      <c r="F30" s="8">
        <v>400</v>
      </c>
    </row>
    <row r="31" spans="1:24" x14ac:dyDescent="0.25">
      <c r="A31" s="8">
        <v>4</v>
      </c>
      <c r="B31" s="8" t="s">
        <v>6</v>
      </c>
      <c r="C31" s="8" t="s">
        <v>9</v>
      </c>
      <c r="D31" s="8">
        <v>5</v>
      </c>
      <c r="E31" s="8">
        <v>200</v>
      </c>
      <c r="F31" s="8">
        <v>1000</v>
      </c>
    </row>
    <row r="32" spans="1:24" x14ac:dyDescent="0.25">
      <c r="A32" s="8">
        <v>5</v>
      </c>
      <c r="B32" s="8" t="s">
        <v>10</v>
      </c>
      <c r="C32" s="8" t="s">
        <v>7</v>
      </c>
      <c r="D32" s="8">
        <v>3</v>
      </c>
      <c r="E32" s="8">
        <v>100</v>
      </c>
      <c r="F32" s="8">
        <v>300</v>
      </c>
    </row>
    <row r="33" spans="1:24" x14ac:dyDescent="0.25">
      <c r="A33" s="8">
        <v>6</v>
      </c>
      <c r="B33" s="8" t="s">
        <v>8</v>
      </c>
      <c r="C33" s="8" t="s">
        <v>11</v>
      </c>
      <c r="D33" s="8">
        <v>4</v>
      </c>
      <c r="E33" s="8">
        <v>600</v>
      </c>
      <c r="F33" s="8">
        <v>2400</v>
      </c>
    </row>
    <row r="34" spans="1:24" x14ac:dyDescent="0.25">
      <c r="A34" s="8">
        <v>7</v>
      </c>
      <c r="B34" s="8" t="s">
        <v>6</v>
      </c>
      <c r="C34" s="8" t="s">
        <v>7</v>
      </c>
      <c r="D34" s="8">
        <v>5</v>
      </c>
      <c r="E34" s="8">
        <v>200</v>
      </c>
      <c r="F34" s="8">
        <v>1000</v>
      </c>
    </row>
    <row r="35" spans="1:24" x14ac:dyDescent="0.25">
      <c r="A35" s="8">
        <v>8</v>
      </c>
      <c r="B35" s="8" t="s">
        <v>10</v>
      </c>
      <c r="C35" s="8" t="s">
        <v>9</v>
      </c>
      <c r="D35" s="8">
        <v>6</v>
      </c>
      <c r="E35" s="8">
        <v>500</v>
      </c>
      <c r="F35" s="8">
        <v>3000</v>
      </c>
    </row>
    <row r="36" spans="1:24" x14ac:dyDescent="0.25">
      <c r="A36" s="8">
        <v>9</v>
      </c>
      <c r="B36" s="8" t="s">
        <v>10</v>
      </c>
      <c r="C36" s="8" t="s">
        <v>11</v>
      </c>
      <c r="D36" s="8">
        <v>3</v>
      </c>
      <c r="E36" s="8">
        <v>100</v>
      </c>
      <c r="F36" s="8">
        <v>300</v>
      </c>
    </row>
    <row r="37" spans="1:24" x14ac:dyDescent="0.25">
      <c r="A37" s="8">
        <v>10</v>
      </c>
      <c r="B37" s="8" t="s">
        <v>6</v>
      </c>
      <c r="C37" s="8" t="s">
        <v>7</v>
      </c>
      <c r="D37" s="8">
        <v>1</v>
      </c>
      <c r="E37" s="8">
        <v>200</v>
      </c>
      <c r="F37" s="8">
        <v>200</v>
      </c>
    </row>
    <row r="38" spans="1:24" x14ac:dyDescent="0.25">
      <c r="A38" s="8">
        <v>11</v>
      </c>
      <c r="B38" s="8" t="s">
        <v>8</v>
      </c>
      <c r="C38" s="8" t="s">
        <v>9</v>
      </c>
      <c r="D38" s="8">
        <v>2</v>
      </c>
      <c r="E38" s="8">
        <v>500</v>
      </c>
      <c r="F38" s="8">
        <v>1000</v>
      </c>
    </row>
    <row r="39" spans="1:24" x14ac:dyDescent="0.25">
      <c r="A39" s="8">
        <v>12</v>
      </c>
      <c r="B39" s="8" t="s">
        <v>10</v>
      </c>
      <c r="C39" s="8" t="s">
        <v>11</v>
      </c>
      <c r="D39" s="8">
        <v>3</v>
      </c>
      <c r="E39" s="8">
        <v>300</v>
      </c>
      <c r="F39" s="8">
        <v>900</v>
      </c>
    </row>
    <row r="40" spans="1:24" x14ac:dyDescent="0.25">
      <c r="A40" s="8">
        <v>13</v>
      </c>
      <c r="B40" s="8" t="s">
        <v>6</v>
      </c>
      <c r="C40" s="8" t="s">
        <v>11</v>
      </c>
      <c r="D40" s="8">
        <v>1</v>
      </c>
      <c r="E40" s="8">
        <v>250</v>
      </c>
      <c r="F40" s="8">
        <v>250</v>
      </c>
    </row>
    <row r="42" spans="1:24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4" spans="1:24" ht="24.75" x14ac:dyDescent="0.5">
      <c r="A44" s="24" t="s">
        <v>61</v>
      </c>
      <c r="B44" s="24"/>
      <c r="C44" s="24"/>
    </row>
    <row r="47" spans="1:24" x14ac:dyDescent="0.25">
      <c r="A47" s="26" t="s">
        <v>56</v>
      </c>
      <c r="B47" s="26" t="s">
        <v>15</v>
      </c>
      <c r="C47" s="26" t="s">
        <v>57</v>
      </c>
      <c r="D47" s="26" t="s">
        <v>58</v>
      </c>
      <c r="E47" s="26" t="s">
        <v>59</v>
      </c>
      <c r="F47" s="26" t="s">
        <v>60</v>
      </c>
      <c r="I47" s="26" t="s">
        <v>56</v>
      </c>
      <c r="J47" s="26" t="s">
        <v>15</v>
      </c>
      <c r="K47" s="27"/>
      <c r="L47" s="27"/>
      <c r="M47" s="27"/>
      <c r="N47" s="27"/>
    </row>
    <row r="48" spans="1:24" x14ac:dyDescent="0.25">
      <c r="A48" s="25">
        <v>1</v>
      </c>
      <c r="B48" s="25" t="s">
        <v>46</v>
      </c>
      <c r="C48" s="25">
        <v>50</v>
      </c>
      <c r="D48" s="25">
        <v>90</v>
      </c>
      <c r="E48" s="25">
        <v>32</v>
      </c>
      <c r="F48" s="25">
        <v>57.333333333333336</v>
      </c>
      <c r="I48">
        <v>3</v>
      </c>
    </row>
    <row r="49" spans="1:6" x14ac:dyDescent="0.25">
      <c r="A49" s="25">
        <f>A48+1</f>
        <v>2</v>
      </c>
      <c r="B49" s="25" t="s">
        <v>47</v>
      </c>
      <c r="C49" s="25">
        <v>70</v>
      </c>
      <c r="D49" s="25">
        <v>89</v>
      </c>
      <c r="E49" s="25">
        <v>56</v>
      </c>
      <c r="F49" s="25">
        <v>71.666666666666671</v>
      </c>
    </row>
    <row r="50" spans="1:6" x14ac:dyDescent="0.25">
      <c r="A50" s="25">
        <f t="shared" ref="A50:A57" si="0">A49+1</f>
        <v>3</v>
      </c>
      <c r="B50" s="25" t="s">
        <v>48</v>
      </c>
      <c r="C50" s="25">
        <v>20</v>
      </c>
      <c r="D50" s="25">
        <v>45</v>
      </c>
      <c r="E50" s="25">
        <v>9</v>
      </c>
      <c r="F50" s="25">
        <v>24.666666666666668</v>
      </c>
    </row>
    <row r="51" spans="1:6" x14ac:dyDescent="0.25">
      <c r="A51" s="25">
        <f t="shared" si="0"/>
        <v>4</v>
      </c>
      <c r="B51" s="25" t="s">
        <v>49</v>
      </c>
      <c r="C51" s="25">
        <v>89</v>
      </c>
      <c r="D51" s="25">
        <v>34</v>
      </c>
      <c r="E51" s="25">
        <v>89</v>
      </c>
      <c r="F51" s="25">
        <v>70.666666666666671</v>
      </c>
    </row>
    <row r="52" spans="1:6" x14ac:dyDescent="0.25">
      <c r="A52" s="25">
        <f t="shared" si="0"/>
        <v>5</v>
      </c>
      <c r="B52" s="25" t="s">
        <v>50</v>
      </c>
      <c r="C52" s="25">
        <v>78</v>
      </c>
      <c r="D52" s="25">
        <v>78</v>
      </c>
      <c r="E52" s="25">
        <v>9</v>
      </c>
      <c r="F52" s="25">
        <v>55</v>
      </c>
    </row>
    <row r="53" spans="1:6" x14ac:dyDescent="0.25">
      <c r="A53" s="25">
        <f t="shared" si="0"/>
        <v>6</v>
      </c>
      <c r="B53" s="25" t="s">
        <v>51</v>
      </c>
      <c r="C53" s="25">
        <v>6</v>
      </c>
      <c r="D53" s="25">
        <v>23</v>
      </c>
      <c r="E53" s="25">
        <v>45</v>
      </c>
      <c r="F53" s="25">
        <v>24.666666666666668</v>
      </c>
    </row>
    <row r="54" spans="1:6" x14ac:dyDescent="0.25">
      <c r="A54" s="25">
        <f t="shared" si="0"/>
        <v>7</v>
      </c>
      <c r="B54" s="25" t="s">
        <v>52</v>
      </c>
      <c r="C54" s="25">
        <v>78</v>
      </c>
      <c r="D54" s="25">
        <v>67</v>
      </c>
      <c r="E54" s="25">
        <v>87</v>
      </c>
      <c r="F54" s="25">
        <v>77.333333333333329</v>
      </c>
    </row>
    <row r="55" spans="1:6" x14ac:dyDescent="0.25">
      <c r="A55" s="25">
        <f t="shared" si="0"/>
        <v>8</v>
      </c>
      <c r="B55" s="25" t="s">
        <v>53</v>
      </c>
      <c r="C55" s="25">
        <v>23</v>
      </c>
      <c r="D55" s="25">
        <v>45</v>
      </c>
      <c r="E55" s="25">
        <v>90</v>
      </c>
      <c r="F55" s="25">
        <v>52.666666666666664</v>
      </c>
    </row>
    <row r="56" spans="1:6" x14ac:dyDescent="0.25">
      <c r="A56" s="25">
        <f t="shared" si="0"/>
        <v>9</v>
      </c>
      <c r="B56" s="25" t="s">
        <v>54</v>
      </c>
      <c r="C56" s="25">
        <v>32</v>
      </c>
      <c r="D56" s="25">
        <v>30</v>
      </c>
      <c r="E56" s="25">
        <v>32</v>
      </c>
      <c r="F56" s="25">
        <v>31.333333333333332</v>
      </c>
    </row>
    <row r="57" spans="1:6" x14ac:dyDescent="0.25">
      <c r="A57" s="25">
        <f t="shared" si="0"/>
        <v>10</v>
      </c>
      <c r="B57" s="25" t="s">
        <v>55</v>
      </c>
      <c r="C57" s="25">
        <v>78</v>
      </c>
      <c r="D57" s="25">
        <v>90</v>
      </c>
      <c r="E57" s="25">
        <v>56</v>
      </c>
      <c r="F57" s="25">
        <v>74.666666666666671</v>
      </c>
    </row>
  </sheetData>
  <autoFilter ref="A47:F57"/>
  <mergeCells count="4">
    <mergeCell ref="H3:I3"/>
    <mergeCell ref="A1:B1"/>
    <mergeCell ref="A25:B25"/>
    <mergeCell ref="A44:C44"/>
  </mergeCells>
  <dataValidations count="6">
    <dataValidation type="list" allowBlank="1" showInputMessage="1" showErrorMessage="1" sqref="A20 H6">
      <formula1>$A$4:$A$16</formula1>
    </dataValidation>
    <dataValidation type="list" allowBlank="1" showInputMessage="1" showErrorMessage="1" sqref="H15">
      <formula1>$I$5:$P$5</formula1>
    </dataValidation>
    <dataValidation type="list" allowBlank="1" showInputMessage="1" showErrorMessage="1" sqref="H28">
      <formula1>$B$28:$B$40</formula1>
    </dataValidation>
    <dataValidation type="list" allowBlank="1" showInputMessage="1" showErrorMessage="1" sqref="H29">
      <formula1>$C$28:$C$40</formula1>
    </dataValidation>
    <dataValidation type="list" allowBlank="1" showInputMessage="1" showErrorMessage="1" sqref="I48">
      <formula1>$A$48:$A$57</formula1>
    </dataValidation>
    <dataValidation type="list" allowBlank="1" showInputMessage="1" showErrorMessage="1" sqref="J48">
      <formula1>$B$48:$B$57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2024-08-13T03:26:19Z</dcterms:created>
  <dcterms:modified xsi:type="dcterms:W3CDTF">2024-08-13T05:06:49Z</dcterms:modified>
</cp:coreProperties>
</file>