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emily\Desktop\"/>
    </mc:Choice>
  </mc:AlternateContent>
  <bookViews>
    <workbookView xWindow="0" yWindow="0" windowWidth="19200" windowHeight="7290" activeTab="3"/>
  </bookViews>
  <sheets>
    <sheet name="第一題" sheetId="6" r:id="rId1"/>
    <sheet name="第二題資料" sheetId="8" r:id="rId2"/>
    <sheet name="第二題直方圖" sheetId="7" r:id="rId3"/>
    <sheet name="第三題" sheetId="9" r:id="rId4"/>
    <sheet name="第四題" sheetId="10" r:id="rId5"/>
    <sheet name="討論" sheetId="5" r:id="rId6"/>
  </sheets>
  <calcPr calcId="152511"/>
</workbook>
</file>

<file path=xl/calcChain.xml><?xml version="1.0" encoding="utf-8"?>
<calcChain xmlns="http://schemas.openxmlformats.org/spreadsheetml/2006/main">
  <c r="M4" i="9" l="1"/>
  <c r="M7" i="9"/>
  <c r="B15" i="8"/>
  <c r="B16" i="8"/>
  <c r="C9" i="6" l="1"/>
  <c r="C8" i="6"/>
  <c r="C7" i="6"/>
  <c r="C6" i="6"/>
  <c r="D35" i="10"/>
  <c r="F34" i="10"/>
  <c r="C34" i="10"/>
  <c r="L4" i="9" l="1"/>
  <c r="L5" i="9"/>
  <c r="M5" i="9"/>
  <c r="L6" i="9"/>
  <c r="M6" i="9"/>
  <c r="L7" i="9"/>
  <c r="L8" i="9"/>
  <c r="M8" i="9"/>
  <c r="C4" i="6" l="1"/>
  <c r="B7" i="8"/>
  <c r="D7" i="8"/>
  <c r="D15" i="8"/>
  <c r="C3" i="6" l="1"/>
  <c r="C2" i="6"/>
</calcChain>
</file>

<file path=xl/sharedStrings.xml><?xml version="1.0" encoding="utf-8"?>
<sst xmlns="http://schemas.openxmlformats.org/spreadsheetml/2006/main" count="81" uniqueCount="76">
  <si>
    <t>組界</t>
  </si>
  <si>
    <t>其他</t>
  </si>
  <si>
    <t>頻率</t>
  </si>
  <si>
    <t>2(長+寬)=2[(180.45+89.75)]=</t>
    <phoneticPr fontId="1" type="noConversion"/>
  </si>
  <si>
    <t>б²=2²(1.35)²+2²(1.05)²=</t>
    <phoneticPr fontId="1" type="noConversion"/>
  </si>
  <si>
    <t>周長平均值：</t>
    <phoneticPr fontId="1" type="noConversion"/>
  </si>
  <si>
    <r>
      <t>面積平均值</t>
    </r>
    <r>
      <rPr>
        <sz val="12"/>
        <color theme="1"/>
        <rFont val="新細明體"/>
        <family val="1"/>
        <charset val="136"/>
      </rPr>
      <t>：</t>
    </r>
    <phoneticPr fontId="1" type="noConversion"/>
  </si>
  <si>
    <t>周長標準差：</t>
    <phoneticPr fontId="1" type="noConversion"/>
  </si>
  <si>
    <r>
      <t>面積標準差</t>
    </r>
    <r>
      <rPr>
        <sz val="12"/>
        <color theme="1"/>
        <rFont val="新細明體"/>
        <family val="1"/>
        <charset val="136"/>
      </rPr>
      <t>：</t>
    </r>
    <phoneticPr fontId="1" type="noConversion"/>
  </si>
  <si>
    <r>
      <t>長×寬=180.45</t>
    </r>
    <r>
      <rPr>
        <sz val="12"/>
        <color theme="1"/>
        <rFont val="新細明體"/>
        <family val="1"/>
        <charset val="136"/>
      </rPr>
      <t>×</t>
    </r>
    <r>
      <rPr>
        <sz val="12"/>
        <color theme="1"/>
        <rFont val="新細明體"/>
        <family val="2"/>
        <charset val="136"/>
        <scheme val="minor"/>
      </rPr>
      <t>89.75=</t>
    </r>
    <phoneticPr fontId="1" type="noConversion"/>
  </si>
  <si>
    <t>標準差:</t>
    <phoneticPr fontId="1" type="noConversion"/>
  </si>
  <si>
    <t>平均值:</t>
    <phoneticPr fontId="1" type="noConversion"/>
  </si>
  <si>
    <t>組界</t>
    <phoneticPr fontId="1" type="noConversion"/>
  </si>
  <si>
    <t>（c）</t>
    <phoneticPr fontId="1" type="noConversion"/>
  </si>
  <si>
    <t>（d）修正後</t>
    <phoneticPr fontId="1" type="noConversion"/>
  </si>
  <si>
    <t>（a）原始資料</t>
    <phoneticPr fontId="1" type="noConversion"/>
  </si>
  <si>
    <t xml:space="preserve">  </t>
    <phoneticPr fontId="1" type="noConversion"/>
  </si>
  <si>
    <t>原始</t>
    <phoneticPr fontId="1" type="noConversion"/>
  </si>
  <si>
    <t xml:space="preserve"> </t>
    <phoneticPr fontId="1" type="noConversion"/>
  </si>
  <si>
    <t>б=</t>
    <phoneticPr fontId="1" type="noConversion"/>
  </si>
  <si>
    <t>б²/(16195)²=(1.35)²/(180.45)²+(1.05)²/(89.75)²=</t>
    <phoneticPr fontId="1" type="noConversion"/>
  </si>
  <si>
    <t>б²=</t>
    <phoneticPr fontId="1" type="noConversion"/>
  </si>
  <si>
    <t>б=</t>
    <phoneticPr fontId="1" type="noConversion"/>
  </si>
  <si>
    <t>標準差</t>
    <phoneticPr fontId="1" type="noConversion"/>
  </si>
  <si>
    <t>平均值</t>
    <phoneticPr fontId="1" type="noConversion"/>
  </si>
  <si>
    <t>v10(m/sec)</t>
    <phoneticPr fontId="1" type="noConversion"/>
  </si>
  <si>
    <t>v9(m/sec)</t>
  </si>
  <si>
    <t>v8(m/sec)</t>
  </si>
  <si>
    <t>v7(m/sec)</t>
  </si>
  <si>
    <t>v6(m/sec)</t>
  </si>
  <si>
    <t>v5(m/sec)</t>
  </si>
  <si>
    <t>v4(m/sec)</t>
  </si>
  <si>
    <t>v3(m/sec)</t>
  </si>
  <si>
    <t>v2(m/sec)</t>
  </si>
  <si>
    <t>v1(m/sec)</t>
    <phoneticPr fontId="1" type="noConversion"/>
  </si>
  <si>
    <t>t(sec)</t>
    <phoneticPr fontId="1" type="noConversion"/>
  </si>
  <si>
    <t>修正</t>
    <phoneticPr fontId="1" type="noConversion"/>
  </si>
  <si>
    <t>（a）</t>
    <phoneticPr fontId="1" type="noConversion"/>
  </si>
  <si>
    <t>v(t)=at+b</t>
    <phoneticPr fontId="1" type="noConversion"/>
  </si>
  <si>
    <t>其中</t>
    <phoneticPr fontId="1" type="noConversion"/>
  </si>
  <si>
    <t>b=-0.3559</t>
    <phoneticPr fontId="1" type="noConversion"/>
  </si>
  <si>
    <r>
      <t>R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=0.998</t>
    </r>
    <phoneticPr fontId="1" type="noConversion"/>
  </si>
  <si>
    <t>（b）</t>
    <phoneticPr fontId="1" type="noConversion"/>
  </si>
  <si>
    <r>
      <t>y(t1+t')=-1/2gt'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-gt1t'-1/2g(t1)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+y(0)=at'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+bt'+c</t>
    </r>
    <phoneticPr fontId="1" type="noConversion"/>
  </si>
  <si>
    <r>
      <t>y(t1+t')= y(0)-1/2g(t1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  <scheme val="minor"/>
      </rPr>
      <t>+2t1t'+t'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  <scheme val="minor"/>
      </rPr>
      <t xml:space="preserve">) </t>
    </r>
    <phoneticPr fontId="1" type="noConversion"/>
  </si>
  <si>
    <r>
      <t>y(t1+t') = y(0)-1/2g(t1+t')</t>
    </r>
    <r>
      <rPr>
        <vertAlign val="superscript"/>
        <sz val="12"/>
        <color theme="1"/>
        <rFont val="新細明體"/>
        <family val="1"/>
        <charset val="136"/>
        <scheme val="minor"/>
      </rPr>
      <t xml:space="preserve">2 </t>
    </r>
    <r>
      <rPr>
        <sz val="12"/>
        <color theme="1"/>
        <rFont val="新細明體"/>
        <family val="1"/>
        <charset val="136"/>
        <scheme val="minor"/>
      </rPr>
      <t/>
    </r>
    <phoneticPr fontId="1" type="noConversion"/>
  </si>
  <si>
    <r>
      <t>y(t)=y(0)-1/2gt</t>
    </r>
    <r>
      <rPr>
        <sz val="12"/>
        <color theme="1"/>
        <rFont val="新細明體"/>
        <family val="1"/>
        <charset val="136"/>
      </rPr>
      <t>²</t>
    </r>
    <phoneticPr fontId="1" type="noConversion"/>
  </si>
  <si>
    <t>t=t1+t'</t>
    <phoneticPr fontId="1" type="noConversion"/>
  </si>
  <si>
    <r>
      <t>y(t')=at'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+bt'+c</t>
    </r>
    <phoneticPr fontId="1" type="noConversion"/>
  </si>
  <si>
    <t>(b)</t>
    <phoneticPr fontId="1" type="noConversion"/>
  </si>
  <si>
    <t>(a)</t>
    <phoneticPr fontId="1" type="noConversion"/>
  </si>
  <si>
    <t>t1+0.3621</t>
    <phoneticPr fontId="1" type="noConversion"/>
  </si>
  <si>
    <t>t1+0.2897</t>
    <phoneticPr fontId="1" type="noConversion"/>
  </si>
  <si>
    <t>t1+0.2172</t>
    <phoneticPr fontId="1" type="noConversion"/>
  </si>
  <si>
    <t>t1+0.1448</t>
    <phoneticPr fontId="1" type="noConversion"/>
  </si>
  <si>
    <t>t1+0.0724</t>
    <phoneticPr fontId="1" type="noConversion"/>
  </si>
  <si>
    <t>t1</t>
    <phoneticPr fontId="1" type="noConversion"/>
  </si>
  <si>
    <t>y(t),y(t')(m)</t>
    <phoneticPr fontId="1" type="noConversion"/>
  </si>
  <si>
    <t>t'(s)</t>
    <phoneticPr fontId="1" type="noConversion"/>
  </si>
  <si>
    <t>t(s)</t>
    <phoneticPr fontId="1" type="noConversion"/>
  </si>
  <si>
    <r>
      <t>討論</t>
    </r>
    <r>
      <rPr>
        <sz val="12"/>
        <color theme="1"/>
        <rFont val="新細明體"/>
        <family val="1"/>
        <charset val="136"/>
      </rPr>
      <t>：</t>
    </r>
    <phoneticPr fontId="1" type="noConversion"/>
  </si>
  <si>
    <r>
      <t>1.如何增快實驗速度</t>
    </r>
    <r>
      <rPr>
        <sz val="12"/>
        <color theme="1"/>
        <rFont val="新細明體"/>
        <family val="1"/>
        <charset val="136"/>
      </rPr>
      <t>？</t>
    </r>
    <phoneticPr fontId="1" type="noConversion"/>
  </si>
  <si>
    <t>a=-1/2g-(1)</t>
    <phoneticPr fontId="1" type="noConversion"/>
  </si>
  <si>
    <t>b=-gt1-(2)</t>
    <phoneticPr fontId="1" type="noConversion"/>
  </si>
  <si>
    <t>c=-1/2gt12+y(0)-(3)</t>
    <phoneticPr fontId="1" type="noConversion"/>
  </si>
  <si>
    <t>所以g=-2a=</t>
    <phoneticPr fontId="1" type="noConversion"/>
  </si>
  <si>
    <t>,代入(2)，得t1=b/2a=</t>
    <phoneticPr fontId="1" type="noConversion"/>
  </si>
  <si>
    <r>
      <t>再代入(3)，得y(0)=c-b</t>
    </r>
    <r>
      <rPr>
        <sz val="12"/>
        <color theme="1"/>
        <rFont val="新細明體"/>
        <family val="1"/>
        <charset val="136"/>
      </rPr>
      <t>²</t>
    </r>
    <r>
      <rPr>
        <sz val="12"/>
        <color theme="1"/>
        <rFont val="新細明體"/>
        <family val="2"/>
        <charset val="136"/>
      </rPr>
      <t>/4a=</t>
    </r>
    <phoneticPr fontId="1" type="noConversion"/>
  </si>
  <si>
    <r>
      <t>2.如何增加實驗精確度</t>
    </r>
    <r>
      <rPr>
        <sz val="12"/>
        <color theme="1"/>
        <rFont val="新細明體"/>
        <family val="1"/>
        <charset val="136"/>
      </rPr>
      <t>？</t>
    </r>
    <phoneticPr fontId="1" type="noConversion"/>
  </si>
  <si>
    <t>b.可以一個人唸數據一個人打數據，而非由一人來回查看數據。</t>
    <phoneticPr fontId="1" type="noConversion"/>
  </si>
  <si>
    <t>c.事先熟悉excel的操作，可以自己事先模擬題目上的數據。</t>
    <phoneticPr fontId="1" type="noConversion"/>
  </si>
  <si>
    <t>a.工作要協調好，我們這次雖然說了要負責甚麼部分，但因為對報告形式沒有共識而手忙腳亂。</t>
    <phoneticPr fontId="1" type="noConversion"/>
  </si>
  <si>
    <t>a.重複確認數據是否輸入正確，我們沒有確認就進行下一步，導致後面出了差錯。</t>
    <phoneticPr fontId="1" type="noConversion"/>
  </si>
  <si>
    <t>b.學習第二題的方法，利用直方圖分析不合理的數據。</t>
    <phoneticPr fontId="1" type="noConversion"/>
  </si>
  <si>
    <t>（e）偏差百分比</t>
    <phoneticPr fontId="1" type="noConversion"/>
  </si>
  <si>
    <t>a=9.763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</si>
</sst>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);[Red]\(0.00\)"/>
    <numFmt numFmtId="177" formatCode="0.000_);[Red]\(0.000\)"/>
    <numFmt numFmtId="178" formatCode="0.0000"/>
    <numFmt numFmtId="179" formatCode="0.000"/>
    <numFmt numFmtId="180" formatCode="0.000_ "/>
    <numFmt numFmtId="183" formatCode="0.000000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  <font>
      <vertAlign val="superscript"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2" fontId="0" fillId="0" borderId="0" xfId="0" applyNumberFormat="1" applyAlignment="1">
      <alignment horizontal="left"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180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18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直方圖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第二題直方圖!$A$3:$A$64</c:f>
              <c:strCache>
                <c:ptCount val="62"/>
                <c:pt idx="0">
                  <c:v>7.00 </c:v>
                </c:pt>
                <c:pt idx="1">
                  <c:v>7.10 </c:v>
                </c:pt>
                <c:pt idx="2">
                  <c:v>7.20 </c:v>
                </c:pt>
                <c:pt idx="3">
                  <c:v>7.30 </c:v>
                </c:pt>
                <c:pt idx="4">
                  <c:v>7.40 </c:v>
                </c:pt>
                <c:pt idx="5">
                  <c:v>7.50 </c:v>
                </c:pt>
                <c:pt idx="6">
                  <c:v>7.60 </c:v>
                </c:pt>
                <c:pt idx="7">
                  <c:v>7.70 </c:v>
                </c:pt>
                <c:pt idx="8">
                  <c:v>7.80 </c:v>
                </c:pt>
                <c:pt idx="9">
                  <c:v>7.90 </c:v>
                </c:pt>
                <c:pt idx="10">
                  <c:v>8.00 </c:v>
                </c:pt>
                <c:pt idx="11">
                  <c:v>8.10 </c:v>
                </c:pt>
                <c:pt idx="12">
                  <c:v>8.20 </c:v>
                </c:pt>
                <c:pt idx="13">
                  <c:v>8.30 </c:v>
                </c:pt>
                <c:pt idx="14">
                  <c:v>8.40 </c:v>
                </c:pt>
                <c:pt idx="15">
                  <c:v>8.50 </c:v>
                </c:pt>
                <c:pt idx="16">
                  <c:v>8.60 </c:v>
                </c:pt>
                <c:pt idx="17">
                  <c:v>8.70 </c:v>
                </c:pt>
                <c:pt idx="18">
                  <c:v>8.80 </c:v>
                </c:pt>
                <c:pt idx="19">
                  <c:v>8.90 </c:v>
                </c:pt>
                <c:pt idx="20">
                  <c:v>9.00 </c:v>
                </c:pt>
                <c:pt idx="21">
                  <c:v>9.10 </c:v>
                </c:pt>
                <c:pt idx="22">
                  <c:v>9.20 </c:v>
                </c:pt>
                <c:pt idx="23">
                  <c:v>9.30 </c:v>
                </c:pt>
                <c:pt idx="24">
                  <c:v>9.40 </c:v>
                </c:pt>
                <c:pt idx="25">
                  <c:v>9.50 </c:v>
                </c:pt>
                <c:pt idx="26">
                  <c:v>9.60 </c:v>
                </c:pt>
                <c:pt idx="27">
                  <c:v>9.70 </c:v>
                </c:pt>
                <c:pt idx="28">
                  <c:v>9.80 </c:v>
                </c:pt>
                <c:pt idx="29">
                  <c:v>9.90 </c:v>
                </c:pt>
                <c:pt idx="30">
                  <c:v>10.00 </c:v>
                </c:pt>
                <c:pt idx="31">
                  <c:v>10.10 </c:v>
                </c:pt>
                <c:pt idx="32">
                  <c:v>10.20 </c:v>
                </c:pt>
                <c:pt idx="33">
                  <c:v>10.30 </c:v>
                </c:pt>
                <c:pt idx="34">
                  <c:v>10.40 </c:v>
                </c:pt>
                <c:pt idx="35">
                  <c:v>10.50 </c:v>
                </c:pt>
                <c:pt idx="36">
                  <c:v>10.60 </c:v>
                </c:pt>
                <c:pt idx="37">
                  <c:v>10.70 </c:v>
                </c:pt>
                <c:pt idx="38">
                  <c:v>10.80 </c:v>
                </c:pt>
                <c:pt idx="39">
                  <c:v>10.90 </c:v>
                </c:pt>
                <c:pt idx="40">
                  <c:v>11.00 </c:v>
                </c:pt>
                <c:pt idx="41">
                  <c:v>11.10 </c:v>
                </c:pt>
                <c:pt idx="42">
                  <c:v>11.20 </c:v>
                </c:pt>
                <c:pt idx="43">
                  <c:v>11.30 </c:v>
                </c:pt>
                <c:pt idx="44">
                  <c:v>11.40 </c:v>
                </c:pt>
                <c:pt idx="45">
                  <c:v>11.50 </c:v>
                </c:pt>
                <c:pt idx="46">
                  <c:v>11.60 </c:v>
                </c:pt>
                <c:pt idx="47">
                  <c:v>11.70 </c:v>
                </c:pt>
                <c:pt idx="48">
                  <c:v>11.80 </c:v>
                </c:pt>
                <c:pt idx="49">
                  <c:v>11.90 </c:v>
                </c:pt>
                <c:pt idx="50">
                  <c:v>12.00 </c:v>
                </c:pt>
                <c:pt idx="51">
                  <c:v>12.10 </c:v>
                </c:pt>
                <c:pt idx="52">
                  <c:v>12.20 </c:v>
                </c:pt>
                <c:pt idx="53">
                  <c:v>12.30 </c:v>
                </c:pt>
                <c:pt idx="54">
                  <c:v>12.40 </c:v>
                </c:pt>
                <c:pt idx="55">
                  <c:v>12.50 </c:v>
                </c:pt>
                <c:pt idx="56">
                  <c:v>12.60 </c:v>
                </c:pt>
                <c:pt idx="57">
                  <c:v>12.70 </c:v>
                </c:pt>
                <c:pt idx="58">
                  <c:v>12.80 </c:v>
                </c:pt>
                <c:pt idx="59">
                  <c:v>12.90 </c:v>
                </c:pt>
                <c:pt idx="60">
                  <c:v>13.00 </c:v>
                </c:pt>
                <c:pt idx="61">
                  <c:v>其他</c:v>
                </c:pt>
              </c:strCache>
            </c:strRef>
          </c:cat>
          <c:val>
            <c:numRef>
              <c:f>第二題直方圖!$B$3:$B$64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2338144"/>
        <c:axId val="-1442213136"/>
      </c:barChart>
      <c:catAx>
        <c:axId val="-162233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組界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1442213136"/>
        <c:crosses val="autoZero"/>
        <c:auto val="1"/>
        <c:lblAlgn val="ctr"/>
        <c:lblOffset val="100"/>
        <c:noMultiLvlLbl val="0"/>
      </c:catAx>
      <c:valAx>
        <c:axId val="-144221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2233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直方圖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第二題直方圖!$K$3:$K$64</c:f>
              <c:strCache>
                <c:ptCount val="62"/>
                <c:pt idx="0">
                  <c:v>7.00 </c:v>
                </c:pt>
                <c:pt idx="1">
                  <c:v>7.10 </c:v>
                </c:pt>
                <c:pt idx="2">
                  <c:v>7.20 </c:v>
                </c:pt>
                <c:pt idx="3">
                  <c:v>7.30 </c:v>
                </c:pt>
                <c:pt idx="4">
                  <c:v>7.40 </c:v>
                </c:pt>
                <c:pt idx="5">
                  <c:v>7.50 </c:v>
                </c:pt>
                <c:pt idx="6">
                  <c:v>7.60 </c:v>
                </c:pt>
                <c:pt idx="7">
                  <c:v>7.70 </c:v>
                </c:pt>
                <c:pt idx="8">
                  <c:v>7.80 </c:v>
                </c:pt>
                <c:pt idx="9">
                  <c:v>7.90 </c:v>
                </c:pt>
                <c:pt idx="10">
                  <c:v>8.00 </c:v>
                </c:pt>
                <c:pt idx="11">
                  <c:v>8.10 </c:v>
                </c:pt>
                <c:pt idx="12">
                  <c:v>8.20 </c:v>
                </c:pt>
                <c:pt idx="13">
                  <c:v>8.30 </c:v>
                </c:pt>
                <c:pt idx="14">
                  <c:v>8.40 </c:v>
                </c:pt>
                <c:pt idx="15">
                  <c:v>8.50 </c:v>
                </c:pt>
                <c:pt idx="16">
                  <c:v>8.60 </c:v>
                </c:pt>
                <c:pt idx="17">
                  <c:v>8.70 </c:v>
                </c:pt>
                <c:pt idx="18">
                  <c:v>8.80 </c:v>
                </c:pt>
                <c:pt idx="19">
                  <c:v>8.90 </c:v>
                </c:pt>
                <c:pt idx="20">
                  <c:v>9.00 </c:v>
                </c:pt>
                <c:pt idx="21">
                  <c:v>9.10 </c:v>
                </c:pt>
                <c:pt idx="22">
                  <c:v>9.20 </c:v>
                </c:pt>
                <c:pt idx="23">
                  <c:v>9.30 </c:v>
                </c:pt>
                <c:pt idx="24">
                  <c:v>9.40 </c:v>
                </c:pt>
                <c:pt idx="25">
                  <c:v>9.50 </c:v>
                </c:pt>
                <c:pt idx="26">
                  <c:v>9.60 </c:v>
                </c:pt>
                <c:pt idx="27">
                  <c:v>9.70 </c:v>
                </c:pt>
                <c:pt idx="28">
                  <c:v>9.80 </c:v>
                </c:pt>
                <c:pt idx="29">
                  <c:v>9.90 </c:v>
                </c:pt>
                <c:pt idx="30">
                  <c:v>10.00 </c:v>
                </c:pt>
                <c:pt idx="31">
                  <c:v>10.10 </c:v>
                </c:pt>
                <c:pt idx="32">
                  <c:v>10.20 </c:v>
                </c:pt>
                <c:pt idx="33">
                  <c:v>10.30 </c:v>
                </c:pt>
                <c:pt idx="34">
                  <c:v>10.40 </c:v>
                </c:pt>
                <c:pt idx="35">
                  <c:v>10.50 </c:v>
                </c:pt>
                <c:pt idx="36">
                  <c:v>10.60 </c:v>
                </c:pt>
                <c:pt idx="37">
                  <c:v>10.70 </c:v>
                </c:pt>
                <c:pt idx="38">
                  <c:v>10.80 </c:v>
                </c:pt>
                <c:pt idx="39">
                  <c:v>10.90 </c:v>
                </c:pt>
                <c:pt idx="40">
                  <c:v>11.00 </c:v>
                </c:pt>
                <c:pt idx="41">
                  <c:v>11.10 </c:v>
                </c:pt>
                <c:pt idx="42">
                  <c:v>11.20 </c:v>
                </c:pt>
                <c:pt idx="43">
                  <c:v>11.30 </c:v>
                </c:pt>
                <c:pt idx="44">
                  <c:v>11.40 </c:v>
                </c:pt>
                <c:pt idx="45">
                  <c:v>11.50 </c:v>
                </c:pt>
                <c:pt idx="46">
                  <c:v>11.60 </c:v>
                </c:pt>
                <c:pt idx="47">
                  <c:v>11.70 </c:v>
                </c:pt>
                <c:pt idx="48">
                  <c:v>11.80 </c:v>
                </c:pt>
                <c:pt idx="49">
                  <c:v>11.90 </c:v>
                </c:pt>
                <c:pt idx="50">
                  <c:v>12.00 </c:v>
                </c:pt>
                <c:pt idx="51">
                  <c:v>12.10 </c:v>
                </c:pt>
                <c:pt idx="52">
                  <c:v>12.20 </c:v>
                </c:pt>
                <c:pt idx="53">
                  <c:v>12.30 </c:v>
                </c:pt>
                <c:pt idx="54">
                  <c:v>12.40 </c:v>
                </c:pt>
                <c:pt idx="55">
                  <c:v>12.50 </c:v>
                </c:pt>
                <c:pt idx="56">
                  <c:v>12.60 </c:v>
                </c:pt>
                <c:pt idx="57">
                  <c:v>12.70 </c:v>
                </c:pt>
                <c:pt idx="58">
                  <c:v>12.80 </c:v>
                </c:pt>
                <c:pt idx="59">
                  <c:v>12.90 </c:v>
                </c:pt>
                <c:pt idx="60">
                  <c:v>13.00 </c:v>
                </c:pt>
                <c:pt idx="61">
                  <c:v>其他</c:v>
                </c:pt>
              </c:strCache>
            </c:strRef>
          </c:cat>
          <c:val>
            <c:numRef>
              <c:f>第二題直方圖!$L$3:$L$64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2216944"/>
        <c:axId val="-1442218032"/>
      </c:barChart>
      <c:catAx>
        <c:axId val="-144221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組界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1442218032"/>
        <c:crosses val="autoZero"/>
        <c:auto val="1"/>
        <c:lblAlgn val="ctr"/>
        <c:lblOffset val="100"/>
        <c:noMultiLvlLbl val="0"/>
      </c:catAx>
      <c:valAx>
        <c:axId val="-144221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頻率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4221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平均速度</a:t>
            </a:r>
            <a:r>
              <a:rPr lang="en-US" altLang="zh-TW"/>
              <a:t>-</a:t>
            </a:r>
            <a:r>
              <a:rPr lang="zh-TW" altLang="en-US"/>
              <a:t>時間（</a:t>
            </a:r>
            <a:r>
              <a:rPr lang="en-US" altLang="zh-TW"/>
              <a:t>t</a:t>
            </a:r>
            <a:r>
              <a:rPr lang="zh-TW" altLang="en-US"/>
              <a:t>）圖</a:t>
            </a:r>
          </a:p>
        </c:rich>
      </c:tx>
      <c:layout>
        <c:manualLayout>
          <c:xMode val="edge"/>
          <c:yMode val="edge"/>
          <c:x val="0.3242597898758357"/>
          <c:y val="4.7217537942664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31168547605726"/>
          <c:y val="0.13045401239738647"/>
          <c:w val="0.79742040693786764"/>
          <c:h val="0.7820990674038085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655942362505548E-2"/>
                  <c:y val="0.39849636839239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第三題!$M$4:$M$8</c:f>
                <c:numCache>
                  <c:formatCode>General</c:formatCode>
                  <c:ptCount val="5"/>
                  <c:pt idx="0">
                    <c:v>6.4876883402333732E-2</c:v>
                  </c:pt>
                  <c:pt idx="1">
                    <c:v>6.4281334771456006E-2</c:v>
                  </c:pt>
                  <c:pt idx="2">
                    <c:v>6.5185044296985822E-2</c:v>
                  </c:pt>
                  <c:pt idx="3">
                    <c:v>6.5316230754690716E-2</c:v>
                  </c:pt>
                  <c:pt idx="4">
                    <c:v>6.7449907338705831E-2</c:v>
                  </c:pt>
                </c:numCache>
              </c:numRef>
            </c:plus>
            <c:minus>
              <c:numRef>
                <c:f>第三題!$M$4:$M$8</c:f>
                <c:numCache>
                  <c:formatCode>General</c:formatCode>
                  <c:ptCount val="5"/>
                  <c:pt idx="0">
                    <c:v>6.4876883402333732E-2</c:v>
                  </c:pt>
                  <c:pt idx="1">
                    <c:v>6.4281334771456006E-2</c:v>
                  </c:pt>
                  <c:pt idx="2">
                    <c:v>6.5185044296985822E-2</c:v>
                  </c:pt>
                  <c:pt idx="3">
                    <c:v>6.5316230754690716E-2</c:v>
                  </c:pt>
                  <c:pt idx="4">
                    <c:v>6.7449907338705831E-2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第三題!$A$4:$A$8</c:f>
              <c:numCache>
                <c:formatCode>0.000_ </c:formatCode>
                <c:ptCount val="5"/>
                <c:pt idx="0">
                  <c:v>7.1999999999999995E-2</c:v>
                </c:pt>
                <c:pt idx="1">
                  <c:v>0.14499999999999999</c:v>
                </c:pt>
                <c:pt idx="2">
                  <c:v>0.217</c:v>
                </c:pt>
                <c:pt idx="3">
                  <c:v>0.28999999999999998</c:v>
                </c:pt>
                <c:pt idx="4">
                  <c:v>0.36199999999999999</c:v>
                </c:pt>
              </c:numCache>
            </c:numRef>
          </c:xVal>
          <c:yVal>
            <c:numRef>
              <c:f>第三題!$L$4:$L$8</c:f>
              <c:numCache>
                <c:formatCode>0.000_ </c:formatCode>
                <c:ptCount val="5"/>
                <c:pt idx="0">
                  <c:v>0.34370000000000001</c:v>
                </c:pt>
                <c:pt idx="1">
                  <c:v>1.0759000000000001</c:v>
                </c:pt>
                <c:pt idx="2">
                  <c:v>1.7531000000000003</c:v>
                </c:pt>
                <c:pt idx="3">
                  <c:v>2.4596999999999998</c:v>
                </c:pt>
                <c:pt idx="4">
                  <c:v>3.1909000000000001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2216400"/>
        <c:axId val="-1442208240"/>
      </c:scatterChart>
      <c:valAx>
        <c:axId val="-14422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 baseline="0"/>
                  <a:t>時間</a:t>
                </a:r>
              </a:p>
            </c:rich>
          </c:tx>
          <c:layout>
            <c:manualLayout>
              <c:xMode val="edge"/>
              <c:yMode val="edge"/>
              <c:x val="0.91013946696870862"/>
              <c:y val="0.84163109398559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42208240"/>
        <c:crosses val="autoZero"/>
        <c:crossBetween val="midCat"/>
      </c:valAx>
      <c:valAx>
        <c:axId val="-14422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44221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彈珠位置</a:t>
            </a:r>
            <a:r>
              <a:rPr lang="en-US" altLang="zh-TW"/>
              <a:t>(y)-</a:t>
            </a:r>
            <a:r>
              <a:rPr lang="zh-TW" altLang="en-US"/>
              <a:t>時間</a:t>
            </a:r>
            <a:r>
              <a:rPr lang="en-US" altLang="zh-TW"/>
              <a:t>(t)</a:t>
            </a:r>
            <a:r>
              <a:rPr lang="zh-TW" altLang="en-US"/>
              <a:t>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486915848154235"/>
          <c:y val="0.16686456400742111"/>
          <c:w val="0.66985477288189654"/>
          <c:h val="0.7292022263450834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1.4239907913408486E-2"/>
                  <c:y val="-2.810420192803002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zh-TW"/>
                </a:p>
              </c:txPr>
            </c:trendlineLbl>
          </c:trendline>
          <c:xVal>
            <c:numRef>
              <c:f>第四題!$C$3:$C$8</c:f>
              <c:numCache>
                <c:formatCode>General</c:formatCode>
                <c:ptCount val="6"/>
                <c:pt idx="0">
                  <c:v>0</c:v>
                </c:pt>
                <c:pt idx="1">
                  <c:v>7.2400000000000006E-2</c:v>
                </c:pt>
                <c:pt idx="2">
                  <c:v>0.14480000000000001</c:v>
                </c:pt>
                <c:pt idx="3">
                  <c:v>0.2172</c:v>
                </c:pt>
                <c:pt idx="4">
                  <c:v>0.28970000000000001</c:v>
                </c:pt>
                <c:pt idx="5">
                  <c:v>0.36209999999999998</c:v>
                </c:pt>
              </c:numCache>
            </c:numRef>
          </c:xVal>
          <c:yVal>
            <c:numRef>
              <c:f>第四題!$D$3:$D$8</c:f>
              <c:numCache>
                <c:formatCode>0.0000</c:formatCode>
                <c:ptCount val="6"/>
                <c:pt idx="0">
                  <c:v>-1.2999999999999999E-2</c:v>
                </c:pt>
                <c:pt idx="1">
                  <c:v>-3.7999999999999999E-2</c:v>
                </c:pt>
                <c:pt idx="2">
                  <c:v>-0.11600000000000001</c:v>
                </c:pt>
                <c:pt idx="3">
                  <c:v>-0.24299999999999999</c:v>
                </c:pt>
                <c:pt idx="4">
                  <c:v>-0.41899999999999998</c:v>
                </c:pt>
                <c:pt idx="5">
                  <c:v>-0.65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20-4C43-8845-18E99530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2212592"/>
        <c:axId val="-1442211504"/>
      </c:scatterChart>
      <c:valAx>
        <c:axId val="-144221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  <a:r>
                  <a:rPr lang="en-US" altLang="zh-TW"/>
                  <a:t>(t)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zh-TW"/>
          </a:p>
        </c:txPr>
        <c:crossAx val="-1442211504"/>
        <c:crosses val="autoZero"/>
        <c:crossBetween val="midCat"/>
      </c:valAx>
      <c:valAx>
        <c:axId val="-144221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彈珠位置</a:t>
                </a: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zh-TW"/>
          </a:p>
        </c:txPr>
        <c:crossAx val="-144221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111124</xdr:colOff>
      <xdr:row>3</xdr:row>
      <xdr:rowOff>12700</xdr:rowOff>
    </xdr:from>
    <xdr:to>
      <xdr:col>9</xdr:col>
      <xdr:colOff>952500</xdr:colOff>
      <xdr:row>16</xdr:row>
      <xdr:rowOff>133349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</xdr:row>
      <xdr:rowOff>215899</xdr:rowOff>
    </xdr:from>
    <xdr:to>
      <xdr:col>21</xdr:col>
      <xdr:colOff>55630</xdr:colOff>
      <xdr:row>16</xdr:row>
      <xdr:rowOff>44450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11</xdr:row>
      <xdr:rowOff>76200</xdr:rowOff>
    </xdr:from>
    <xdr:to>
      <xdr:col>11</xdr:col>
      <xdr:colOff>44450</xdr:colOff>
      <xdr:row>32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0.01906</cdr:x>
      <cdr:y>0.13475</cdr:y>
    </cdr:from>
    <cdr:to>
      <cdr:x>0.14385</cdr:x>
      <cdr:y>0.33901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39700" y="603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0.0182</cdr:x>
      <cdr:y>0.10638</cdr:y>
    </cdr:from>
    <cdr:to>
      <cdr:x>0.07366</cdr:x>
      <cdr:y>0.31064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133350" y="476250"/>
          <a:ext cx="406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zh-TW" altLang="en-US" sz="1600" baseline="0"/>
            <a:t>平均</a:t>
          </a:r>
          <a:r>
            <a:rPr lang="zh-TW" altLang="en-US" sz="1600"/>
            <a:t>速度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9</xdr:row>
      <xdr:rowOff>12700</xdr:rowOff>
    </xdr:from>
    <xdr:to>
      <xdr:col>6</xdr:col>
      <xdr:colOff>476250</xdr:colOff>
      <xdr:row>24</xdr:row>
      <xdr:rowOff>171450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1" sqref="B11"/>
    </sheetView>
  </sheetViews>
  <sheetFormatPr defaultRowHeight="17" x14ac:dyDescent="0.4"/>
  <cols>
    <col min="1" max="1" width="13.453125" customWidth="1"/>
    <col min="2" max="2" width="44.36328125" customWidth="1"/>
    <col min="3" max="3" width="26.453125" customWidth="1"/>
  </cols>
  <sheetData>
    <row r="1" spans="1:3" x14ac:dyDescent="0.4">
      <c r="A1" s="7">
        <v>1</v>
      </c>
    </row>
    <row r="2" spans="1:3" x14ac:dyDescent="0.4">
      <c r="A2" s="7" t="s">
        <v>5</v>
      </c>
      <c r="B2" t="s">
        <v>3</v>
      </c>
      <c r="C2" s="10">
        <f>2*(180.45+89.75)</f>
        <v>540.4</v>
      </c>
    </row>
    <row r="3" spans="1:3" x14ac:dyDescent="0.4">
      <c r="A3" t="s">
        <v>7</v>
      </c>
      <c r="B3" s="9" t="s">
        <v>4</v>
      </c>
      <c r="C3" s="10">
        <f>2^2*1.35^2+2^2*1.05^2</f>
        <v>11.700000000000001</v>
      </c>
    </row>
    <row r="4" spans="1:3" x14ac:dyDescent="0.4">
      <c r="B4" s="9" t="s">
        <v>19</v>
      </c>
      <c r="C4" s="10">
        <f>C3^(1/2)</f>
        <v>3.4205262752974139</v>
      </c>
    </row>
    <row r="6" spans="1:3" x14ac:dyDescent="0.4">
      <c r="A6" t="s">
        <v>6</v>
      </c>
      <c r="B6" t="s">
        <v>9</v>
      </c>
      <c r="C6" s="10">
        <f>180.45*89.75</f>
        <v>16195.387499999999</v>
      </c>
    </row>
    <row r="7" spans="1:3" x14ac:dyDescent="0.4">
      <c r="A7" t="s">
        <v>8</v>
      </c>
      <c r="B7" s="9" t="s">
        <v>20</v>
      </c>
      <c r="C7" s="7">
        <f>(1.35^2/180.45^2+1.05^2/89.75^2)</f>
        <v>1.9284024756359834E-4</v>
      </c>
    </row>
    <row r="8" spans="1:3" x14ac:dyDescent="0.4">
      <c r="B8" s="9" t="s">
        <v>21</v>
      </c>
      <c r="C8" s="10">
        <f>C7*(C6^2)</f>
        <v>50580.179662499999</v>
      </c>
    </row>
    <row r="9" spans="1:3" x14ac:dyDescent="0.4">
      <c r="B9" s="9" t="s">
        <v>22</v>
      </c>
      <c r="C9" s="10">
        <f>C8^(1/2)</f>
        <v>224.90037719510389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2" workbookViewId="0">
      <selection activeCell="B16" sqref="B16"/>
    </sheetView>
  </sheetViews>
  <sheetFormatPr defaultRowHeight="17" x14ac:dyDescent="0.4"/>
  <cols>
    <col min="1" max="1" width="16.81640625" customWidth="1"/>
    <col min="2" max="2" width="8.7265625" customWidth="1"/>
    <col min="5" max="5" width="8.7265625" customWidth="1"/>
    <col min="6" max="6" width="9.54296875" bestFit="1" customWidth="1"/>
    <col min="7" max="7" width="10.1796875" customWidth="1"/>
  </cols>
  <sheetData>
    <row r="1" spans="1:12" x14ac:dyDescent="0.4">
      <c r="A1" t="s">
        <v>15</v>
      </c>
      <c r="L1" t="s">
        <v>12</v>
      </c>
    </row>
    <row r="2" spans="1:12" x14ac:dyDescent="0.4">
      <c r="A2" s="3">
        <v>9.1349999999999998</v>
      </c>
      <c r="B2" s="12">
        <v>9.2520000000000007</v>
      </c>
      <c r="C2" s="12">
        <v>9.4789999999999992</v>
      </c>
      <c r="D2" s="12">
        <v>9.3559999999999999</v>
      </c>
      <c r="E2" s="3">
        <v>8.9779999999999998</v>
      </c>
      <c r="F2" s="12">
        <v>9.0210000000000008</v>
      </c>
      <c r="G2" s="12">
        <v>8.5329999999999995</v>
      </c>
      <c r="H2" s="12">
        <v>8.8529999999999998</v>
      </c>
      <c r="I2" s="12">
        <v>9.8109999999999999</v>
      </c>
      <c r="J2" s="12">
        <v>9.2880000000000003</v>
      </c>
      <c r="L2" s="1">
        <v>7</v>
      </c>
    </row>
    <row r="3" spans="1:12" x14ac:dyDescent="0.4">
      <c r="A3" s="12">
        <v>9.5109999999999992</v>
      </c>
      <c r="B3" s="12">
        <v>8.6630000000000003</v>
      </c>
      <c r="C3" s="12">
        <v>9.2210000000000001</v>
      </c>
      <c r="D3" s="12">
        <v>9.4789999999999992</v>
      </c>
      <c r="E3" s="12">
        <v>9.173</v>
      </c>
      <c r="F3" s="12">
        <v>9.1489999999999991</v>
      </c>
      <c r="G3" s="12">
        <v>9.3889999999999993</v>
      </c>
      <c r="H3" s="12">
        <v>7.1349999999999998</v>
      </c>
      <c r="I3" s="12">
        <v>9.2629999999999999</v>
      </c>
      <c r="J3" s="12">
        <v>9.6630000000000003</v>
      </c>
      <c r="L3" s="1">
        <v>7.1</v>
      </c>
    </row>
    <row r="4" spans="1:12" x14ac:dyDescent="0.4">
      <c r="A4" s="12">
        <v>9.7669999999999995</v>
      </c>
      <c r="B4" s="12">
        <v>8.8849999999999998</v>
      </c>
      <c r="C4" s="12">
        <v>9.5280000000000005</v>
      </c>
      <c r="D4" s="12">
        <v>9.0530000000000008</v>
      </c>
      <c r="E4" s="12">
        <v>8.6229999999999993</v>
      </c>
      <c r="F4" s="12">
        <v>9.4510000000000005</v>
      </c>
      <c r="G4" s="12">
        <v>9.1509999999999998</v>
      </c>
      <c r="H4" s="12">
        <v>9.2460000000000004</v>
      </c>
      <c r="I4" s="12">
        <v>9.9369999999999994</v>
      </c>
      <c r="J4" s="12">
        <v>9.5890000000000004</v>
      </c>
      <c r="L4" s="1">
        <v>7.1999999999999993</v>
      </c>
    </row>
    <row r="5" spans="1:12" x14ac:dyDescent="0.4">
      <c r="A5" s="12">
        <v>9.8670000000000009</v>
      </c>
      <c r="B5" s="12">
        <v>9.4559999999999995</v>
      </c>
      <c r="C5" s="12">
        <v>9.3119999999999994</v>
      </c>
      <c r="D5" s="12">
        <v>9.3840000000000003</v>
      </c>
      <c r="E5" s="12">
        <v>9.2379999999999995</v>
      </c>
      <c r="F5" s="12">
        <v>8.4510000000000005</v>
      </c>
      <c r="G5" s="12">
        <v>8.3260000000000005</v>
      </c>
      <c r="H5" s="12">
        <v>9.2330000000000005</v>
      </c>
      <c r="I5" s="12">
        <v>9.0429999999999993</v>
      </c>
      <c r="J5" s="12">
        <v>9.4339999999999993</v>
      </c>
      <c r="L5" s="1">
        <v>7.2999999999999989</v>
      </c>
    </row>
    <row r="6" spans="1:12" x14ac:dyDescent="0.4">
      <c r="A6" s="12">
        <v>9.2759999999999998</v>
      </c>
      <c r="B6" s="12">
        <v>12.382999999999999</v>
      </c>
      <c r="C6" s="12">
        <v>9.3780000000000001</v>
      </c>
      <c r="D6" s="12">
        <v>8.7469999999999999</v>
      </c>
      <c r="E6" s="12">
        <v>10.023</v>
      </c>
      <c r="F6" s="12">
        <v>8.923</v>
      </c>
      <c r="G6" s="12">
        <v>9.3339999999999996</v>
      </c>
      <c r="H6" s="12">
        <v>9.0779999999999994</v>
      </c>
      <c r="I6" s="12">
        <v>9.1150000000000002</v>
      </c>
      <c r="J6" s="12">
        <v>9.2149999999999999</v>
      </c>
      <c r="L6" s="1">
        <v>7.3999999999999986</v>
      </c>
    </row>
    <row r="7" spans="1:12" x14ac:dyDescent="0.4">
      <c r="A7" s="1" t="s">
        <v>11</v>
      </c>
      <c r="B7" s="12">
        <f>AVERAGE(A2:J6)</f>
        <v>9.2559600000000017</v>
      </c>
      <c r="C7" s="1" t="s">
        <v>10</v>
      </c>
      <c r="D7" s="12">
        <f>_xlfn.STDEV.P(A2:J6)</f>
        <v>0.64408375107589844</v>
      </c>
      <c r="E7" s="1"/>
      <c r="F7" s="1"/>
      <c r="G7" s="1"/>
      <c r="H7" s="1"/>
      <c r="I7" s="1"/>
      <c r="J7" s="1"/>
      <c r="L7" s="1">
        <v>7.4999999999999982</v>
      </c>
    </row>
    <row r="8" spans="1:12" x14ac:dyDescent="0.4">
      <c r="L8" s="1">
        <v>7.5999999999999979</v>
      </c>
    </row>
    <row r="9" spans="1:12" x14ac:dyDescent="0.4">
      <c r="A9" t="s">
        <v>14</v>
      </c>
      <c r="L9" s="1">
        <v>7.6999999999999975</v>
      </c>
    </row>
    <row r="10" spans="1:12" x14ac:dyDescent="0.4">
      <c r="A10" s="2">
        <v>9.1349999999999998</v>
      </c>
      <c r="B10" s="2">
        <v>9.2520000000000007</v>
      </c>
      <c r="C10" s="2">
        <v>9.4789999999999992</v>
      </c>
      <c r="D10" s="2">
        <v>9.3559999999999999</v>
      </c>
      <c r="E10" s="2">
        <v>8.9779999999999998</v>
      </c>
      <c r="F10" s="2">
        <v>9.0210000000000008</v>
      </c>
      <c r="G10" s="2">
        <v>8.5329999999999995</v>
      </c>
      <c r="H10" s="2">
        <v>8.8529999999999998</v>
      </c>
      <c r="I10" s="2">
        <v>9.8109999999999999</v>
      </c>
      <c r="J10" s="2">
        <v>9.2880000000000003</v>
      </c>
      <c r="L10" s="1">
        <v>7.7999999999999972</v>
      </c>
    </row>
    <row r="11" spans="1:12" x14ac:dyDescent="0.4">
      <c r="A11" s="2">
        <v>9.5109999999999992</v>
      </c>
      <c r="B11" s="2">
        <v>8.6630000000000003</v>
      </c>
      <c r="C11" s="2">
        <v>9.2210000000000001</v>
      </c>
      <c r="D11" s="2">
        <v>9.4789999999999992</v>
      </c>
      <c r="E11" s="2">
        <v>9.173</v>
      </c>
      <c r="F11" s="2">
        <v>9.1489999999999991</v>
      </c>
      <c r="G11" s="2">
        <v>9.3889999999999993</v>
      </c>
      <c r="H11" s="2"/>
      <c r="I11" s="2">
        <v>9.2629999999999999</v>
      </c>
      <c r="J11" s="2">
        <v>9.6630000000000003</v>
      </c>
      <c r="L11" s="1">
        <v>7.8999999999999968</v>
      </c>
    </row>
    <row r="12" spans="1:12" x14ac:dyDescent="0.4">
      <c r="A12" s="2">
        <v>9.7669999999999995</v>
      </c>
      <c r="B12" s="2">
        <v>8.8849999999999998</v>
      </c>
      <c r="C12" s="2">
        <v>9.5280000000000005</v>
      </c>
      <c r="D12" s="2">
        <v>9.0530000000000008</v>
      </c>
      <c r="E12" s="2">
        <v>8.6229999999999993</v>
      </c>
      <c r="F12" s="2">
        <v>9.4510000000000005</v>
      </c>
      <c r="G12" s="2">
        <v>9.1509999999999998</v>
      </c>
      <c r="H12" s="2">
        <v>9.2460000000000004</v>
      </c>
      <c r="I12" s="2">
        <v>9.9369999999999994</v>
      </c>
      <c r="J12" s="2">
        <v>9.5890000000000004</v>
      </c>
      <c r="L12" s="1">
        <v>7.9999999999999964</v>
      </c>
    </row>
    <row r="13" spans="1:12" x14ac:dyDescent="0.4">
      <c r="A13" s="2">
        <v>9.8670000000000009</v>
      </c>
      <c r="B13" s="2">
        <v>9.4559999999999995</v>
      </c>
      <c r="C13" s="2">
        <v>9.3119999999999994</v>
      </c>
      <c r="D13" s="2">
        <v>9.3840000000000003</v>
      </c>
      <c r="E13" s="2">
        <v>9.2379999999999995</v>
      </c>
      <c r="F13" s="2">
        <v>8.4510000000000005</v>
      </c>
      <c r="G13" s="2">
        <v>8.3260000000000005</v>
      </c>
      <c r="H13" s="2">
        <v>9.2330000000000005</v>
      </c>
      <c r="I13" s="2">
        <v>9.0429999999999993</v>
      </c>
      <c r="J13" s="2">
        <v>9.4339999999999993</v>
      </c>
      <c r="L13" s="1">
        <v>8.0999999999999961</v>
      </c>
    </row>
    <row r="14" spans="1:12" x14ac:dyDescent="0.4">
      <c r="A14" s="2">
        <v>9.2759999999999998</v>
      </c>
      <c r="B14" s="2"/>
      <c r="C14" s="2">
        <v>9.3780000000000001</v>
      </c>
      <c r="D14" s="2">
        <v>8.7469999999999999</v>
      </c>
      <c r="E14" s="2">
        <v>10.023</v>
      </c>
      <c r="F14" s="2">
        <v>8.923</v>
      </c>
      <c r="G14" s="2">
        <v>9.3339999999999996</v>
      </c>
      <c r="H14" s="2">
        <v>9.0779999999999994</v>
      </c>
      <c r="I14" s="2">
        <v>9.1150000000000002</v>
      </c>
      <c r="J14" s="2">
        <v>9.2149999999999999</v>
      </c>
      <c r="L14" s="1">
        <v>8.1999999999999957</v>
      </c>
    </row>
    <row r="15" spans="1:12" x14ac:dyDescent="0.4">
      <c r="A15" t="s">
        <v>11</v>
      </c>
      <c r="B15" s="12">
        <f>AVERAGE(A10:J14)</f>
        <v>9.235000000000003</v>
      </c>
      <c r="C15" t="s">
        <v>10</v>
      </c>
      <c r="D15" s="11">
        <f>_xlfn.STDEV.P(A10:J14)</f>
        <v>0.36640869713113156</v>
      </c>
      <c r="F15" s="11"/>
      <c r="G15" s="11"/>
      <c r="L15" s="1">
        <v>8.2999999999999954</v>
      </c>
    </row>
    <row r="16" spans="1:12" x14ac:dyDescent="0.4">
      <c r="A16" t="s">
        <v>74</v>
      </c>
      <c r="B16" s="6">
        <f>((B15-9.785)/9.785)*100%</f>
        <v>-5.6208482370975692E-2</v>
      </c>
      <c r="L16" s="1">
        <v>8.399999999999995</v>
      </c>
    </row>
    <row r="17" spans="12:12" x14ac:dyDescent="0.4">
      <c r="L17" s="1">
        <v>8.4999999999999947</v>
      </c>
    </row>
    <row r="18" spans="12:12" x14ac:dyDescent="0.4">
      <c r="L18" s="1">
        <v>8.5999999999999943</v>
      </c>
    </row>
    <row r="19" spans="12:12" x14ac:dyDescent="0.4">
      <c r="L19" s="1">
        <v>8.699999999999994</v>
      </c>
    </row>
    <row r="20" spans="12:12" x14ac:dyDescent="0.4">
      <c r="L20" s="1">
        <v>8.7999999999999936</v>
      </c>
    </row>
    <row r="21" spans="12:12" x14ac:dyDescent="0.4">
      <c r="L21" s="1">
        <v>8.8999999999999932</v>
      </c>
    </row>
    <row r="22" spans="12:12" x14ac:dyDescent="0.4">
      <c r="L22" s="1">
        <v>8.9999999999999929</v>
      </c>
    </row>
    <row r="23" spans="12:12" x14ac:dyDescent="0.4">
      <c r="L23" s="1">
        <v>9.0999999999999925</v>
      </c>
    </row>
    <row r="24" spans="12:12" x14ac:dyDescent="0.4">
      <c r="L24" s="1">
        <v>9.1999999999999922</v>
      </c>
    </row>
    <row r="25" spans="12:12" x14ac:dyDescent="0.4">
      <c r="L25" s="1">
        <v>9.2999999999999918</v>
      </c>
    </row>
    <row r="26" spans="12:12" x14ac:dyDescent="0.4">
      <c r="L26" s="1">
        <v>9.3999999999999915</v>
      </c>
    </row>
    <row r="27" spans="12:12" x14ac:dyDescent="0.4">
      <c r="L27" s="1">
        <v>9.4999999999999911</v>
      </c>
    </row>
    <row r="28" spans="12:12" x14ac:dyDescent="0.4">
      <c r="L28" s="1">
        <v>9.5999999999999908</v>
      </c>
    </row>
    <row r="29" spans="12:12" x14ac:dyDescent="0.4">
      <c r="L29" s="1">
        <v>9.6999999999999904</v>
      </c>
    </row>
    <row r="30" spans="12:12" x14ac:dyDescent="0.4">
      <c r="L30" s="1">
        <v>9.7999999999999901</v>
      </c>
    </row>
    <row r="31" spans="12:12" x14ac:dyDescent="0.4">
      <c r="L31" s="1">
        <v>9.8999999999999897</v>
      </c>
    </row>
    <row r="32" spans="12:12" x14ac:dyDescent="0.4">
      <c r="L32" s="1">
        <v>9.9999999999999893</v>
      </c>
    </row>
    <row r="33" spans="12:12" x14ac:dyDescent="0.4">
      <c r="L33" s="1">
        <v>10.099999999999989</v>
      </c>
    </row>
    <row r="34" spans="12:12" x14ac:dyDescent="0.4">
      <c r="L34" s="1">
        <v>10.199999999999989</v>
      </c>
    </row>
    <row r="35" spans="12:12" x14ac:dyDescent="0.4">
      <c r="L35" s="1">
        <v>10.299999999999988</v>
      </c>
    </row>
    <row r="36" spans="12:12" x14ac:dyDescent="0.4">
      <c r="L36" s="1">
        <v>10.399999999999988</v>
      </c>
    </row>
    <row r="37" spans="12:12" x14ac:dyDescent="0.4">
      <c r="L37" s="1">
        <v>10.499999999999988</v>
      </c>
    </row>
    <row r="38" spans="12:12" x14ac:dyDescent="0.4">
      <c r="L38" s="1">
        <v>10.599999999999987</v>
      </c>
    </row>
    <row r="39" spans="12:12" x14ac:dyDescent="0.4">
      <c r="L39" s="1">
        <v>10.699999999999987</v>
      </c>
    </row>
    <row r="40" spans="12:12" x14ac:dyDescent="0.4">
      <c r="L40" s="1">
        <v>10.799999999999986</v>
      </c>
    </row>
    <row r="41" spans="12:12" x14ac:dyDescent="0.4">
      <c r="L41" s="1">
        <v>10.899999999999986</v>
      </c>
    </row>
    <row r="42" spans="12:12" x14ac:dyDescent="0.4">
      <c r="L42" s="1">
        <v>10.999999999999986</v>
      </c>
    </row>
    <row r="43" spans="12:12" x14ac:dyDescent="0.4">
      <c r="L43" s="1">
        <v>11.099999999999985</v>
      </c>
    </row>
    <row r="44" spans="12:12" x14ac:dyDescent="0.4">
      <c r="L44" s="1">
        <v>11.199999999999985</v>
      </c>
    </row>
    <row r="45" spans="12:12" x14ac:dyDescent="0.4">
      <c r="L45" s="1">
        <v>11.299999999999985</v>
      </c>
    </row>
    <row r="46" spans="12:12" x14ac:dyDescent="0.4">
      <c r="L46" s="1">
        <v>11.399999999999984</v>
      </c>
    </row>
    <row r="47" spans="12:12" x14ac:dyDescent="0.4">
      <c r="L47" s="1">
        <v>11.499999999999984</v>
      </c>
    </row>
    <row r="48" spans="12:12" x14ac:dyDescent="0.4">
      <c r="L48" s="1">
        <v>11.599999999999984</v>
      </c>
    </row>
    <row r="49" spans="12:12" x14ac:dyDescent="0.4">
      <c r="L49" s="1">
        <v>11.699999999999983</v>
      </c>
    </row>
    <row r="50" spans="12:12" x14ac:dyDescent="0.4">
      <c r="L50" s="1">
        <v>11.799999999999983</v>
      </c>
    </row>
    <row r="51" spans="12:12" x14ac:dyDescent="0.4">
      <c r="L51" s="1">
        <v>11.899999999999983</v>
      </c>
    </row>
    <row r="52" spans="12:12" x14ac:dyDescent="0.4">
      <c r="L52" s="1">
        <v>11.999999999999982</v>
      </c>
    </row>
    <row r="53" spans="12:12" x14ac:dyDescent="0.4">
      <c r="L53" s="1">
        <v>12.099999999999982</v>
      </c>
    </row>
    <row r="54" spans="12:12" x14ac:dyDescent="0.4">
      <c r="L54" s="1">
        <v>12.199999999999982</v>
      </c>
    </row>
    <row r="55" spans="12:12" x14ac:dyDescent="0.4">
      <c r="L55" s="1">
        <v>12.299999999999981</v>
      </c>
    </row>
    <row r="56" spans="12:12" x14ac:dyDescent="0.4">
      <c r="L56" s="1">
        <v>12.399999999999981</v>
      </c>
    </row>
    <row r="57" spans="12:12" x14ac:dyDescent="0.4">
      <c r="L57" s="1">
        <v>12.49999999999998</v>
      </c>
    </row>
    <row r="58" spans="12:12" x14ac:dyDescent="0.4">
      <c r="L58" s="1">
        <v>12.59999999999998</v>
      </c>
    </row>
    <row r="59" spans="12:12" x14ac:dyDescent="0.4">
      <c r="L59" s="1">
        <v>12.69999999999998</v>
      </c>
    </row>
    <row r="60" spans="12:12" x14ac:dyDescent="0.4">
      <c r="L60" s="1">
        <v>12.799999999999979</v>
      </c>
    </row>
    <row r="61" spans="12:12" x14ac:dyDescent="0.4">
      <c r="L61" s="1">
        <v>12.899999999999979</v>
      </c>
    </row>
    <row r="62" spans="12:12" x14ac:dyDescent="0.4">
      <c r="L62" s="1">
        <v>12.999999999999979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K2" sqref="K2"/>
    </sheetView>
  </sheetViews>
  <sheetFormatPr defaultRowHeight="17" x14ac:dyDescent="0.4"/>
  <cols>
    <col min="10" max="10" width="14.6328125" customWidth="1"/>
  </cols>
  <sheetData>
    <row r="1" spans="1:17" ht="17.5" thickBot="1" x14ac:dyDescent="0.45">
      <c r="A1" s="9" t="s">
        <v>13</v>
      </c>
    </row>
    <row r="2" spans="1:17" x14ac:dyDescent="0.4">
      <c r="A2" t="s">
        <v>0</v>
      </c>
      <c r="B2" t="s">
        <v>2</v>
      </c>
      <c r="C2" t="s">
        <v>17</v>
      </c>
      <c r="K2" s="15" t="s">
        <v>0</v>
      </c>
      <c r="L2" s="14" t="s">
        <v>2</v>
      </c>
      <c r="M2" t="s">
        <v>36</v>
      </c>
    </row>
    <row r="3" spans="1:17" x14ac:dyDescent="0.4">
      <c r="A3" s="1">
        <v>7</v>
      </c>
      <c r="B3">
        <v>0</v>
      </c>
      <c r="K3" s="4">
        <v>7</v>
      </c>
      <c r="L3" s="5">
        <v>0</v>
      </c>
    </row>
    <row r="4" spans="1:17" x14ac:dyDescent="0.4">
      <c r="A4" s="1">
        <v>7.1</v>
      </c>
      <c r="B4">
        <v>0</v>
      </c>
      <c r="K4" s="4">
        <v>7.1</v>
      </c>
      <c r="L4" s="5">
        <v>0</v>
      </c>
    </row>
    <row r="5" spans="1:17" x14ac:dyDescent="0.4">
      <c r="A5" s="1">
        <v>7.1999999999999993</v>
      </c>
      <c r="B5">
        <v>1</v>
      </c>
      <c r="K5" s="4">
        <v>7.1999999999999993</v>
      </c>
      <c r="L5" s="5">
        <v>0</v>
      </c>
    </row>
    <row r="6" spans="1:17" x14ac:dyDescent="0.4">
      <c r="A6" s="1">
        <v>7.2999999999999989</v>
      </c>
      <c r="B6">
        <v>0</v>
      </c>
      <c r="K6" s="4">
        <v>7.2999999999999989</v>
      </c>
      <c r="L6" s="5">
        <v>0</v>
      </c>
    </row>
    <row r="7" spans="1:17" x14ac:dyDescent="0.4">
      <c r="A7" s="1">
        <v>7.3999999999999986</v>
      </c>
      <c r="B7">
        <v>0</v>
      </c>
      <c r="K7" s="4">
        <v>7.3999999999999986</v>
      </c>
      <c r="L7" s="5">
        <v>0</v>
      </c>
    </row>
    <row r="8" spans="1:17" x14ac:dyDescent="0.4">
      <c r="A8" s="1">
        <v>7.4999999999999982</v>
      </c>
      <c r="B8">
        <v>0</v>
      </c>
      <c r="K8" s="4">
        <v>7.4999999999999982</v>
      </c>
      <c r="L8" s="5">
        <v>0</v>
      </c>
    </row>
    <row r="9" spans="1:17" x14ac:dyDescent="0.4">
      <c r="A9" s="1">
        <v>7.5999999999999979</v>
      </c>
      <c r="B9">
        <v>0</v>
      </c>
      <c r="K9" s="4">
        <v>7.5999999999999979</v>
      </c>
      <c r="L9" s="5">
        <v>0</v>
      </c>
    </row>
    <row r="10" spans="1:17" x14ac:dyDescent="0.4">
      <c r="A10" s="1">
        <v>7.6999999999999975</v>
      </c>
      <c r="B10">
        <v>0</v>
      </c>
      <c r="K10" s="4">
        <v>7.6999999999999975</v>
      </c>
      <c r="L10" s="5">
        <v>0</v>
      </c>
    </row>
    <row r="11" spans="1:17" x14ac:dyDescent="0.4">
      <c r="A11" s="1">
        <v>7.7999999999999972</v>
      </c>
      <c r="B11">
        <v>0</v>
      </c>
      <c r="K11" s="4">
        <v>7.7999999999999972</v>
      </c>
      <c r="L11" s="5">
        <v>0</v>
      </c>
    </row>
    <row r="12" spans="1:17" x14ac:dyDescent="0.4">
      <c r="A12" s="1">
        <v>7.8999999999999968</v>
      </c>
      <c r="B12">
        <v>0</v>
      </c>
      <c r="G12" s="8" t="s">
        <v>16</v>
      </c>
      <c r="K12" s="4">
        <v>7.8999999999999968</v>
      </c>
      <c r="L12" s="5">
        <v>0</v>
      </c>
    </row>
    <row r="13" spans="1:17" x14ac:dyDescent="0.4">
      <c r="A13" s="1">
        <v>7.9999999999999964</v>
      </c>
      <c r="B13">
        <v>0</v>
      </c>
      <c r="K13" s="4">
        <v>7.9999999999999964</v>
      </c>
      <c r="L13" s="5">
        <v>0</v>
      </c>
      <c r="Q13" t="s">
        <v>18</v>
      </c>
    </row>
    <row r="14" spans="1:17" x14ac:dyDescent="0.4">
      <c r="A14" s="1">
        <v>8.0999999999999961</v>
      </c>
      <c r="B14">
        <v>0</v>
      </c>
      <c r="K14" s="4">
        <v>8.0999999999999961</v>
      </c>
      <c r="L14" s="5">
        <v>0</v>
      </c>
    </row>
    <row r="15" spans="1:17" x14ac:dyDescent="0.4">
      <c r="A15" s="1">
        <v>8.1999999999999957</v>
      </c>
      <c r="B15">
        <v>0</v>
      </c>
      <c r="K15" s="4">
        <v>8.1999999999999957</v>
      </c>
      <c r="L15" s="5">
        <v>0</v>
      </c>
    </row>
    <row r="16" spans="1:17" x14ac:dyDescent="0.4">
      <c r="A16" s="1">
        <v>8.2999999999999954</v>
      </c>
      <c r="B16">
        <v>0</v>
      </c>
      <c r="K16" s="4">
        <v>8.2999999999999954</v>
      </c>
      <c r="L16" s="5">
        <v>0</v>
      </c>
    </row>
    <row r="17" spans="1:12" x14ac:dyDescent="0.4">
      <c r="A17" s="1">
        <v>8.399999999999995</v>
      </c>
      <c r="B17">
        <v>1</v>
      </c>
      <c r="K17" s="4">
        <v>8.399999999999995</v>
      </c>
      <c r="L17" s="5">
        <v>1</v>
      </c>
    </row>
    <row r="18" spans="1:12" x14ac:dyDescent="0.4">
      <c r="A18" s="1">
        <v>8.4999999999999947</v>
      </c>
      <c r="B18">
        <v>1</v>
      </c>
      <c r="K18" s="4">
        <v>8.4999999999999947</v>
      </c>
      <c r="L18" s="5">
        <v>1</v>
      </c>
    </row>
    <row r="19" spans="1:12" x14ac:dyDescent="0.4">
      <c r="A19" s="1">
        <v>8.5999999999999943</v>
      </c>
      <c r="B19">
        <v>1</v>
      </c>
      <c r="K19" s="4">
        <v>8.5999999999999943</v>
      </c>
      <c r="L19" s="5">
        <v>1</v>
      </c>
    </row>
    <row r="20" spans="1:12" x14ac:dyDescent="0.4">
      <c r="A20" s="1">
        <v>8.699999999999994</v>
      </c>
      <c r="B20">
        <v>2</v>
      </c>
      <c r="K20" s="4">
        <v>8.699999999999994</v>
      </c>
      <c r="L20" s="5">
        <v>2</v>
      </c>
    </row>
    <row r="21" spans="1:12" x14ac:dyDescent="0.4">
      <c r="A21" s="1">
        <v>8.7999999999999936</v>
      </c>
      <c r="B21">
        <v>1</v>
      </c>
      <c r="K21" s="4">
        <v>8.7999999999999936</v>
      </c>
      <c r="L21" s="5">
        <v>1</v>
      </c>
    </row>
    <row r="22" spans="1:12" x14ac:dyDescent="0.4">
      <c r="A22" s="1">
        <v>8.8999999999999932</v>
      </c>
      <c r="B22">
        <v>2</v>
      </c>
      <c r="K22" s="4">
        <v>8.8999999999999932</v>
      </c>
      <c r="L22" s="5">
        <v>2</v>
      </c>
    </row>
    <row r="23" spans="1:12" x14ac:dyDescent="0.4">
      <c r="A23" s="1">
        <v>8.9999999999999929</v>
      </c>
      <c r="B23">
        <v>2</v>
      </c>
      <c r="K23" s="4">
        <v>8.9999999999999929</v>
      </c>
      <c r="L23" s="5">
        <v>2</v>
      </c>
    </row>
    <row r="24" spans="1:12" x14ac:dyDescent="0.4">
      <c r="A24" s="1">
        <v>9.0999999999999925</v>
      </c>
      <c r="B24">
        <v>4</v>
      </c>
      <c r="K24" s="4">
        <v>9.0999999999999925</v>
      </c>
      <c r="L24" s="5">
        <v>4</v>
      </c>
    </row>
    <row r="25" spans="1:12" x14ac:dyDescent="0.4">
      <c r="A25" s="1">
        <v>9.1999999999999922</v>
      </c>
      <c r="B25">
        <v>5</v>
      </c>
      <c r="K25" s="4">
        <v>9.1999999999999922</v>
      </c>
      <c r="L25" s="5">
        <v>5</v>
      </c>
    </row>
    <row r="26" spans="1:12" x14ac:dyDescent="0.4">
      <c r="A26" s="1">
        <v>9.2999999999999918</v>
      </c>
      <c r="B26">
        <v>9</v>
      </c>
      <c r="K26" s="4">
        <v>9.2999999999999918</v>
      </c>
      <c r="L26" s="5">
        <v>9</v>
      </c>
    </row>
    <row r="27" spans="1:12" x14ac:dyDescent="0.4">
      <c r="A27" s="1">
        <v>9.3999999999999915</v>
      </c>
      <c r="B27">
        <v>6</v>
      </c>
      <c r="K27" s="4">
        <v>9.3999999999999915</v>
      </c>
      <c r="L27" s="5">
        <v>6</v>
      </c>
    </row>
    <row r="28" spans="1:12" x14ac:dyDescent="0.4">
      <c r="A28" s="1">
        <v>9.4999999999999911</v>
      </c>
      <c r="B28">
        <v>5</v>
      </c>
      <c r="K28" s="4">
        <v>9.4999999999999911</v>
      </c>
      <c r="L28" s="5">
        <v>5</v>
      </c>
    </row>
    <row r="29" spans="1:12" x14ac:dyDescent="0.4">
      <c r="A29" s="1">
        <v>9.5999999999999908</v>
      </c>
      <c r="B29">
        <v>3</v>
      </c>
      <c r="K29" s="4">
        <v>9.5999999999999908</v>
      </c>
      <c r="L29" s="5">
        <v>3</v>
      </c>
    </row>
    <row r="30" spans="1:12" x14ac:dyDescent="0.4">
      <c r="A30" s="1">
        <v>9.6999999999999904</v>
      </c>
      <c r="B30">
        <v>1</v>
      </c>
      <c r="K30" s="4">
        <v>9.6999999999999904</v>
      </c>
      <c r="L30" s="5">
        <v>1</v>
      </c>
    </row>
    <row r="31" spans="1:12" x14ac:dyDescent="0.4">
      <c r="A31" s="1">
        <v>9.7999999999999901</v>
      </c>
      <c r="B31">
        <v>1</v>
      </c>
      <c r="K31" s="4">
        <v>9.7999999999999901</v>
      </c>
      <c r="L31" s="5">
        <v>1</v>
      </c>
    </row>
    <row r="32" spans="1:12" x14ac:dyDescent="0.4">
      <c r="A32" s="1">
        <v>9.8999999999999897</v>
      </c>
      <c r="B32">
        <v>2</v>
      </c>
      <c r="K32" s="4">
        <v>9.8999999999999897</v>
      </c>
      <c r="L32" s="5">
        <v>2</v>
      </c>
    </row>
    <row r="33" spans="1:12" x14ac:dyDescent="0.4">
      <c r="A33" s="1">
        <v>9.9999999999999893</v>
      </c>
      <c r="B33">
        <v>1</v>
      </c>
      <c r="K33" s="4">
        <v>9.9999999999999893</v>
      </c>
      <c r="L33" s="5">
        <v>1</v>
      </c>
    </row>
    <row r="34" spans="1:12" x14ac:dyDescent="0.4">
      <c r="A34" s="1">
        <v>10.099999999999989</v>
      </c>
      <c r="B34">
        <v>1</v>
      </c>
      <c r="K34" s="4">
        <v>10.099999999999989</v>
      </c>
      <c r="L34" s="5">
        <v>1</v>
      </c>
    </row>
    <row r="35" spans="1:12" x14ac:dyDescent="0.4">
      <c r="A35" s="1">
        <v>10.199999999999989</v>
      </c>
      <c r="B35">
        <v>0</v>
      </c>
      <c r="K35" s="4">
        <v>10.199999999999989</v>
      </c>
      <c r="L35" s="5">
        <v>0</v>
      </c>
    </row>
    <row r="36" spans="1:12" x14ac:dyDescent="0.4">
      <c r="A36" s="1">
        <v>10.299999999999988</v>
      </c>
      <c r="B36">
        <v>0</v>
      </c>
      <c r="K36" s="4">
        <v>10.299999999999988</v>
      </c>
      <c r="L36" s="5">
        <v>0</v>
      </c>
    </row>
    <row r="37" spans="1:12" x14ac:dyDescent="0.4">
      <c r="A37" s="1">
        <v>10.399999999999988</v>
      </c>
      <c r="B37">
        <v>0</v>
      </c>
      <c r="K37" s="4">
        <v>10.399999999999988</v>
      </c>
      <c r="L37" s="5">
        <v>0</v>
      </c>
    </row>
    <row r="38" spans="1:12" x14ac:dyDescent="0.4">
      <c r="A38" s="1">
        <v>10.499999999999988</v>
      </c>
      <c r="B38">
        <v>0</v>
      </c>
      <c r="K38" s="4">
        <v>10.499999999999988</v>
      </c>
      <c r="L38" s="5">
        <v>0</v>
      </c>
    </row>
    <row r="39" spans="1:12" x14ac:dyDescent="0.4">
      <c r="A39" s="1">
        <v>10.599999999999987</v>
      </c>
      <c r="B39">
        <v>0</v>
      </c>
      <c r="K39" s="4">
        <v>10.599999999999987</v>
      </c>
      <c r="L39" s="5">
        <v>0</v>
      </c>
    </row>
    <row r="40" spans="1:12" x14ac:dyDescent="0.4">
      <c r="A40" s="1">
        <v>10.699999999999987</v>
      </c>
      <c r="B40">
        <v>0</v>
      </c>
      <c r="K40" s="4">
        <v>10.699999999999987</v>
      </c>
      <c r="L40" s="5">
        <v>0</v>
      </c>
    </row>
    <row r="41" spans="1:12" x14ac:dyDescent="0.4">
      <c r="A41" s="1">
        <v>10.799999999999986</v>
      </c>
      <c r="B41">
        <v>0</v>
      </c>
      <c r="K41" s="4">
        <v>10.799999999999986</v>
      </c>
      <c r="L41" s="5">
        <v>0</v>
      </c>
    </row>
    <row r="42" spans="1:12" x14ac:dyDescent="0.4">
      <c r="A42" s="1">
        <v>10.899999999999986</v>
      </c>
      <c r="B42">
        <v>0</v>
      </c>
      <c r="K42" s="4">
        <v>10.899999999999986</v>
      </c>
      <c r="L42" s="5">
        <v>0</v>
      </c>
    </row>
    <row r="43" spans="1:12" x14ac:dyDescent="0.4">
      <c r="A43" s="1">
        <v>10.999999999999986</v>
      </c>
      <c r="B43">
        <v>0</v>
      </c>
      <c r="K43" s="4">
        <v>10.999999999999986</v>
      </c>
      <c r="L43" s="5">
        <v>0</v>
      </c>
    </row>
    <row r="44" spans="1:12" x14ac:dyDescent="0.4">
      <c r="A44" s="1">
        <v>11.099999999999985</v>
      </c>
      <c r="B44">
        <v>0</v>
      </c>
      <c r="K44" s="4">
        <v>11.099999999999985</v>
      </c>
      <c r="L44" s="5">
        <v>0</v>
      </c>
    </row>
    <row r="45" spans="1:12" x14ac:dyDescent="0.4">
      <c r="A45" s="1">
        <v>11.199999999999985</v>
      </c>
      <c r="B45">
        <v>0</v>
      </c>
      <c r="K45" s="4">
        <v>11.199999999999985</v>
      </c>
      <c r="L45" s="5">
        <v>0</v>
      </c>
    </row>
    <row r="46" spans="1:12" x14ac:dyDescent="0.4">
      <c r="A46" s="1">
        <v>11.299999999999985</v>
      </c>
      <c r="B46">
        <v>0</v>
      </c>
      <c r="K46" s="4">
        <v>11.299999999999985</v>
      </c>
      <c r="L46" s="5">
        <v>0</v>
      </c>
    </row>
    <row r="47" spans="1:12" x14ac:dyDescent="0.4">
      <c r="A47" s="1">
        <v>11.399999999999984</v>
      </c>
      <c r="B47">
        <v>0</v>
      </c>
      <c r="K47" s="4">
        <v>11.399999999999984</v>
      </c>
      <c r="L47" s="5">
        <v>0</v>
      </c>
    </row>
    <row r="48" spans="1:12" x14ac:dyDescent="0.4">
      <c r="A48" s="1">
        <v>11.499999999999984</v>
      </c>
      <c r="B48">
        <v>0</v>
      </c>
      <c r="K48" s="4">
        <v>11.499999999999984</v>
      </c>
      <c r="L48" s="5">
        <v>0</v>
      </c>
    </row>
    <row r="49" spans="1:12" x14ac:dyDescent="0.4">
      <c r="A49" s="1">
        <v>11.599999999999984</v>
      </c>
      <c r="B49">
        <v>0</v>
      </c>
      <c r="K49" s="4">
        <v>11.599999999999984</v>
      </c>
      <c r="L49" s="5">
        <v>0</v>
      </c>
    </row>
    <row r="50" spans="1:12" x14ac:dyDescent="0.4">
      <c r="A50" s="1">
        <v>11.699999999999983</v>
      </c>
      <c r="B50">
        <v>0</v>
      </c>
      <c r="K50" s="4">
        <v>11.699999999999983</v>
      </c>
      <c r="L50" s="5">
        <v>0</v>
      </c>
    </row>
    <row r="51" spans="1:12" x14ac:dyDescent="0.4">
      <c r="A51" s="1">
        <v>11.799999999999983</v>
      </c>
      <c r="B51">
        <v>0</v>
      </c>
      <c r="K51" s="4">
        <v>11.799999999999983</v>
      </c>
      <c r="L51" s="5">
        <v>0</v>
      </c>
    </row>
    <row r="52" spans="1:12" x14ac:dyDescent="0.4">
      <c r="A52" s="1">
        <v>11.899999999999983</v>
      </c>
      <c r="B52">
        <v>0</v>
      </c>
      <c r="K52" s="4">
        <v>11.899999999999983</v>
      </c>
      <c r="L52" s="5">
        <v>0</v>
      </c>
    </row>
    <row r="53" spans="1:12" x14ac:dyDescent="0.4">
      <c r="A53" s="1">
        <v>11.999999999999982</v>
      </c>
      <c r="B53">
        <v>0</v>
      </c>
      <c r="K53" s="4">
        <v>11.999999999999982</v>
      </c>
      <c r="L53" s="5">
        <v>0</v>
      </c>
    </row>
    <row r="54" spans="1:12" x14ac:dyDescent="0.4">
      <c r="A54" s="1">
        <v>12.099999999999982</v>
      </c>
      <c r="B54">
        <v>0</v>
      </c>
      <c r="K54" s="4">
        <v>12.099999999999982</v>
      </c>
      <c r="L54" s="5">
        <v>0</v>
      </c>
    </row>
    <row r="55" spans="1:12" x14ac:dyDescent="0.4">
      <c r="A55" s="1">
        <v>12.199999999999982</v>
      </c>
      <c r="B55">
        <v>0</v>
      </c>
      <c r="K55" s="4">
        <v>12.199999999999982</v>
      </c>
      <c r="L55" s="5">
        <v>0</v>
      </c>
    </row>
    <row r="56" spans="1:12" x14ac:dyDescent="0.4">
      <c r="A56" s="1">
        <v>12.299999999999981</v>
      </c>
      <c r="B56">
        <v>0</v>
      </c>
      <c r="K56" s="4">
        <v>12.299999999999981</v>
      </c>
      <c r="L56" s="5">
        <v>0</v>
      </c>
    </row>
    <row r="57" spans="1:12" x14ac:dyDescent="0.4">
      <c r="A57" s="1">
        <v>12.399999999999981</v>
      </c>
      <c r="B57">
        <v>1</v>
      </c>
      <c r="K57" s="4">
        <v>12.399999999999981</v>
      </c>
      <c r="L57" s="5">
        <v>0</v>
      </c>
    </row>
    <row r="58" spans="1:12" x14ac:dyDescent="0.4">
      <c r="A58" s="1">
        <v>12.49999999999998</v>
      </c>
      <c r="B58">
        <v>0</v>
      </c>
      <c r="K58" s="4">
        <v>12.49999999999998</v>
      </c>
      <c r="L58" s="5">
        <v>0</v>
      </c>
    </row>
    <row r="59" spans="1:12" x14ac:dyDescent="0.4">
      <c r="A59" s="1">
        <v>12.59999999999998</v>
      </c>
      <c r="B59">
        <v>0</v>
      </c>
      <c r="K59" s="4">
        <v>12.59999999999998</v>
      </c>
      <c r="L59" s="5">
        <v>0</v>
      </c>
    </row>
    <row r="60" spans="1:12" x14ac:dyDescent="0.4">
      <c r="A60" s="1">
        <v>12.69999999999998</v>
      </c>
      <c r="B60">
        <v>0</v>
      </c>
      <c r="K60" s="4">
        <v>12.69999999999998</v>
      </c>
      <c r="L60" s="5">
        <v>0</v>
      </c>
    </row>
    <row r="61" spans="1:12" x14ac:dyDescent="0.4">
      <c r="A61" s="1">
        <v>12.799999999999979</v>
      </c>
      <c r="B61">
        <v>0</v>
      </c>
      <c r="K61" s="4">
        <v>12.799999999999979</v>
      </c>
      <c r="L61" s="5">
        <v>0</v>
      </c>
    </row>
    <row r="62" spans="1:12" x14ac:dyDescent="0.4">
      <c r="A62" s="1">
        <v>12.899999999999979</v>
      </c>
      <c r="B62">
        <v>0</v>
      </c>
      <c r="K62" s="4">
        <v>12.899999999999979</v>
      </c>
      <c r="L62" s="5">
        <v>0</v>
      </c>
    </row>
    <row r="63" spans="1:12" x14ac:dyDescent="0.4">
      <c r="A63" s="1">
        <v>12.999999999999979</v>
      </c>
      <c r="B63">
        <v>0</v>
      </c>
      <c r="K63" s="4">
        <v>12.999999999999979</v>
      </c>
      <c r="L63" s="5">
        <v>0</v>
      </c>
    </row>
    <row r="64" spans="1:12" x14ac:dyDescent="0.4">
      <c r="A64" t="s">
        <v>1</v>
      </c>
      <c r="B64">
        <v>0</v>
      </c>
      <c r="K64" s="5" t="s">
        <v>1</v>
      </c>
      <c r="L64" s="5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Normal="100" workbookViewId="0">
      <selection activeCell="I11" sqref="I11"/>
    </sheetView>
  </sheetViews>
  <sheetFormatPr defaultRowHeight="17" x14ac:dyDescent="0.4"/>
  <cols>
    <col min="1" max="1" width="8.81640625" customWidth="1"/>
    <col min="2" max="13" width="9.6328125" customWidth="1"/>
  </cols>
  <sheetData>
    <row r="1" spans="1:13" x14ac:dyDescent="0.4">
      <c r="A1">
        <v>3</v>
      </c>
    </row>
    <row r="2" spans="1:13" x14ac:dyDescent="0.4">
      <c r="A2" s="9" t="s">
        <v>37</v>
      </c>
    </row>
    <row r="3" spans="1:13" x14ac:dyDescent="0.4">
      <c r="A3" t="s">
        <v>35</v>
      </c>
      <c r="B3" t="s">
        <v>34</v>
      </c>
      <c r="C3" t="s">
        <v>33</v>
      </c>
      <c r="D3" t="s">
        <v>32</v>
      </c>
      <c r="E3" t="s">
        <v>31</v>
      </c>
      <c r="F3" t="s">
        <v>30</v>
      </c>
      <c r="G3" t="s">
        <v>29</v>
      </c>
      <c r="H3" t="s">
        <v>28</v>
      </c>
      <c r="I3" t="s">
        <v>27</v>
      </c>
      <c r="J3" t="s">
        <v>26</v>
      </c>
      <c r="K3" t="s">
        <v>25</v>
      </c>
      <c r="L3" t="s">
        <v>24</v>
      </c>
      <c r="M3" t="s">
        <v>23</v>
      </c>
    </row>
    <row r="4" spans="1:13" x14ac:dyDescent="0.4">
      <c r="A4" s="13">
        <v>7.1999999999999995E-2</v>
      </c>
      <c r="B4" s="13">
        <v>0.39200000000000002</v>
      </c>
      <c r="C4" s="13">
        <v>0.318</v>
      </c>
      <c r="D4" s="13">
        <v>0.38700000000000001</v>
      </c>
      <c r="E4" s="13">
        <v>0.44500000000000001</v>
      </c>
      <c r="F4" s="13">
        <v>0.26900000000000002</v>
      </c>
      <c r="G4" s="13">
        <v>0.25600000000000001</v>
      </c>
      <c r="H4" s="13">
        <v>0.42299999999999999</v>
      </c>
      <c r="I4" s="13">
        <v>0.371</v>
      </c>
      <c r="J4" s="13">
        <v>0.30299999999999999</v>
      </c>
      <c r="K4" s="13">
        <v>0.27300000000000002</v>
      </c>
      <c r="L4" s="13">
        <f>AVERAGE(B4:K4)</f>
        <v>0.34370000000000001</v>
      </c>
      <c r="M4">
        <f>_xlfn.STDEV.P(B4:K4)</f>
        <v>6.4876883402333732E-2</v>
      </c>
    </row>
    <row r="5" spans="1:13" x14ac:dyDescent="0.4">
      <c r="A5" s="13">
        <v>0.14499999999999999</v>
      </c>
      <c r="B5" s="13">
        <v>0.97099999999999997</v>
      </c>
      <c r="C5" s="13">
        <v>1.1819999999999999</v>
      </c>
      <c r="D5" s="13">
        <v>1.123</v>
      </c>
      <c r="E5" s="13">
        <v>1.0269999999999999</v>
      </c>
      <c r="F5" s="13">
        <v>1.141</v>
      </c>
      <c r="G5" s="13">
        <v>1.056</v>
      </c>
      <c r="H5" s="13">
        <v>1.0920000000000001</v>
      </c>
      <c r="I5" s="13">
        <v>1.004</v>
      </c>
      <c r="J5" s="13">
        <v>1.1279999999999999</v>
      </c>
      <c r="K5" s="13">
        <v>1.0349999999999999</v>
      </c>
      <c r="L5" s="13">
        <f>AVERAGE(B5:K5)</f>
        <v>1.0759000000000001</v>
      </c>
      <c r="M5">
        <f>_xlfn.STDEV.P(B5:K5)</f>
        <v>6.4281334771456006E-2</v>
      </c>
    </row>
    <row r="6" spans="1:13" x14ac:dyDescent="0.4">
      <c r="A6" s="13">
        <v>0.217</v>
      </c>
      <c r="B6" s="13">
        <v>1.847</v>
      </c>
      <c r="C6" s="13">
        <v>1.6519999999999999</v>
      </c>
      <c r="D6" s="13">
        <v>1.804</v>
      </c>
      <c r="E6" s="13">
        <v>1.712</v>
      </c>
      <c r="F6" s="13">
        <v>1.7889999999999999</v>
      </c>
      <c r="G6" s="13">
        <v>1.7210000000000001</v>
      </c>
      <c r="H6" s="13">
        <v>1.8260000000000001</v>
      </c>
      <c r="I6" s="13">
        <v>1.6879999999999999</v>
      </c>
      <c r="J6" s="13">
        <v>1.6859999999999999</v>
      </c>
      <c r="K6" s="13">
        <v>1.806</v>
      </c>
      <c r="L6" s="13">
        <f>AVERAGE(B6:K6)</f>
        <v>1.7531000000000003</v>
      </c>
      <c r="M6" s="19">
        <f>_xlfn.STDEV.P(B6:K6)</f>
        <v>6.5185044296985822E-2</v>
      </c>
    </row>
    <row r="7" spans="1:13" x14ac:dyDescent="0.4">
      <c r="A7" s="13">
        <v>0.28999999999999998</v>
      </c>
      <c r="B7" s="13">
        <v>2.548</v>
      </c>
      <c r="C7" s="13">
        <v>2.3319999999999999</v>
      </c>
      <c r="D7" s="13">
        <v>2.5129999999999999</v>
      </c>
      <c r="E7" s="13">
        <v>2.399</v>
      </c>
      <c r="F7" s="13">
        <v>2.5009999999999999</v>
      </c>
      <c r="G7" s="13">
        <v>2.4169999999999998</v>
      </c>
      <c r="H7" s="13">
        <v>2.4950000000000001</v>
      </c>
      <c r="I7" s="13">
        <v>2.4350000000000001</v>
      </c>
      <c r="J7" s="13">
        <v>2.5329999999999999</v>
      </c>
      <c r="K7" s="13">
        <v>2.4239999999999999</v>
      </c>
      <c r="L7" s="13">
        <f>AVERAGE(B7:K7)</f>
        <v>2.4596999999999998</v>
      </c>
      <c r="M7">
        <f>_xlfn.STDEV.P(B7:K7)</f>
        <v>6.5316230754690716E-2</v>
      </c>
    </row>
    <row r="8" spans="1:13" x14ac:dyDescent="0.4">
      <c r="A8" s="13">
        <v>0.36199999999999999</v>
      </c>
      <c r="B8" s="13">
        <v>3.298</v>
      </c>
      <c r="C8" s="13">
        <v>3.0819999999999999</v>
      </c>
      <c r="D8" s="13">
        <v>3.2770000000000001</v>
      </c>
      <c r="E8" s="13">
        <v>3.12</v>
      </c>
      <c r="F8" s="13">
        <v>3.2549999999999999</v>
      </c>
      <c r="G8" s="13">
        <v>3.1339999999999999</v>
      </c>
      <c r="H8" s="13">
        <v>3.226</v>
      </c>
      <c r="I8" s="13">
        <v>3.165</v>
      </c>
      <c r="J8" s="13">
        <v>3.1720000000000002</v>
      </c>
      <c r="K8" s="13">
        <v>3.18</v>
      </c>
      <c r="L8" s="13">
        <f>AVERAGE(B8:K8)</f>
        <v>3.1909000000000001</v>
      </c>
      <c r="M8">
        <f>_xlfn.STDEV.P(B8:K8)</f>
        <v>6.7449907338705831E-2</v>
      </c>
    </row>
    <row r="9" spans="1:13" x14ac:dyDescent="0.4">
      <c r="A9" s="16" t="s">
        <v>42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3" x14ac:dyDescent="0.4">
      <c r="A10" s="16"/>
      <c r="B10" s="13" t="s">
        <v>38</v>
      </c>
      <c r="C10" s="13" t="s">
        <v>39</v>
      </c>
      <c r="D10" s="13" t="s">
        <v>75</v>
      </c>
      <c r="E10" s="13" t="s">
        <v>40</v>
      </c>
      <c r="F10" s="13" t="s">
        <v>41</v>
      </c>
      <c r="G10" s="13"/>
      <c r="H10" s="13"/>
      <c r="I10" s="13"/>
      <c r="J10" s="13"/>
      <c r="K10" s="13"/>
      <c r="L10" s="13"/>
    </row>
  </sheetData>
  <phoneticPr fontId="1" type="noConversion"/>
  <pageMargins left="0.7" right="0.7" top="0.75" bottom="0.75" header="0.3" footer="0.3"/>
  <pageSetup paperSize="9" scale="10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7" workbookViewId="0">
      <selection activeCell="D36" sqref="D36"/>
    </sheetView>
  </sheetViews>
  <sheetFormatPr defaultRowHeight="17" x14ac:dyDescent="0.4"/>
  <cols>
    <col min="4" max="4" width="11.36328125" bestFit="1" customWidth="1"/>
  </cols>
  <sheetData>
    <row r="1" spans="1:4" x14ac:dyDescent="0.4">
      <c r="A1" s="7">
        <v>4</v>
      </c>
    </row>
    <row r="2" spans="1:4" x14ac:dyDescent="0.4">
      <c r="B2" t="s">
        <v>59</v>
      </c>
      <c r="C2" t="s">
        <v>58</v>
      </c>
      <c r="D2" t="s">
        <v>57</v>
      </c>
    </row>
    <row r="3" spans="1:4" x14ac:dyDescent="0.4">
      <c r="A3">
        <v>1</v>
      </c>
      <c r="B3" t="s">
        <v>56</v>
      </c>
      <c r="C3">
        <v>0</v>
      </c>
      <c r="D3" s="6">
        <v>-1.2999999999999999E-2</v>
      </c>
    </row>
    <row r="4" spans="1:4" x14ac:dyDescent="0.4">
      <c r="A4">
        <v>2</v>
      </c>
      <c r="B4" t="s">
        <v>55</v>
      </c>
      <c r="C4">
        <v>7.2400000000000006E-2</v>
      </c>
      <c r="D4" s="6">
        <v>-3.7999999999999999E-2</v>
      </c>
    </row>
    <row r="5" spans="1:4" x14ac:dyDescent="0.4">
      <c r="A5">
        <v>3</v>
      </c>
      <c r="B5" t="s">
        <v>54</v>
      </c>
      <c r="C5">
        <v>0.14480000000000001</v>
      </c>
      <c r="D5" s="6">
        <v>-0.11600000000000001</v>
      </c>
    </row>
    <row r="6" spans="1:4" x14ac:dyDescent="0.4">
      <c r="A6">
        <v>4</v>
      </c>
      <c r="B6" t="s">
        <v>53</v>
      </c>
      <c r="C6">
        <v>0.2172</v>
      </c>
      <c r="D6" s="6">
        <v>-0.24299999999999999</v>
      </c>
    </row>
    <row r="7" spans="1:4" x14ac:dyDescent="0.4">
      <c r="A7">
        <v>5</v>
      </c>
      <c r="B7" t="s">
        <v>52</v>
      </c>
      <c r="C7">
        <v>0.28970000000000001</v>
      </c>
      <c r="D7" s="6">
        <v>-0.41899999999999998</v>
      </c>
    </row>
    <row r="8" spans="1:4" x14ac:dyDescent="0.4">
      <c r="A8">
        <v>6</v>
      </c>
      <c r="B8" t="s">
        <v>51</v>
      </c>
      <c r="C8">
        <v>0.36209999999999998</v>
      </c>
      <c r="D8" s="6">
        <v>-0.65</v>
      </c>
    </row>
    <row r="9" spans="1:4" x14ac:dyDescent="0.4">
      <c r="A9" t="s">
        <v>50</v>
      </c>
    </row>
    <row r="27" spans="1:3" x14ac:dyDescent="0.4">
      <c r="A27" t="s">
        <v>49</v>
      </c>
    </row>
    <row r="28" spans="1:3" x14ac:dyDescent="0.4">
      <c r="A28" t="s">
        <v>48</v>
      </c>
      <c r="C28" t="s">
        <v>47</v>
      </c>
    </row>
    <row r="29" spans="1:3" x14ac:dyDescent="0.4">
      <c r="A29" t="s">
        <v>46</v>
      </c>
    </row>
    <row r="30" spans="1:3" ht="20" x14ac:dyDescent="0.4">
      <c r="A30" t="s">
        <v>45</v>
      </c>
    </row>
    <row r="31" spans="1:3" x14ac:dyDescent="0.4">
      <c r="A31" t="s">
        <v>44</v>
      </c>
    </row>
    <row r="32" spans="1:3" x14ac:dyDescent="0.4">
      <c r="A32" t="s">
        <v>43</v>
      </c>
    </row>
    <row r="33" spans="1:6" x14ac:dyDescent="0.4">
      <c r="A33" t="s">
        <v>62</v>
      </c>
      <c r="C33" s="17" t="s">
        <v>63</v>
      </c>
      <c r="E33" t="s">
        <v>64</v>
      </c>
    </row>
    <row r="34" spans="1:6" x14ac:dyDescent="0.4">
      <c r="A34" t="s">
        <v>65</v>
      </c>
      <c r="C34" s="7">
        <f>-2*-4.8393</f>
        <v>9.6785999999999994</v>
      </c>
      <c r="D34" t="s">
        <v>66</v>
      </c>
      <c r="F34" s="7">
        <f>0.0052/C34</f>
        <v>5.3726778666336045E-4</v>
      </c>
    </row>
    <row r="35" spans="1:6" x14ac:dyDescent="0.4">
      <c r="A35" t="s">
        <v>67</v>
      </c>
      <c r="D35" s="7">
        <f>0.0129-0.0052^2/4*-4.8393</f>
        <v>1.2932713667999999E-2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:XFD7"/>
    </sheetView>
  </sheetViews>
  <sheetFormatPr defaultRowHeight="17" x14ac:dyDescent="0.4"/>
  <sheetData>
    <row r="1" spans="1:4" x14ac:dyDescent="0.4">
      <c r="A1" t="s">
        <v>60</v>
      </c>
      <c r="D1" s="6"/>
    </row>
    <row r="2" spans="1:4" x14ac:dyDescent="0.4">
      <c r="A2" t="s">
        <v>61</v>
      </c>
      <c r="D2" s="6"/>
    </row>
    <row r="3" spans="1:4" x14ac:dyDescent="0.4">
      <c r="A3" s="18" t="s">
        <v>71</v>
      </c>
      <c r="D3" s="6"/>
    </row>
    <row r="4" spans="1:4" x14ac:dyDescent="0.4">
      <c r="A4" t="s">
        <v>69</v>
      </c>
      <c r="D4" s="6"/>
    </row>
    <row r="5" spans="1:4" x14ac:dyDescent="0.4">
      <c r="A5" t="s">
        <v>70</v>
      </c>
      <c r="D5" s="6"/>
    </row>
    <row r="6" spans="1:4" x14ac:dyDescent="0.4">
      <c r="D6" s="6"/>
    </row>
    <row r="8" spans="1:4" x14ac:dyDescent="0.4">
      <c r="A8" t="s">
        <v>68</v>
      </c>
    </row>
    <row r="9" spans="1:4" x14ac:dyDescent="0.4">
      <c r="A9" t="s">
        <v>72</v>
      </c>
    </row>
    <row r="10" spans="1:4" x14ac:dyDescent="0.4">
      <c r="A10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第一題</vt:lpstr>
      <vt:lpstr>第二題資料</vt:lpstr>
      <vt:lpstr>第二題直方圖</vt:lpstr>
      <vt:lpstr>第三題</vt:lpstr>
      <vt:lpstr>第四題</vt:lpstr>
      <vt:lpstr>討論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學生由此登入</dc:creator>
  <cp:lastModifiedBy>張娟鳴</cp:lastModifiedBy>
  <dcterms:created xsi:type="dcterms:W3CDTF">2019-09-17T01:08:45Z</dcterms:created>
  <dcterms:modified xsi:type="dcterms:W3CDTF">2019-09-18T12:48:00Z</dcterms:modified>
</cp:coreProperties>
</file>