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bete/Downloads/"/>
    </mc:Choice>
  </mc:AlternateContent>
  <xr:revisionPtr revIDLastSave="0" documentId="13_ncr:1_{E32F9C2C-A676-4A46-ABCE-8CD303778460}" xr6:coauthVersionLast="45" xr6:coauthVersionMax="45" xr10:uidLastSave="{00000000-0000-0000-0000-000000000000}"/>
  <bookViews>
    <workbookView xWindow="0" yWindow="460" windowWidth="28780" windowHeight="16760" xr2:uid="{00000000-000D-0000-FFFF-FFFF00000000}"/>
  </bookViews>
  <sheets>
    <sheet name="FINAL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3" i="5" l="1"/>
  <c r="N117" i="5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M117" i="5"/>
  <c r="S116" i="5"/>
  <c r="R116" i="5"/>
  <c r="N109" i="5"/>
  <c r="N110" i="5" s="1"/>
  <c r="N111" i="5" s="1"/>
  <c r="N112" i="5" s="1"/>
  <c r="N113" i="5" s="1"/>
  <c r="M109" i="5"/>
  <c r="M110" i="5" s="1"/>
  <c r="M111" i="5" s="1"/>
  <c r="M112" i="5" s="1"/>
  <c r="M113" i="5" s="1"/>
  <c r="S108" i="5"/>
  <c r="R108" i="5"/>
  <c r="N104" i="5"/>
  <c r="N105" i="5" s="1"/>
  <c r="N106" i="5" s="1"/>
  <c r="N107" i="5" s="1"/>
  <c r="R103" i="5"/>
  <c r="M103" i="5"/>
  <c r="M104" i="5" s="1"/>
  <c r="M105" i="5" s="1"/>
  <c r="M106" i="5" s="1"/>
  <c r="M107" i="5" s="1"/>
  <c r="N97" i="5"/>
  <c r="N98" i="5" s="1"/>
  <c r="N99" i="5" s="1"/>
  <c r="N100" i="5" s="1"/>
  <c r="N101" i="5" s="1"/>
  <c r="N102" i="5" s="1"/>
  <c r="S95" i="5"/>
  <c r="R95" i="5"/>
  <c r="M95" i="5"/>
  <c r="M97" i="5" s="1"/>
  <c r="M98" i="5" s="1"/>
  <c r="M99" i="5" s="1"/>
  <c r="M100" i="5" s="1"/>
  <c r="M101" i="5" s="1"/>
  <c r="M102" i="5" s="1"/>
  <c r="N89" i="5"/>
  <c r="N90" i="5" s="1"/>
  <c r="N91" i="5" s="1"/>
  <c r="N92" i="5" s="1"/>
  <c r="N93" i="5" s="1"/>
  <c r="N94" i="5" s="1"/>
  <c r="N96" i="5" s="1"/>
  <c r="M89" i="5"/>
  <c r="M90" i="5" s="1"/>
  <c r="M91" i="5" s="1"/>
  <c r="M92" i="5" s="1"/>
  <c r="M93" i="5" s="1"/>
  <c r="M94" i="5" s="1"/>
  <c r="M96" i="5" s="1"/>
  <c r="S88" i="5"/>
  <c r="R88" i="5"/>
  <c r="S84" i="5"/>
  <c r="R84" i="5"/>
  <c r="M84" i="5"/>
  <c r="P81" i="5"/>
  <c r="P82" i="5" s="1"/>
  <c r="P83" i="5" s="1"/>
  <c r="O81" i="5"/>
  <c r="O82" i="5" s="1"/>
  <c r="O83" i="5" s="1"/>
  <c r="P79" i="5"/>
  <c r="P78" i="5"/>
  <c r="P77" i="5"/>
  <c r="P76" i="5"/>
  <c r="S75" i="5"/>
  <c r="R75" i="5"/>
  <c r="S73" i="5"/>
  <c r="S72" i="5"/>
  <c r="S71" i="5"/>
  <c r="S70" i="5"/>
  <c r="S69" i="5"/>
  <c r="S68" i="5"/>
  <c r="S67" i="5"/>
  <c r="S62" i="5"/>
  <c r="R62" i="5"/>
  <c r="N59" i="5"/>
  <c r="N58" i="5"/>
  <c r="N57" i="5"/>
  <c r="M57" i="5"/>
  <c r="N56" i="5"/>
  <c r="M56" i="5"/>
  <c r="N54" i="5"/>
  <c r="M54" i="5"/>
  <c r="N53" i="5"/>
  <c r="N52" i="5"/>
  <c r="M52" i="5"/>
  <c r="N51" i="5"/>
  <c r="N50" i="5"/>
  <c r="M50" i="5"/>
  <c r="N49" i="5"/>
  <c r="M49" i="5"/>
  <c r="N45" i="5"/>
  <c r="M45" i="5"/>
  <c r="N44" i="5"/>
  <c r="M44" i="5"/>
  <c r="N42" i="5"/>
  <c r="M42" i="5"/>
  <c r="N41" i="5"/>
  <c r="N40" i="5"/>
  <c r="M40" i="5"/>
  <c r="N39" i="5"/>
  <c r="M39" i="5"/>
  <c r="S35" i="5"/>
  <c r="R35" i="5"/>
  <c r="N35" i="5"/>
  <c r="M35" i="5"/>
  <c r="S26" i="5"/>
  <c r="R26" i="5"/>
  <c r="S23" i="5"/>
  <c r="R23" i="5"/>
  <c r="S17" i="5"/>
  <c r="R17" i="5"/>
  <c r="M115" i="5" l="1"/>
  <c r="M114" i="5"/>
  <c r="N115" i="5"/>
  <c r="N114" i="5"/>
  <c r="M118" i="5"/>
  <c r="O117" i="5"/>
  <c r="M119" i="5" l="1"/>
  <c r="M120" i="5" s="1"/>
  <c r="M121" i="5" s="1"/>
  <c r="M122" i="5" s="1"/>
  <c r="M123" i="5" s="1"/>
  <c r="M124" i="5" s="1"/>
  <c r="M125" i="5" s="1"/>
  <c r="M126" i="5" s="1"/>
  <c r="M127" i="5" s="1"/>
  <c r="M128" i="5" s="1"/>
  <c r="O118" i="5"/>
</calcChain>
</file>

<file path=xl/sharedStrings.xml><?xml version="1.0" encoding="utf-8"?>
<sst xmlns="http://schemas.openxmlformats.org/spreadsheetml/2006/main" count="296" uniqueCount="189">
  <si>
    <t>Key</t>
  </si>
  <si>
    <t>Revision Log:</t>
  </si>
  <si>
    <t>Team:</t>
  </si>
  <si>
    <t>Software (SFT), Hardware (HDW), Documentation(DOC), Modeling/Prototyping (M&amp;P), Everyone (ALL), Individual Work (IND)</t>
  </si>
  <si>
    <t>Last Updated: Feb 2</t>
  </si>
  <si>
    <t>Update:</t>
  </si>
  <si>
    <t>Revisied by:</t>
  </si>
  <si>
    <t>Date:</t>
  </si>
  <si>
    <t>Created:</t>
  </si>
  <si>
    <t>Annie Bete</t>
  </si>
  <si>
    <t>WK</t>
  </si>
  <si>
    <t>Percent Complete:</t>
  </si>
  <si>
    <t>Revised:</t>
  </si>
  <si>
    <t>MS</t>
  </si>
  <si>
    <t>Major part of team in charge of it</t>
  </si>
  <si>
    <t>JRC</t>
  </si>
  <si>
    <t>In charge of submitting assignment</t>
  </si>
  <si>
    <t>New Log:</t>
  </si>
  <si>
    <t>Due Within:</t>
  </si>
  <si>
    <t>next week</t>
  </si>
  <si>
    <t>next month</t>
  </si>
  <si>
    <t>Scale: 1-5</t>
  </si>
  <si>
    <t>No.</t>
  </si>
  <si>
    <t>Assignment No.</t>
  </si>
  <si>
    <t>Task</t>
  </si>
  <si>
    <t>Team</t>
  </si>
  <si>
    <t>Annie</t>
  </si>
  <si>
    <t>Start</t>
  </si>
  <si>
    <t>End</t>
  </si>
  <si>
    <t>Actual Start</t>
  </si>
  <si>
    <t>Actual End</t>
  </si>
  <si>
    <t>Due (DAL)</t>
  </si>
  <si>
    <t>Est. Hours</t>
  </si>
  <si>
    <t>Real Hours</t>
  </si>
  <si>
    <t>Percent Complete</t>
  </si>
  <si>
    <t>Notes</t>
  </si>
  <si>
    <t>R01</t>
  </si>
  <si>
    <t>Indiviual Brainstorming</t>
  </si>
  <si>
    <t>IND</t>
  </si>
  <si>
    <t>-</t>
  </si>
  <si>
    <t>Turned in</t>
  </si>
  <si>
    <t>R02</t>
  </si>
  <si>
    <t>Team Working Agreement</t>
  </si>
  <si>
    <t>ALL</t>
  </si>
  <si>
    <t>R03</t>
  </si>
  <si>
    <t>Sketches, Decisions, and Stateg</t>
  </si>
  <si>
    <t>M&amp;P</t>
  </si>
  <si>
    <t>Idea listing</t>
  </si>
  <si>
    <t>Idea weights</t>
  </si>
  <si>
    <t>Robot drawing 1</t>
  </si>
  <si>
    <t>Robot drawing 2</t>
  </si>
  <si>
    <t>Robot drawing 3</t>
  </si>
  <si>
    <t>R04</t>
  </si>
  <si>
    <t>Design Schedule</t>
  </si>
  <si>
    <t>DOC</t>
  </si>
  <si>
    <t>Create Schedule</t>
  </si>
  <si>
    <t>Break down assignments</t>
  </si>
  <si>
    <t>R05</t>
  </si>
  <si>
    <t>Mockup/Solid Model</t>
  </si>
  <si>
    <t>Gather/Brainstorm Materials</t>
  </si>
  <si>
    <t>See list for materials and plan.</t>
  </si>
  <si>
    <t>Construct Chasis</t>
  </si>
  <si>
    <t>Construct Hook</t>
  </si>
  <si>
    <t>Construct Tray Lift</t>
  </si>
  <si>
    <t>Construct Funnel</t>
  </si>
  <si>
    <t>Construct Ice Cream Lever</t>
  </si>
  <si>
    <t>Assembly</t>
  </si>
  <si>
    <t>CAD Model</t>
  </si>
  <si>
    <t>R06</t>
  </si>
  <si>
    <t>Drivetrain Anaylysis</t>
  </si>
  <si>
    <t>HDW</t>
  </si>
  <si>
    <t>Submitted</t>
  </si>
  <si>
    <t>Speed</t>
  </si>
  <si>
    <t>Torque</t>
  </si>
  <si>
    <t>Motor Selection</t>
  </si>
  <si>
    <t>R07</t>
  </si>
  <si>
    <t>Exploration 1 Report (Individual)</t>
  </si>
  <si>
    <t>Various</t>
  </si>
  <si>
    <t>R08</t>
  </si>
  <si>
    <t>Agendas and Notes</t>
  </si>
  <si>
    <t>R09</t>
  </si>
  <si>
    <t>Final Report Outline</t>
  </si>
  <si>
    <t>R10-1</t>
  </si>
  <si>
    <t>Report for Peer Feedback</t>
  </si>
  <si>
    <t>R10-2</t>
  </si>
  <si>
    <t>Peer Review</t>
  </si>
  <si>
    <t>R11</t>
  </si>
  <si>
    <t>Exploration 2 Report (Individual)</t>
  </si>
  <si>
    <t>R12</t>
  </si>
  <si>
    <t>Code Representation</t>
  </si>
  <si>
    <t>SFT</t>
  </si>
  <si>
    <t>Write main algorithm</t>
  </si>
  <si>
    <t>Describe main algorithm</t>
  </si>
  <si>
    <t>Individual function</t>
  </si>
  <si>
    <t>R13</t>
  </si>
  <si>
    <t>Budget and Testing Log</t>
  </si>
  <si>
    <t>R14</t>
  </si>
  <si>
    <t>Exploration 3 Report (Individual)</t>
  </si>
  <si>
    <t>R15</t>
  </si>
  <si>
    <t>Final Resport First Draft</t>
  </si>
  <si>
    <t>On revised log.</t>
  </si>
  <si>
    <t>R16</t>
  </si>
  <si>
    <t>Electrical Systems</t>
  </si>
  <si>
    <t>R17</t>
  </si>
  <si>
    <t>Final Report Second Draft</t>
  </si>
  <si>
    <t>R18</t>
  </si>
  <si>
    <t>Isometric for Display</t>
  </si>
  <si>
    <t>Everything</t>
  </si>
  <si>
    <t>ROBOT COMPETITION</t>
  </si>
  <si>
    <t xml:space="preserve">We will fight until the end. UPDATE: Cancelled :( :( :( :( </t>
  </si>
  <si>
    <t>R19</t>
  </si>
  <si>
    <t>Working Drawing Set</t>
  </si>
  <si>
    <t>R20</t>
  </si>
  <si>
    <t>Oral Report</t>
  </si>
  <si>
    <t>R21</t>
  </si>
  <si>
    <t>Final Written Report</t>
  </si>
  <si>
    <t>R22</t>
  </si>
  <si>
    <t>Project Portfolio</t>
  </si>
  <si>
    <t>Revise Prior Sections</t>
  </si>
  <si>
    <t>Fix Intro</t>
  </si>
  <si>
    <t>Fix Preliminary Concepts</t>
  </si>
  <si>
    <t>Analysis/Testing/Refinements</t>
  </si>
  <si>
    <t>1.3.1</t>
  </si>
  <si>
    <t>Brainstorming changes and calc.</t>
  </si>
  <si>
    <t>1.3.2</t>
  </si>
  <si>
    <t>Explorations Descriptions</t>
  </si>
  <si>
    <t>1.3.3</t>
  </si>
  <si>
    <t>Test run descriptions</t>
  </si>
  <si>
    <t xml:space="preserve">Misc. editing </t>
  </si>
  <si>
    <t>1.4.1</t>
  </si>
  <si>
    <t>Figures/tables</t>
  </si>
  <si>
    <t>1.4.2</t>
  </si>
  <si>
    <t>Page numbers</t>
  </si>
  <si>
    <t>1.4.3</t>
  </si>
  <si>
    <t>References</t>
  </si>
  <si>
    <t>Post PT 3</t>
  </si>
  <si>
    <t>NEW 1</t>
  </si>
  <si>
    <t>Update tasks and team agreement</t>
  </si>
  <si>
    <t>Update team tasks</t>
  </si>
  <si>
    <t>3.1.1</t>
  </si>
  <si>
    <t>Distance collaboration</t>
  </si>
  <si>
    <t>3.1.2</t>
  </si>
  <si>
    <t>Schedule constrants</t>
  </si>
  <si>
    <t>3.1.3</t>
  </si>
  <si>
    <t>New/Revised procedures</t>
  </si>
  <si>
    <t>Update team agreement</t>
  </si>
  <si>
    <t>3.2.1</t>
  </si>
  <si>
    <t>Add new assignments</t>
  </si>
  <si>
    <t>3.2.2</t>
  </si>
  <si>
    <t>Create tasks</t>
  </si>
  <si>
    <t>3.2.3</t>
  </si>
  <si>
    <t>Estimate time/divide tasks</t>
  </si>
  <si>
    <t>Diagram</t>
  </si>
  <si>
    <t>Connection tables</t>
  </si>
  <si>
    <t xml:space="preserve">Peer Eval #2 </t>
  </si>
  <si>
    <t>Describe Current Prototype</t>
  </si>
  <si>
    <t>Summary</t>
  </si>
  <si>
    <t>Conclusions</t>
  </si>
  <si>
    <t>6.2.1</t>
  </si>
  <si>
    <t>Plans for Future Development</t>
  </si>
  <si>
    <t xml:space="preserve">Document Formating </t>
  </si>
  <si>
    <t>Bring CAD model up to speed</t>
  </si>
  <si>
    <t>Assemblies</t>
  </si>
  <si>
    <t>7.1.1</t>
  </si>
  <si>
    <t>Not exploaded assembly</t>
  </si>
  <si>
    <t>7.1.2</t>
  </si>
  <si>
    <t>Exploaded assembly</t>
  </si>
  <si>
    <t>Subassemblies</t>
  </si>
  <si>
    <t>Bill of Materials</t>
  </si>
  <si>
    <t>Detail Drawings</t>
  </si>
  <si>
    <t>Create Content</t>
  </si>
  <si>
    <t xml:space="preserve">Revise  </t>
  </si>
  <si>
    <t>Group Practice</t>
  </si>
  <si>
    <t>Recording/Editing</t>
  </si>
  <si>
    <t>Update Prior Sections</t>
  </si>
  <si>
    <t>Executive Summary</t>
  </si>
  <si>
    <t>Appendices</t>
  </si>
  <si>
    <t>Update with Prior Feedback</t>
  </si>
  <si>
    <t>Revising</t>
  </si>
  <si>
    <t>Nativagation Menu</t>
  </si>
  <si>
    <t>Pages</t>
  </si>
  <si>
    <t>Contact Info (team members)</t>
  </si>
  <si>
    <t>Budget</t>
  </si>
  <si>
    <t>Meeting Agendas and Notes</t>
  </si>
  <si>
    <t>Images and Graphics</t>
  </si>
  <si>
    <t>Code</t>
  </si>
  <si>
    <t>High Level Logic (Code)</t>
  </si>
  <si>
    <t>Testing Results</t>
  </si>
  <si>
    <t>Peer Eval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</si>
</sst>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62C484"/>
      <name val="Calibri"/>
      <family val="2"/>
      <scheme val="minor"/>
    </font>
    <font>
      <b/>
      <sz val="11"/>
      <color rgb="FF62C484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217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1"/>
      </bottom>
      <diagonal/>
    </border>
    <border>
      <left style="medium">
        <color theme="1"/>
      </left>
      <right style="thin">
        <color theme="2" tint="-9.9978637043366805E-2"/>
      </right>
      <top style="medium">
        <color theme="1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1"/>
      </right>
      <top style="medium">
        <color theme="1"/>
      </top>
      <bottom style="thin">
        <color theme="2" tint="-9.9978637043366805E-2"/>
      </bottom>
      <diagonal/>
    </border>
    <border>
      <left style="medium">
        <color theme="1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1"/>
      </left>
      <right style="thin">
        <color theme="2" tint="-9.9978637043366805E-2"/>
      </right>
      <top style="thin">
        <color theme="2" tint="-9.9978637043366805E-2"/>
      </top>
      <bottom style="medium">
        <color theme="1"/>
      </bottom>
      <diagonal/>
    </border>
    <border>
      <left style="thin">
        <color theme="2" tint="-9.9978637043366805E-2"/>
      </left>
      <right style="medium">
        <color theme="1"/>
      </right>
      <top style="thin">
        <color theme="2" tint="-9.9978637043366805E-2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1"/>
      </top>
      <bottom style="thin">
        <color theme="2" tint="-9.9978637043366805E-2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2" tint="-9.9978637043366805E-2"/>
      </bottom>
      <diagonal/>
    </border>
    <border>
      <left/>
      <right/>
      <top style="medium">
        <color theme="1"/>
      </top>
      <bottom style="thin">
        <color theme="2" tint="-9.9978637043366805E-2"/>
      </bottom>
      <diagonal/>
    </border>
    <border>
      <left/>
      <right style="medium">
        <color theme="1"/>
      </right>
      <top style="medium">
        <color theme="1"/>
      </top>
      <bottom style="thin">
        <color theme="2" tint="-9.9978637043366805E-2"/>
      </bottom>
      <diagonal/>
    </border>
    <border>
      <left style="medium">
        <color theme="1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medium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1"/>
      </left>
      <right/>
      <top style="thin">
        <color theme="2" tint="-9.9978637043366805E-2"/>
      </top>
      <bottom style="medium">
        <color theme="1"/>
      </bottom>
      <diagonal/>
    </border>
    <border>
      <left/>
      <right style="medium">
        <color theme="1"/>
      </right>
      <top style="thin">
        <color theme="2" tint="-9.9978637043366805E-2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2" tint="-9.9978637043366805E-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2" tint="-9.9978637043366805E-2"/>
      </bottom>
      <diagonal/>
    </border>
    <border>
      <left style="medium">
        <color theme="1"/>
      </left>
      <right style="medium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theme="1"/>
      </left>
      <right style="medium">
        <color theme="1"/>
      </right>
      <top style="thin">
        <color theme="2" tint="-9.9978637043366805E-2"/>
      </top>
      <bottom style="medium">
        <color theme="1"/>
      </bottom>
      <diagonal/>
    </border>
    <border>
      <left style="thin">
        <color theme="2" tint="-9.9978637043366805E-2"/>
      </left>
      <right style="medium">
        <color theme="1"/>
      </right>
      <top/>
      <bottom style="thin">
        <color theme="2" tint="-9.9978637043366805E-2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theme="1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medium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2" tint="-9.9978637043366805E-2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 style="thin">
        <color theme="2" tint="-9.9978637043366805E-2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2" tint="-9.9978637043366805E-2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1"/>
      </bottom>
      <diagonal/>
    </border>
    <border>
      <left/>
      <right style="thin">
        <color theme="2" tint="-9.9978637043366805E-2"/>
      </right>
      <top style="medium">
        <color theme="1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medium">
        <color rgb="FF000000"/>
      </top>
      <bottom/>
      <diagonal/>
    </border>
    <border>
      <left style="medium">
        <color rgb="FF000000"/>
      </left>
      <right style="thin">
        <color theme="2" tint="-9.9978637043366805E-2"/>
      </right>
      <top/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rgb="FF000000"/>
      </bottom>
      <diagonal/>
    </border>
    <border>
      <left/>
      <right/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medium">
        <color rgb="FF000000"/>
      </left>
      <right style="thin">
        <color theme="2" tint="-9.9978637043366805E-2"/>
      </right>
      <top style="medium">
        <color rgb="FF000000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00000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theme="2" tint="-9.9978637043366805E-2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theme="2" tint="-9.9978637043366805E-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2" tint="-9.9978637043366805E-2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 style="medium">
        <color rgb="FF000000"/>
      </right>
      <top/>
      <bottom style="thin">
        <color theme="2" tint="-9.9978637043366805E-2"/>
      </bottom>
      <diagonal/>
    </border>
    <border>
      <left style="medium">
        <color rgb="FF000000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/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/>
      <top style="medium">
        <color rgb="FF000000"/>
      </top>
      <bottom style="thin">
        <color theme="2" tint="-9.9978637043366805E-2"/>
      </bottom>
      <diagonal/>
    </border>
    <border>
      <left/>
      <right/>
      <top style="medium">
        <color rgb="FF000000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/>
      <bottom style="medium">
        <color rgb="FF000000"/>
      </bottom>
      <diagonal/>
    </border>
    <border>
      <left style="medium">
        <color rgb="FF000000"/>
      </left>
      <right style="thin">
        <color rgb="FFD0CECE"/>
      </right>
      <top style="medium">
        <color rgb="FF000000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medium">
        <color rgb="FF000000"/>
      </top>
      <bottom style="thin">
        <color rgb="FFD0CECE"/>
      </bottom>
      <diagonal/>
    </border>
    <border>
      <left style="medium">
        <color rgb="FF000000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medium">
        <color rgb="FF000000"/>
      </bottom>
      <diagonal/>
    </border>
    <border>
      <left/>
      <right/>
      <top style="medium">
        <color theme="1"/>
      </top>
      <bottom style="thin">
        <color rgb="FFD0CECE"/>
      </bottom>
      <diagonal/>
    </border>
    <border>
      <left/>
      <right/>
      <top style="thin">
        <color rgb="FFD0CECE"/>
      </top>
      <bottom style="thin">
        <color rgb="FFD0CECE"/>
      </bottom>
      <diagonal/>
    </border>
    <border>
      <left style="medium">
        <color theme="1"/>
      </left>
      <right style="thin">
        <color rgb="FFD0CECE"/>
      </right>
      <top style="medium">
        <color theme="1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medium">
        <color theme="1"/>
      </top>
      <bottom style="thin">
        <color rgb="FFD0CECE"/>
      </bottom>
      <diagonal/>
    </border>
    <border>
      <left style="thin">
        <color rgb="FFD0CECE"/>
      </left>
      <right style="medium">
        <color theme="1"/>
      </right>
      <top style="medium">
        <color theme="1"/>
      </top>
      <bottom style="thin">
        <color rgb="FFD0CECE"/>
      </bottom>
      <diagonal/>
    </border>
    <border>
      <left style="medium">
        <color theme="1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medium">
        <color theme="1"/>
      </right>
      <top style="thin">
        <color rgb="FFD0CECE"/>
      </top>
      <bottom style="thin">
        <color rgb="FFD0CECE"/>
      </bottom>
      <diagonal/>
    </border>
    <border>
      <left style="medium">
        <color theme="1"/>
      </left>
      <right/>
      <top style="medium">
        <color theme="1"/>
      </top>
      <bottom style="thin">
        <color rgb="FFD0CECE"/>
      </bottom>
      <diagonal/>
    </border>
    <border>
      <left style="medium">
        <color theme="1"/>
      </left>
      <right/>
      <top style="thin">
        <color rgb="FFD0CECE"/>
      </top>
      <bottom style="thin">
        <color rgb="FFD0CECE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D0CECE"/>
      </bottom>
      <diagonal/>
    </border>
    <border>
      <left style="medium">
        <color theme="1"/>
      </left>
      <right style="medium">
        <color theme="1"/>
      </right>
      <top style="thin">
        <color rgb="FFD0CECE"/>
      </top>
      <bottom style="thin">
        <color rgb="FFD0CECE"/>
      </bottom>
      <diagonal/>
    </border>
    <border>
      <left/>
      <right style="medium">
        <color theme="1"/>
      </right>
      <top style="thin">
        <color rgb="FFD0CECE"/>
      </top>
      <bottom style="thin">
        <color rgb="FFD0CECE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D0CECE"/>
      </bottom>
      <diagonal/>
    </border>
    <border>
      <left style="medium">
        <color rgb="FF000000"/>
      </left>
      <right style="medium">
        <color rgb="FF000000"/>
      </right>
      <top style="thin">
        <color rgb="FFD0CECE"/>
      </top>
      <bottom style="thin">
        <color rgb="FFD0CECE"/>
      </bottom>
      <diagonal/>
    </border>
    <border>
      <left style="medium">
        <color rgb="FF000000"/>
      </left>
      <right style="medium">
        <color rgb="FF000000"/>
      </right>
      <top style="thin">
        <color rgb="FFD0CECE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theme="2" tint="-9.9978637043366805E-2"/>
      </bottom>
      <diagonal/>
    </border>
    <border>
      <left style="medium">
        <color rgb="FF000000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theme="1"/>
      </left>
      <right/>
      <top style="medium">
        <color theme="1"/>
      </top>
      <bottom style="medium">
        <color rgb="FF000000"/>
      </bottom>
      <diagonal/>
    </border>
    <border>
      <left/>
      <right/>
      <top style="medium">
        <color theme="1"/>
      </top>
      <bottom style="medium">
        <color rgb="FF000000"/>
      </bottom>
      <diagonal/>
    </border>
    <border>
      <left/>
      <right style="medium">
        <color theme="1"/>
      </right>
      <top style="medium">
        <color theme="1"/>
      </top>
      <bottom style="medium">
        <color rgb="FF000000"/>
      </bottom>
      <diagonal/>
    </border>
    <border>
      <left style="medium">
        <color theme="1"/>
      </left>
      <right/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thin">
        <color rgb="FFD0CECE"/>
      </right>
      <top style="medium">
        <color rgb="FF000000"/>
      </top>
      <bottom style="thin">
        <color rgb="FFD0CECE"/>
      </bottom>
      <diagonal/>
    </border>
    <border>
      <left style="medium">
        <color theme="1"/>
      </left>
      <right style="thin">
        <color rgb="FFD0CECE"/>
      </right>
      <top style="thin">
        <color rgb="FFD0CECE"/>
      </top>
      <bottom style="medium">
        <color rgb="FF000000"/>
      </bottom>
      <diagonal/>
    </border>
    <border>
      <left style="medium">
        <color theme="1"/>
      </left>
      <right/>
      <top style="medium">
        <color rgb="FF000000"/>
      </top>
      <bottom style="medium">
        <color theme="1"/>
      </bottom>
      <diagonal/>
    </border>
    <border>
      <left/>
      <right/>
      <top style="medium">
        <color rgb="FF000000"/>
      </top>
      <bottom style="medium">
        <color theme="1"/>
      </bottom>
      <diagonal/>
    </border>
    <border>
      <left/>
      <right style="medium">
        <color theme="1"/>
      </right>
      <top style="medium">
        <color rgb="FF000000"/>
      </top>
      <bottom style="medium">
        <color theme="1"/>
      </bottom>
      <diagonal/>
    </border>
    <border>
      <left style="thin">
        <color rgb="FFD0CECE"/>
      </left>
      <right/>
      <top style="medium">
        <color rgb="FF000000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 style="medium">
        <color rgb="FF000000"/>
      </bottom>
      <diagonal/>
    </border>
    <border>
      <left/>
      <right style="medium">
        <color theme="1"/>
      </right>
      <top style="medium">
        <color theme="1"/>
      </top>
      <bottom style="thin">
        <color rgb="FFD0CECE"/>
      </bottom>
      <diagonal/>
    </border>
    <border>
      <left/>
      <right style="thin">
        <color rgb="FFD0CECE"/>
      </right>
      <top style="medium">
        <color theme="1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D0CECE"/>
      </bottom>
      <diagonal/>
    </border>
    <border>
      <left/>
      <right/>
      <top style="thin">
        <color rgb="FFD0CECE"/>
      </top>
      <bottom/>
      <diagonal/>
    </border>
    <border>
      <left style="medium">
        <color rgb="FF000000"/>
      </left>
      <right style="thin">
        <color theme="1"/>
      </right>
      <top style="medium">
        <color rgb="FF000000"/>
      </top>
      <bottom style="medium">
        <color theme="1"/>
      </bottom>
      <diagonal/>
    </border>
    <border>
      <left style="thin">
        <color theme="1"/>
      </left>
      <right/>
      <top style="medium">
        <color rgb="FF000000"/>
      </top>
      <bottom style="medium">
        <color theme="1"/>
      </bottom>
      <diagonal/>
    </border>
    <border>
      <left/>
      <right style="thin">
        <color theme="1"/>
      </right>
      <top style="medium">
        <color rgb="FF000000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 style="medium">
        <color theme="1"/>
      </bottom>
      <diagonal/>
    </border>
    <border>
      <left/>
      <right style="thin">
        <color theme="2" tint="-9.9978637043366805E-2"/>
      </right>
      <top style="medium">
        <color rgb="FF000000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00000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1"/>
      </right>
      <top style="medium">
        <color rgb="FF00000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/>
      <diagonal/>
    </border>
    <border>
      <left/>
      <right style="medium">
        <color theme="1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theme="1"/>
      </top>
      <bottom style="medium">
        <color theme="1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theme="1"/>
      </top>
      <bottom style="thin">
        <color theme="2" tint="-9.9978637043366805E-2"/>
      </bottom>
      <diagonal/>
    </border>
    <border>
      <left style="thin">
        <color rgb="FFD0CECE"/>
      </left>
      <right style="medium">
        <color rgb="FF000000"/>
      </right>
      <top style="medium">
        <color rgb="FF000000"/>
      </top>
      <bottom style="thin">
        <color rgb="FFD0CECE"/>
      </bottom>
      <diagonal/>
    </border>
    <border>
      <left style="thin">
        <color rgb="FFD0CECE"/>
      </left>
      <right style="medium">
        <color rgb="FF000000"/>
      </right>
      <top style="thin">
        <color rgb="FFD0CECE"/>
      </top>
      <bottom style="thin">
        <color rgb="FFD0CECE"/>
      </bottom>
      <diagonal/>
    </border>
    <border>
      <left style="medium">
        <color rgb="FF000000"/>
      </left>
      <right/>
      <top style="thin">
        <color theme="2" tint="-9.9978637043366805E-2"/>
      </top>
      <bottom style="medium">
        <color theme="1"/>
      </bottom>
      <diagonal/>
    </border>
    <border>
      <left style="thin">
        <color rgb="FFD0CECE"/>
      </left>
      <right style="medium">
        <color rgb="FF000000"/>
      </right>
      <top style="thin">
        <color rgb="FFD0CECE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theme="1"/>
      </bottom>
      <diagonal/>
    </border>
    <border>
      <left style="medium">
        <color rgb="FF000000"/>
      </left>
      <right/>
      <top style="medium">
        <color theme="1"/>
      </top>
      <bottom style="thin">
        <color rgb="FFD0CECE"/>
      </bottom>
      <diagonal/>
    </border>
    <border>
      <left style="medium">
        <color rgb="FF000000"/>
      </left>
      <right/>
      <top style="thin">
        <color rgb="FFD0CECE"/>
      </top>
      <bottom style="thin">
        <color rgb="FFD0CECE"/>
      </bottom>
      <diagonal/>
    </border>
    <border>
      <left style="medium">
        <color theme="1"/>
      </left>
      <right style="thin">
        <color theme="2" tint="-9.9978637043366805E-2"/>
      </right>
      <top style="medium">
        <color theme="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1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theme="1"/>
      </right>
      <top style="medium">
        <color theme="1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theme="1"/>
      </left>
      <right/>
      <top style="thin">
        <color theme="2" tint="-9.9978637043366805E-2"/>
      </top>
      <bottom style="medium">
        <color rgb="FF000000"/>
      </bottom>
      <diagonal/>
    </border>
    <border>
      <left/>
      <right style="medium">
        <color theme="1"/>
      </right>
      <top style="thin">
        <color theme="2" tint="-9.9978637043366805E-2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theme="2" tint="-9.9978637043366805E-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theme="1"/>
      </left>
      <right style="medium">
        <color theme="1"/>
      </right>
      <top/>
      <bottom style="thin">
        <color rgb="FFD0CECE"/>
      </bottom>
      <diagonal/>
    </border>
    <border>
      <left/>
      <right style="thin">
        <color theme="2" tint="-9.9978637043366805E-2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medium">
        <color rgb="FF000000"/>
      </bottom>
      <diagonal/>
    </border>
    <border>
      <left/>
      <right/>
      <top style="medium">
        <color theme="1"/>
      </top>
      <bottom/>
      <diagonal/>
    </border>
    <border>
      <left style="medium">
        <color rgb="FF000000"/>
      </left>
      <right/>
      <top style="medium">
        <color theme="1"/>
      </top>
      <bottom style="thin">
        <color rgb="FFD9D9D9"/>
      </bottom>
      <diagonal/>
    </border>
    <border>
      <left style="medium">
        <color rgb="FF000000"/>
      </left>
      <right/>
      <top style="thin">
        <color rgb="FFD9D9D9"/>
      </top>
      <bottom style="thin">
        <color rgb="FFD9D9D9"/>
      </bottom>
      <diagonal/>
    </border>
    <border>
      <left style="medium">
        <color theme="1"/>
      </left>
      <right style="thin">
        <color rgb="FFD9D9D9"/>
      </right>
      <top style="medium">
        <color theme="1"/>
      </top>
      <bottom style="thin">
        <color rgb="FFD9D9D9"/>
      </bottom>
      <diagonal/>
    </border>
    <border>
      <left style="thin">
        <color rgb="FFD9D9D9"/>
      </left>
      <right style="medium">
        <color theme="1"/>
      </right>
      <top style="medium">
        <color theme="1"/>
      </top>
      <bottom style="thin">
        <color rgb="FFD9D9D9"/>
      </bottom>
      <diagonal/>
    </border>
    <border>
      <left style="medium">
        <color theme="1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theme="1"/>
      </right>
      <top style="thin">
        <color rgb="FFD9D9D9"/>
      </top>
      <bottom style="thin">
        <color rgb="FFD9D9D9"/>
      </bottom>
      <diagonal/>
    </border>
    <border>
      <left/>
      <right/>
      <top style="medium">
        <color theme="1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D9D9D9"/>
      </bottom>
      <diagonal/>
    </border>
    <border>
      <left style="medium">
        <color theme="1"/>
      </left>
      <right style="medium">
        <color theme="1"/>
      </right>
      <top style="thin">
        <color rgb="FFD9D9D9"/>
      </top>
      <bottom style="thin">
        <color rgb="FFD9D9D9"/>
      </bottom>
      <diagonal/>
    </border>
    <border>
      <left style="medium">
        <color theme="1"/>
      </left>
      <right style="medium">
        <color theme="1"/>
      </right>
      <top style="thin">
        <color rgb="FFD9D9D9"/>
      </top>
      <bottom style="medium">
        <color theme="1"/>
      </bottom>
      <diagonal/>
    </border>
    <border>
      <left style="medium">
        <color theme="1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theme="1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theme="1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theme="1"/>
      </right>
      <top style="thin">
        <color rgb="FFD9D9D9"/>
      </top>
      <bottom/>
      <diagonal/>
    </border>
    <border>
      <left style="thin">
        <color theme="2" tint="-9.9978637043366805E-2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D0CECE"/>
      </right>
      <top style="thin">
        <color rgb="FFD0CECE"/>
      </top>
      <bottom style="medium">
        <color rgb="FF000000"/>
      </bottom>
      <diagonal/>
    </border>
    <border>
      <left style="medium">
        <color theme="1"/>
      </left>
      <right style="thin">
        <color theme="2" tint="-9.9978637043366805E-2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theme="2" tint="-9.9978637043366805E-2"/>
      </right>
      <top/>
      <bottom style="medium">
        <color theme="1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D0CECE"/>
      </bottom>
      <diagonal/>
    </border>
    <border>
      <left style="thin">
        <color rgb="FFD0CECE"/>
      </left>
      <right style="medium">
        <color theme="1"/>
      </right>
      <top style="thin">
        <color rgb="FFD0CECE"/>
      </top>
      <bottom style="thin">
        <color theme="2" tint="-9.9978637043366805E-2"/>
      </bottom>
      <diagonal/>
    </border>
    <border>
      <left style="medium">
        <color rgb="FF000000"/>
      </left>
      <right style="medium">
        <color theme="1"/>
      </right>
      <top style="medium">
        <color theme="1"/>
      </top>
      <bottom style="thin">
        <color theme="2" tint="-9.9978637043366805E-2"/>
      </bottom>
      <diagonal/>
    </border>
    <border>
      <left style="medium">
        <color theme="1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 style="medium">
        <color rgb="FF000000"/>
      </right>
      <top/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 style="medium">
        <color theme="1"/>
      </right>
      <top/>
      <bottom style="thin">
        <color rgb="FFD0CECE"/>
      </bottom>
      <diagonal/>
    </border>
    <border>
      <left style="medium">
        <color rgb="FF000000"/>
      </left>
      <right style="medium">
        <color rgb="FF000000"/>
      </right>
      <top/>
      <bottom style="thin">
        <color rgb="FFD0CECE"/>
      </bottom>
      <diagonal/>
    </border>
    <border>
      <left style="medium">
        <color rgb="FF000000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 style="medium">
        <color theme="1"/>
      </left>
      <right/>
      <top style="medium">
        <color rgb="FF000000"/>
      </top>
      <bottom style="thin">
        <color theme="2" tint="-9.9978637043366805E-2"/>
      </bottom>
      <diagonal/>
    </border>
    <border>
      <left style="medium">
        <color theme="1"/>
      </left>
      <right/>
      <top/>
      <bottom style="thin">
        <color rgb="FFD0CECE"/>
      </bottom>
      <diagonal/>
    </border>
    <border>
      <left/>
      <right style="medium">
        <color theme="1"/>
      </right>
      <top/>
      <bottom style="thin">
        <color rgb="FFD0CECE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rgb="FFD0CECE"/>
      </left>
      <right style="medium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D0CECE"/>
      </left>
      <right style="thin">
        <color indexed="64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indexed="64"/>
      </right>
      <top style="thin">
        <color rgb="FFD0CECE"/>
      </top>
      <bottom style="medium">
        <color theme="1"/>
      </bottom>
      <diagonal/>
    </border>
    <border>
      <left style="thin">
        <color rgb="FFD0CECE"/>
      </left>
      <right style="thin">
        <color indexed="64"/>
      </right>
      <top/>
      <bottom style="thin">
        <color rgb="FFD0CECE"/>
      </bottom>
      <diagonal/>
    </border>
    <border>
      <left style="medium">
        <color rgb="FF000000"/>
      </left>
      <right/>
      <top style="thin">
        <color rgb="FFFFFFFF"/>
      </top>
      <bottom/>
      <diagonal/>
    </border>
    <border>
      <left style="medium">
        <color rgb="FF000000"/>
      </left>
      <right/>
      <top style="thin">
        <color theme="2" tint="-9.9978637043366805E-2"/>
      </top>
      <bottom/>
      <diagonal/>
    </border>
    <border>
      <left style="medium">
        <color theme="1"/>
      </left>
      <right/>
      <top style="thin">
        <color theme="2" tint="-9.9978637043366805E-2"/>
      </top>
      <bottom/>
      <diagonal/>
    </border>
    <border>
      <left/>
      <right style="medium">
        <color theme="1"/>
      </right>
      <top style="thin">
        <color theme="2" tint="-9.9978637043366805E-2"/>
      </top>
      <bottom/>
      <diagonal/>
    </border>
    <border>
      <left/>
      <right style="medium">
        <color rgb="FF000000"/>
      </right>
      <top style="thin">
        <color theme="2" tint="-9.9978637043366805E-2"/>
      </top>
      <bottom/>
      <diagonal/>
    </border>
    <border>
      <left/>
      <right style="medium">
        <color rgb="FF000000"/>
      </right>
      <top style="thin">
        <color rgb="FFFFFFFF"/>
      </top>
      <bottom/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8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Border="1"/>
    <xf numFmtId="0" fontId="0" fillId="4" borderId="1" xfId="0" applyFill="1" applyBorder="1" applyAlignment="1">
      <alignment horizontal="left"/>
    </xf>
    <xf numFmtId="0" fontId="0" fillId="0" borderId="2" xfId="0" applyBorder="1"/>
    <xf numFmtId="0" fontId="0" fillId="0" borderId="13" xfId="0" applyBorder="1" applyAlignment="1">
      <alignment horizontal="left"/>
    </xf>
    <xf numFmtId="0" fontId="0" fillId="0" borderId="13" xfId="0" applyFill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" xfId="0" applyBorder="1"/>
    <xf numFmtId="0" fontId="1" fillId="4" borderId="16" xfId="0" applyFont="1" applyFill="1" applyBorder="1" applyAlignment="1">
      <alignment horizontal="left"/>
    </xf>
    <xf numFmtId="0" fontId="1" fillId="5" borderId="16" xfId="0" applyFont="1" applyFill="1" applyBorder="1" applyAlignment="1">
      <alignment horizontal="left"/>
    </xf>
    <xf numFmtId="0" fontId="1" fillId="0" borderId="2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9" xfId="0" applyBorder="1"/>
    <xf numFmtId="0" fontId="0" fillId="0" borderId="15" xfId="0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4" borderId="34" xfId="0" applyFill="1" applyBorder="1" applyAlignment="1">
      <alignment horizontal="left"/>
    </xf>
    <xf numFmtId="0" fontId="0" fillId="0" borderId="39" xfId="0" applyBorder="1" applyAlignment="1">
      <alignment horizontal="center"/>
    </xf>
    <xf numFmtId="0" fontId="0" fillId="5" borderId="41" xfId="0" applyFill="1" applyBorder="1" applyAlignment="1">
      <alignment horizontal="left"/>
    </xf>
    <xf numFmtId="0" fontId="0" fillId="5" borderId="18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17" xfId="0" applyBorder="1" applyAlignment="1">
      <alignment horizontal="center"/>
    </xf>
    <xf numFmtId="16" fontId="0" fillId="0" borderId="17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1" fillId="0" borderId="20" xfId="0" applyNumberFormat="1" applyFont="1" applyBorder="1" applyAlignment="1">
      <alignment horizontal="center"/>
    </xf>
    <xf numFmtId="16" fontId="1" fillId="0" borderId="27" xfId="0" applyNumberFormat="1" applyFon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16" fontId="0" fillId="0" borderId="28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16" fontId="0" fillId="0" borderId="43" xfId="0" applyNumberFormat="1" applyBorder="1" applyAlignment="1">
      <alignment horizontal="center"/>
    </xf>
    <xf numFmtId="0" fontId="0" fillId="0" borderId="48" xfId="0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0" fillId="0" borderId="45" xfId="0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16" fontId="0" fillId="0" borderId="44" xfId="0" applyNumberForma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1" xfId="0" applyFont="1" applyBorder="1" applyAlignment="1">
      <alignment horizontal="left"/>
    </xf>
    <xf numFmtId="0" fontId="1" fillId="4" borderId="18" xfId="0" applyFont="1" applyFill="1" applyBorder="1" applyAlignment="1">
      <alignment horizontal="left"/>
    </xf>
    <xf numFmtId="0" fontId="1" fillId="5" borderId="18" xfId="0" applyFont="1" applyFill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" fillId="0" borderId="36" xfId="0" applyFont="1" applyBorder="1" applyAlignment="1">
      <alignment horizontal="center"/>
    </xf>
    <xf numFmtId="16" fontId="1" fillId="0" borderId="17" xfId="0" applyNumberFormat="1" applyFont="1" applyBorder="1" applyAlignment="1">
      <alignment horizontal="center"/>
    </xf>
    <xf numFmtId="0" fontId="1" fillId="4" borderId="41" xfId="0" applyFont="1" applyFill="1" applyBorder="1" applyAlignment="1">
      <alignment horizontal="left"/>
    </xf>
    <xf numFmtId="0" fontId="1" fillId="4" borderId="42" xfId="0" applyFont="1" applyFill="1" applyBorder="1" applyAlignment="1">
      <alignment horizontal="left"/>
    </xf>
    <xf numFmtId="0" fontId="1" fillId="5" borderId="42" xfId="0" applyFont="1" applyFill="1" applyBorder="1" applyAlignment="1">
      <alignment horizontal="left"/>
    </xf>
    <xf numFmtId="0" fontId="1" fillId="5" borderId="41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56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4" borderId="79" xfId="0" applyFont="1" applyFill="1" applyBorder="1" applyAlignment="1">
      <alignment horizontal="left"/>
    </xf>
    <xf numFmtId="0" fontId="1" fillId="5" borderId="79" xfId="0" applyFont="1" applyFill="1" applyBorder="1" applyAlignment="1">
      <alignment horizontal="left"/>
    </xf>
    <xf numFmtId="0" fontId="1" fillId="6" borderId="80" xfId="0" applyFont="1" applyFill="1" applyBorder="1" applyAlignment="1">
      <alignment horizontal="left"/>
    </xf>
    <xf numFmtId="0" fontId="1" fillId="6" borderId="81" xfId="0" applyFont="1" applyFill="1" applyBorder="1" applyAlignment="1">
      <alignment horizontal="left"/>
    </xf>
    <xf numFmtId="0" fontId="1" fillId="0" borderId="80" xfId="0" applyFont="1" applyBorder="1" applyAlignment="1">
      <alignment horizontal="left"/>
    </xf>
    <xf numFmtId="0" fontId="1" fillId="0" borderId="81" xfId="0" applyFont="1" applyFill="1" applyBorder="1" applyAlignment="1">
      <alignment horizontal="left"/>
    </xf>
    <xf numFmtId="0" fontId="1" fillId="0" borderId="83" xfId="0" applyFont="1" applyBorder="1" applyAlignment="1">
      <alignment horizontal="center"/>
    </xf>
    <xf numFmtId="16" fontId="0" fillId="0" borderId="84" xfId="0" applyNumberFormat="1" applyFont="1" applyBorder="1" applyAlignment="1">
      <alignment horizontal="center"/>
    </xf>
    <xf numFmtId="0" fontId="0" fillId="0" borderId="84" xfId="0" applyFont="1" applyBorder="1" applyAlignment="1">
      <alignment horizontal="center"/>
    </xf>
    <xf numFmtId="16" fontId="1" fillId="0" borderId="92" xfId="0" applyNumberFormat="1" applyFont="1" applyBorder="1" applyAlignment="1">
      <alignment horizontal="center"/>
    </xf>
    <xf numFmtId="16" fontId="0" fillId="0" borderId="93" xfId="0" applyNumberFormat="1" applyFont="1" applyBorder="1" applyAlignment="1">
      <alignment horizontal="center"/>
    </xf>
    <xf numFmtId="0" fontId="0" fillId="0" borderId="93" xfId="0" applyFont="1" applyBorder="1" applyAlignment="1">
      <alignment horizontal="center"/>
    </xf>
    <xf numFmtId="0" fontId="1" fillId="0" borderId="92" xfId="0" applyFont="1" applyBorder="1" applyAlignment="1">
      <alignment horizontal="center"/>
    </xf>
    <xf numFmtId="16" fontId="0" fillId="0" borderId="84" xfId="0" applyNumberFormat="1" applyBorder="1" applyAlignment="1">
      <alignment horizontal="center"/>
    </xf>
    <xf numFmtId="16" fontId="0" fillId="0" borderId="93" xfId="0" applyNumberFormat="1" applyBorder="1" applyAlignment="1">
      <alignment horizontal="center"/>
    </xf>
    <xf numFmtId="0" fontId="1" fillId="0" borderId="95" xfId="0" applyFont="1" applyBorder="1" applyAlignment="1">
      <alignment horizontal="center"/>
    </xf>
    <xf numFmtId="0" fontId="1" fillId="0" borderId="96" xfId="0" applyFont="1" applyBorder="1" applyAlignment="1">
      <alignment horizontal="center"/>
    </xf>
    <xf numFmtId="0" fontId="1" fillId="0" borderId="97" xfId="0" applyFont="1" applyBorder="1" applyAlignment="1">
      <alignment horizontal="center"/>
    </xf>
    <xf numFmtId="0" fontId="0" fillId="4" borderId="55" xfId="0" applyFill="1" applyBorder="1" applyAlignment="1">
      <alignment horizontal="left"/>
    </xf>
    <xf numFmtId="0" fontId="1" fillId="0" borderId="57" xfId="0" applyFont="1" applyBorder="1" applyAlignment="1">
      <alignment horizontal="left"/>
    </xf>
    <xf numFmtId="0" fontId="1" fillId="5" borderId="57" xfId="0" applyFont="1" applyFill="1" applyBorder="1" applyAlignment="1">
      <alignment horizontal="left"/>
    </xf>
    <xf numFmtId="0" fontId="1" fillId="0" borderId="58" xfId="0" applyFont="1" applyBorder="1" applyAlignment="1">
      <alignment horizontal="left"/>
    </xf>
    <xf numFmtId="0" fontId="1" fillId="0" borderId="98" xfId="0" applyFont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" xfId="0" applyFill="1" applyBorder="1"/>
    <xf numFmtId="16" fontId="1" fillId="0" borderId="36" xfId="0" applyNumberFormat="1" applyFont="1" applyBorder="1" applyAlignment="1">
      <alignment horizontal="center"/>
    </xf>
    <xf numFmtId="0" fontId="0" fillId="0" borderId="52" xfId="0" applyFill="1" applyBorder="1" applyAlignment="1">
      <alignment horizontal="left"/>
    </xf>
    <xf numFmtId="0" fontId="0" fillId="0" borderId="55" xfId="0" applyFill="1" applyBorder="1" applyAlignment="1">
      <alignment horizontal="left"/>
    </xf>
    <xf numFmtId="0" fontId="1" fillId="4" borderId="110" xfId="0" applyFont="1" applyFill="1" applyBorder="1" applyAlignment="1">
      <alignment horizontal="left"/>
    </xf>
    <xf numFmtId="0" fontId="1" fillId="6" borderId="111" xfId="0" applyFont="1" applyFill="1" applyBorder="1" applyAlignment="1">
      <alignment horizontal="left"/>
    </xf>
    <xf numFmtId="0" fontId="1" fillId="0" borderId="111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6" fontId="1" fillId="0" borderId="113" xfId="0" applyNumberFormat="1" applyFont="1" applyBorder="1" applyAlignment="1">
      <alignment horizontal="center"/>
    </xf>
    <xf numFmtId="0" fontId="0" fillId="0" borderId="29" xfId="0" applyBorder="1"/>
    <xf numFmtId="16" fontId="1" fillId="0" borderId="90" xfId="0" applyNumberFormat="1" applyFont="1" applyBorder="1" applyAlignment="1">
      <alignment horizontal="center"/>
    </xf>
    <xf numFmtId="16" fontId="1" fillId="0" borderId="9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117" xfId="0" applyBorder="1"/>
    <xf numFmtId="0" fontId="0" fillId="0" borderId="117" xfId="0" applyFill="1" applyBorder="1"/>
    <xf numFmtId="0" fontId="0" fillId="0" borderId="118" xfId="0" applyBorder="1"/>
    <xf numFmtId="0" fontId="1" fillId="0" borderId="119" xfId="0" applyFont="1" applyBorder="1"/>
    <xf numFmtId="0" fontId="0" fillId="0" borderId="119" xfId="0" applyBorder="1"/>
    <xf numFmtId="0" fontId="0" fillId="0" borderId="119" xfId="0" applyBorder="1" applyAlignment="1">
      <alignment horizontal="left"/>
    </xf>
    <xf numFmtId="0" fontId="0" fillId="0" borderId="116" xfId="0" applyBorder="1" applyAlignment="1">
      <alignment horizontal="left"/>
    </xf>
    <xf numFmtId="0" fontId="0" fillId="0" borderId="119" xfId="0" applyFill="1" applyBorder="1" applyAlignment="1">
      <alignment horizontal="left"/>
    </xf>
    <xf numFmtId="0" fontId="0" fillId="0" borderId="120" xfId="0" applyFill="1" applyBorder="1" applyAlignment="1">
      <alignment horizontal="left"/>
    </xf>
    <xf numFmtId="0" fontId="1" fillId="0" borderId="118" xfId="0" applyFont="1" applyBorder="1" applyAlignment="1">
      <alignment horizontal="left"/>
    </xf>
    <xf numFmtId="0" fontId="0" fillId="0" borderId="118" xfId="0" applyBorder="1" applyAlignment="1">
      <alignment horizontal="left"/>
    </xf>
    <xf numFmtId="0" fontId="0" fillId="0" borderId="121" xfId="0" applyBorder="1"/>
    <xf numFmtId="0" fontId="1" fillId="0" borderId="122" xfId="0" applyFont="1" applyBorder="1"/>
    <xf numFmtId="0" fontId="0" fillId="0" borderId="122" xfId="0" applyBorder="1"/>
    <xf numFmtId="0" fontId="0" fillId="0" borderId="123" xfId="0" applyBorder="1"/>
    <xf numFmtId="0" fontId="0" fillId="0" borderId="124" xfId="0" applyBorder="1"/>
    <xf numFmtId="0" fontId="0" fillId="0" borderId="124" xfId="0" applyFill="1" applyBorder="1"/>
    <xf numFmtId="0" fontId="0" fillId="0" borderId="123" xfId="0" applyFill="1" applyBorder="1"/>
    <xf numFmtId="0" fontId="1" fillId="0" borderId="124" xfId="0" applyFont="1" applyBorder="1"/>
    <xf numFmtId="0" fontId="0" fillId="0" borderId="125" xfId="0" applyBorder="1"/>
    <xf numFmtId="0" fontId="0" fillId="0" borderId="84" xfId="0" applyBorder="1"/>
    <xf numFmtId="0" fontId="0" fillId="0" borderId="126" xfId="0" applyBorder="1"/>
    <xf numFmtId="0" fontId="1" fillId="0" borderId="127" xfId="0" applyFont="1" applyBorder="1" applyAlignment="1">
      <alignment horizontal="left"/>
    </xf>
    <xf numFmtId="0" fontId="1" fillId="0" borderId="130" xfId="0" applyFont="1" applyBorder="1" applyAlignment="1">
      <alignment horizontal="left"/>
    </xf>
    <xf numFmtId="0" fontId="1" fillId="0" borderId="131" xfId="0" applyFont="1" applyBorder="1" applyAlignment="1">
      <alignment horizontal="left"/>
    </xf>
    <xf numFmtId="0" fontId="1" fillId="0" borderId="132" xfId="0" applyFont="1" applyBorder="1" applyAlignment="1">
      <alignment horizontal="left"/>
    </xf>
    <xf numFmtId="0" fontId="1" fillId="0" borderId="133" xfId="0" applyFont="1" applyBorder="1" applyAlignment="1">
      <alignment horizontal="left"/>
    </xf>
    <xf numFmtId="0" fontId="1" fillId="0" borderId="136" xfId="0" applyFont="1" applyBorder="1" applyAlignment="1">
      <alignment horizontal="left"/>
    </xf>
    <xf numFmtId="0" fontId="1" fillId="0" borderId="137" xfId="0" applyFont="1" applyBorder="1" applyAlignment="1">
      <alignment horizontal="left"/>
    </xf>
    <xf numFmtId="0" fontId="1" fillId="0" borderId="138" xfId="0" applyFont="1" applyBorder="1" applyAlignment="1">
      <alignment horizontal="left"/>
    </xf>
    <xf numFmtId="0" fontId="0" fillId="0" borderId="72" xfId="0" applyFont="1" applyBorder="1" applyAlignment="1">
      <alignment horizontal="left"/>
    </xf>
    <xf numFmtId="0" fontId="0" fillId="0" borderId="141" xfId="0" applyFont="1" applyBorder="1" applyAlignment="1">
      <alignment horizontal="left"/>
    </xf>
    <xf numFmtId="0" fontId="0" fillId="0" borderId="143" xfId="0" applyFont="1" applyBorder="1" applyAlignment="1">
      <alignment horizontal="left"/>
    </xf>
    <xf numFmtId="0" fontId="1" fillId="0" borderId="144" xfId="0" applyFont="1" applyBorder="1" applyAlignment="1">
      <alignment horizontal="left"/>
    </xf>
    <xf numFmtId="0" fontId="0" fillId="0" borderId="145" xfId="0" applyFont="1" applyBorder="1" applyAlignment="1">
      <alignment horizontal="left"/>
    </xf>
    <xf numFmtId="0" fontId="0" fillId="0" borderId="145" xfId="0" applyBorder="1" applyAlignment="1">
      <alignment horizontal="left"/>
    </xf>
    <xf numFmtId="0" fontId="1" fillId="5" borderId="146" xfId="0" applyFont="1" applyFill="1" applyBorder="1" applyAlignment="1">
      <alignment horizontal="left"/>
    </xf>
    <xf numFmtId="0" fontId="1" fillId="0" borderId="147" xfId="0" applyFont="1" applyBorder="1" applyAlignment="1">
      <alignment horizontal="left"/>
    </xf>
    <xf numFmtId="0" fontId="1" fillId="4" borderId="148" xfId="0" applyFont="1" applyFill="1" applyBorder="1" applyAlignment="1">
      <alignment horizontal="left"/>
    </xf>
    <xf numFmtId="0" fontId="1" fillId="0" borderId="120" xfId="0" applyFont="1" applyFill="1" applyBorder="1" applyAlignment="1">
      <alignment horizontal="left"/>
    </xf>
    <xf numFmtId="0" fontId="1" fillId="0" borderId="72" xfId="0" applyFont="1" applyBorder="1"/>
    <xf numFmtId="16" fontId="0" fillId="0" borderId="73" xfId="0" applyNumberFormat="1" applyBorder="1" applyAlignment="1">
      <alignment horizontal="center"/>
    </xf>
    <xf numFmtId="0" fontId="1" fillId="0" borderId="137" xfId="0" applyFont="1" applyFill="1" applyBorder="1"/>
    <xf numFmtId="0" fontId="1" fillId="0" borderId="150" xfId="0" applyFont="1" applyFill="1" applyBorder="1"/>
    <xf numFmtId="0" fontId="0" fillId="0" borderId="59" xfId="0" applyFill="1" applyBorder="1" applyAlignment="1">
      <alignment horizontal="center"/>
    </xf>
    <xf numFmtId="0" fontId="1" fillId="0" borderId="153" xfId="0" applyFont="1" applyBorder="1"/>
    <xf numFmtId="0" fontId="1" fillId="0" borderId="71" xfId="0" applyFont="1" applyBorder="1"/>
    <xf numFmtId="0" fontId="0" fillId="0" borderId="124" xfId="0" applyFont="1" applyBorder="1"/>
    <xf numFmtId="0" fontId="0" fillId="0" borderId="136" xfId="0" applyFont="1" applyBorder="1" applyAlignment="1">
      <alignment horizontal="left"/>
    </xf>
    <xf numFmtId="0" fontId="0" fillId="0" borderId="17" xfId="0" applyFont="1" applyBorder="1" applyAlignment="1">
      <alignment horizontal="center"/>
    </xf>
    <xf numFmtId="0" fontId="0" fillId="0" borderId="156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9" xfId="0" applyFont="1" applyBorder="1" applyAlignment="1">
      <alignment horizontal="left"/>
    </xf>
    <xf numFmtId="16" fontId="0" fillId="0" borderId="17" xfId="0" applyNumberFormat="1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84" xfId="0" applyFont="1" applyBorder="1"/>
    <xf numFmtId="0" fontId="0" fillId="0" borderId="0" xfId="0" applyFont="1"/>
    <xf numFmtId="0" fontId="0" fillId="0" borderId="157" xfId="0" applyFont="1" applyBorder="1" applyAlignment="1">
      <alignment horizontal="center"/>
    </xf>
    <xf numFmtId="0" fontId="0" fillId="0" borderId="158" xfId="0" applyFont="1" applyBorder="1" applyAlignment="1">
      <alignment horizontal="center"/>
    </xf>
    <xf numFmtId="0" fontId="0" fillId="0" borderId="159" xfId="0" applyFont="1" applyBorder="1" applyAlignment="1">
      <alignment horizontal="center"/>
    </xf>
    <xf numFmtId="0" fontId="1" fillId="0" borderId="160" xfId="0" applyFont="1" applyBorder="1" applyAlignment="1">
      <alignment horizontal="center"/>
    </xf>
    <xf numFmtId="16" fontId="0" fillId="0" borderId="157" xfId="0" applyNumberFormat="1" applyFont="1" applyBorder="1" applyAlignment="1">
      <alignment horizontal="center"/>
    </xf>
    <xf numFmtId="16" fontId="0" fillId="0" borderId="158" xfId="0" applyNumberFormat="1" applyFont="1" applyBorder="1" applyAlignment="1">
      <alignment horizontal="center"/>
    </xf>
    <xf numFmtId="16" fontId="0" fillId="0" borderId="159" xfId="0" applyNumberFormat="1" applyFont="1" applyBorder="1" applyAlignment="1">
      <alignment horizontal="center"/>
    </xf>
    <xf numFmtId="16" fontId="0" fillId="0" borderId="35" xfId="0" applyNumberFormat="1" applyFont="1" applyBorder="1" applyAlignment="1">
      <alignment horizontal="center"/>
    </xf>
    <xf numFmtId="16" fontId="1" fillId="0" borderId="160" xfId="0" applyNumberFormat="1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16" fontId="0" fillId="0" borderId="36" xfId="0" applyNumberFormat="1" applyFont="1" applyBorder="1" applyAlignment="1">
      <alignment horizontal="center"/>
    </xf>
    <xf numFmtId="0" fontId="1" fillId="0" borderId="161" xfId="0" applyFont="1" applyBorder="1" applyAlignment="1">
      <alignment horizontal="left"/>
    </xf>
    <xf numFmtId="0" fontId="1" fillId="0" borderId="162" xfId="0" applyFont="1" applyBorder="1" applyAlignment="1">
      <alignment horizontal="left"/>
    </xf>
    <xf numFmtId="16" fontId="1" fillId="0" borderId="167" xfId="0" applyNumberFormat="1" applyFont="1" applyBorder="1" applyAlignment="1">
      <alignment horizontal="center"/>
    </xf>
    <xf numFmtId="16" fontId="1" fillId="0" borderId="169" xfId="0" applyNumberFormat="1" applyFont="1" applyBorder="1" applyAlignment="1">
      <alignment horizontal="center"/>
    </xf>
    <xf numFmtId="0" fontId="1" fillId="5" borderId="172" xfId="0" applyFont="1" applyFill="1" applyBorder="1" applyAlignment="1">
      <alignment horizontal="left"/>
    </xf>
    <xf numFmtId="0" fontId="1" fillId="0" borderId="173" xfId="0" applyFont="1" applyFill="1" applyBorder="1" applyAlignment="1">
      <alignment horizontal="left"/>
    </xf>
    <xf numFmtId="0" fontId="1" fillId="0" borderId="174" xfId="0" applyFont="1" applyFill="1" applyBorder="1" applyAlignment="1">
      <alignment horizontal="left"/>
    </xf>
    <xf numFmtId="0" fontId="1" fillId="5" borderId="165" xfId="0" applyFont="1" applyFill="1" applyBorder="1" applyAlignment="1">
      <alignment horizontal="left"/>
    </xf>
    <xf numFmtId="0" fontId="1" fillId="0" borderId="175" xfId="0" applyFont="1" applyFill="1" applyBorder="1" applyAlignment="1">
      <alignment horizontal="left"/>
    </xf>
    <xf numFmtId="0" fontId="1" fillId="0" borderId="166" xfId="0" applyFont="1" applyFill="1" applyBorder="1" applyAlignment="1">
      <alignment horizontal="left"/>
    </xf>
    <xf numFmtId="0" fontId="1" fillId="5" borderId="176" xfId="0" applyFont="1" applyFill="1" applyBorder="1" applyAlignment="1">
      <alignment horizontal="left"/>
    </xf>
    <xf numFmtId="0" fontId="1" fillId="0" borderId="177" xfId="0" applyFont="1" applyFill="1" applyBorder="1" applyAlignment="1">
      <alignment horizontal="left"/>
    </xf>
    <xf numFmtId="0" fontId="1" fillId="0" borderId="178" xfId="0" applyFont="1" applyFill="1" applyBorder="1" applyAlignment="1">
      <alignment horizontal="left"/>
    </xf>
    <xf numFmtId="16" fontId="1" fillId="0" borderId="39" xfId="0" applyNumberFormat="1" applyFont="1" applyBorder="1" applyAlignment="1">
      <alignment horizontal="center"/>
    </xf>
    <xf numFmtId="16" fontId="0" fillId="0" borderId="168" xfId="0" applyNumberFormat="1" applyFont="1" applyBorder="1" applyAlignment="1">
      <alignment horizontal="center"/>
    </xf>
    <xf numFmtId="16" fontId="0" fillId="0" borderId="170" xfId="0" applyNumberFormat="1" applyFont="1" applyBorder="1" applyAlignment="1">
      <alignment horizontal="center"/>
    </xf>
    <xf numFmtId="16" fontId="0" fillId="0" borderId="171" xfId="0" applyNumberFormat="1" applyFont="1" applyBorder="1" applyAlignment="1">
      <alignment horizontal="center"/>
    </xf>
    <xf numFmtId="16" fontId="0" fillId="0" borderId="0" xfId="0" applyNumberFormat="1" applyFont="1" applyBorder="1" applyAlignment="1">
      <alignment horizontal="center"/>
    </xf>
    <xf numFmtId="16" fontId="0" fillId="0" borderId="39" xfId="0" applyNumberFormat="1" applyFont="1" applyBorder="1" applyAlignment="1">
      <alignment horizontal="center"/>
    </xf>
    <xf numFmtId="0" fontId="1" fillId="0" borderId="154" xfId="0" applyFont="1" applyBorder="1" applyAlignment="1">
      <alignment horizontal="left"/>
    </xf>
    <xf numFmtId="0" fontId="1" fillId="8" borderId="181" xfId="0" applyFont="1" applyFill="1" applyBorder="1" applyAlignment="1">
      <alignment horizontal="left"/>
    </xf>
    <xf numFmtId="0" fontId="1" fillId="7" borderId="42" xfId="0" applyFont="1" applyFill="1" applyBorder="1" applyAlignment="1">
      <alignment horizontal="left"/>
    </xf>
    <xf numFmtId="0" fontId="1" fillId="7" borderId="18" xfId="0" applyFont="1" applyFill="1" applyBorder="1" applyAlignment="1">
      <alignment horizontal="left"/>
    </xf>
    <xf numFmtId="0" fontId="1" fillId="4" borderId="182" xfId="0" applyFont="1" applyFill="1" applyBorder="1" applyAlignment="1">
      <alignment horizontal="left"/>
    </xf>
    <xf numFmtId="0" fontId="1" fillId="8" borderId="112" xfId="0" applyFont="1" applyFill="1" applyBorder="1" applyAlignment="1">
      <alignment horizontal="left"/>
    </xf>
    <xf numFmtId="0" fontId="1" fillId="7" borderId="41" xfId="0" applyFont="1" applyFill="1" applyBorder="1" applyAlignment="1">
      <alignment horizontal="left"/>
    </xf>
    <xf numFmtId="0" fontId="1" fillId="8" borderId="18" xfId="0" applyFont="1" applyFill="1" applyBorder="1" applyAlignment="1">
      <alignment horizontal="left"/>
    </xf>
    <xf numFmtId="0" fontId="1" fillId="8" borderId="81" xfId="0" applyFont="1" applyFill="1" applyBorder="1" applyAlignment="1">
      <alignment horizontal="left"/>
    </xf>
    <xf numFmtId="0" fontId="1" fillId="8" borderId="111" xfId="0" applyFon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1" xfId="0" applyFill="1" applyBorder="1"/>
    <xf numFmtId="0" fontId="0" fillId="8" borderId="4" xfId="0" applyFill="1" applyBorder="1" applyAlignment="1">
      <alignment horizontal="left"/>
    </xf>
    <xf numFmtId="0" fontId="1" fillId="8" borderId="190" xfId="0" applyFont="1" applyFill="1" applyBorder="1" applyAlignment="1">
      <alignment horizontal="left"/>
    </xf>
    <xf numFmtId="0" fontId="0" fillId="0" borderId="189" xfId="0" applyFont="1" applyBorder="1" applyAlignment="1">
      <alignment horizontal="left"/>
    </xf>
    <xf numFmtId="0" fontId="1" fillId="0" borderId="191" xfId="0" applyFont="1" applyBorder="1" applyAlignment="1">
      <alignment horizontal="left"/>
    </xf>
    <xf numFmtId="0" fontId="1" fillId="0" borderId="197" xfId="0" applyFont="1" applyBorder="1" applyAlignment="1">
      <alignment horizontal="center"/>
    </xf>
    <xf numFmtId="0" fontId="1" fillId="8" borderId="198" xfId="0" applyFont="1" applyFill="1" applyBorder="1" applyAlignment="1">
      <alignment horizontal="left"/>
    </xf>
    <xf numFmtId="0" fontId="1" fillId="8" borderId="193" xfId="0" applyFont="1" applyFill="1" applyBorder="1" applyAlignment="1">
      <alignment horizontal="left"/>
    </xf>
    <xf numFmtId="0" fontId="1" fillId="8" borderId="199" xfId="0" applyFont="1" applyFill="1" applyBorder="1" applyAlignment="1">
      <alignment horizontal="left"/>
    </xf>
    <xf numFmtId="16" fontId="0" fillId="0" borderId="155" xfId="0" applyNumberFormat="1" applyFont="1" applyBorder="1" applyAlignment="1">
      <alignment horizontal="center"/>
    </xf>
    <xf numFmtId="16" fontId="0" fillId="0" borderId="125" xfId="0" applyNumberFormat="1" applyFont="1" applyBorder="1" applyAlignment="1">
      <alignment horizontal="center"/>
    </xf>
    <xf numFmtId="16" fontId="1" fillId="0" borderId="155" xfId="0" applyNumberFormat="1" applyFont="1" applyBorder="1" applyAlignment="1">
      <alignment horizontal="center"/>
    </xf>
    <xf numFmtId="0" fontId="1" fillId="5" borderId="11" xfId="0" applyFont="1" applyFill="1" applyBorder="1" applyAlignment="1">
      <alignment horizontal="left"/>
    </xf>
    <xf numFmtId="0" fontId="8" fillId="0" borderId="189" xfId="0" applyFont="1" applyBorder="1" applyAlignment="1">
      <alignment horizontal="left"/>
    </xf>
    <xf numFmtId="0" fontId="9" fillId="0" borderId="197" xfId="0" applyFont="1" applyBorder="1" applyAlignment="1">
      <alignment horizontal="center"/>
    </xf>
    <xf numFmtId="0" fontId="9" fillId="8" borderId="198" xfId="0" applyFont="1" applyFill="1" applyBorder="1" applyAlignment="1">
      <alignment horizontal="left"/>
    </xf>
    <xf numFmtId="0" fontId="9" fillId="8" borderId="193" xfId="0" applyFont="1" applyFill="1" applyBorder="1" applyAlignment="1">
      <alignment horizontal="left"/>
    </xf>
    <xf numFmtId="0" fontId="9" fillId="8" borderId="199" xfId="0" applyFont="1" applyFill="1" applyBorder="1" applyAlignment="1">
      <alignment horizontal="left"/>
    </xf>
    <xf numFmtId="16" fontId="8" fillId="0" borderId="155" xfId="0" applyNumberFormat="1" applyFont="1" applyBorder="1" applyAlignment="1">
      <alignment horizontal="center"/>
    </xf>
    <xf numFmtId="16" fontId="8" fillId="0" borderId="125" xfId="0" applyNumberFormat="1" applyFont="1" applyBorder="1" applyAlignment="1">
      <alignment horizontal="center"/>
    </xf>
    <xf numFmtId="16" fontId="9" fillId="0" borderId="155" xfId="0" applyNumberFormat="1" applyFont="1" applyBorder="1" applyAlignment="1">
      <alignment horizontal="center"/>
    </xf>
    <xf numFmtId="0" fontId="8" fillId="0" borderId="145" xfId="0" applyFont="1" applyBorder="1" applyAlignment="1">
      <alignment horizontal="left"/>
    </xf>
    <xf numFmtId="0" fontId="9" fillId="0" borderId="96" xfId="0" applyFont="1" applyBorder="1" applyAlignment="1">
      <alignment horizontal="center"/>
    </xf>
    <xf numFmtId="0" fontId="9" fillId="8" borderId="80" xfId="0" applyFont="1" applyFill="1" applyBorder="1" applyAlignment="1">
      <alignment horizontal="left"/>
    </xf>
    <xf numFmtId="0" fontId="9" fillId="8" borderId="81" xfId="0" applyFont="1" applyFill="1" applyBorder="1" applyAlignment="1">
      <alignment horizontal="left"/>
    </xf>
    <xf numFmtId="0" fontId="9" fillId="8" borderId="111" xfId="0" applyFont="1" applyFill="1" applyBorder="1" applyAlignment="1">
      <alignment horizontal="left"/>
    </xf>
    <xf numFmtId="16" fontId="8" fillId="0" borderId="93" xfId="0" applyNumberFormat="1" applyFont="1" applyBorder="1" applyAlignment="1">
      <alignment horizontal="center"/>
    </xf>
    <xf numFmtId="16" fontId="8" fillId="0" borderId="84" xfId="0" applyNumberFormat="1" applyFont="1" applyBorder="1" applyAlignment="1">
      <alignment horizontal="center"/>
    </xf>
    <xf numFmtId="16" fontId="9" fillId="0" borderId="93" xfId="0" applyNumberFormat="1" applyFont="1" applyBorder="1" applyAlignment="1">
      <alignment horizontal="center"/>
    </xf>
    <xf numFmtId="0" fontId="8" fillId="8" borderId="3" xfId="0" applyFont="1" applyFill="1" applyBorder="1" applyAlignment="1">
      <alignment horizontal="left"/>
    </xf>
    <xf numFmtId="0" fontId="9" fillId="8" borderId="190" xfId="0" applyFont="1" applyFill="1" applyBorder="1" applyAlignment="1">
      <alignment horizontal="left"/>
    </xf>
    <xf numFmtId="0" fontId="8" fillId="8" borderId="1" xfId="0" applyFont="1" applyFill="1" applyBorder="1"/>
    <xf numFmtId="0" fontId="8" fillId="8" borderId="4" xfId="0" applyFont="1" applyFill="1" applyBorder="1" applyAlignment="1">
      <alignment horizontal="left"/>
    </xf>
    <xf numFmtId="0" fontId="0" fillId="8" borderId="1" xfId="0" applyFont="1" applyFill="1" applyBorder="1"/>
    <xf numFmtId="0" fontId="0" fillId="8" borderId="4" xfId="0" applyFont="1" applyFill="1" applyBorder="1" applyAlignment="1">
      <alignment horizontal="left"/>
    </xf>
    <xf numFmtId="164" fontId="1" fillId="0" borderId="27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64" fontId="0" fillId="0" borderId="125" xfId="0" applyNumberFormat="1" applyFont="1" applyBorder="1" applyAlignment="1">
      <alignment horizontal="center"/>
    </xf>
    <xf numFmtId="164" fontId="0" fillId="0" borderId="155" xfId="0" applyNumberFormat="1" applyFont="1" applyBorder="1" applyAlignment="1">
      <alignment horizontal="center"/>
    </xf>
    <xf numFmtId="164" fontId="8" fillId="0" borderId="125" xfId="0" applyNumberFormat="1" applyFont="1" applyBorder="1" applyAlignment="1">
      <alignment horizontal="center"/>
    </xf>
    <xf numFmtId="164" fontId="8" fillId="0" borderId="155" xfId="0" applyNumberFormat="1" applyFont="1" applyBorder="1" applyAlignment="1">
      <alignment horizontal="center"/>
    </xf>
    <xf numFmtId="164" fontId="8" fillId="0" borderId="84" xfId="0" applyNumberFormat="1" applyFont="1" applyBorder="1" applyAlignment="1">
      <alignment horizontal="center"/>
    </xf>
    <xf numFmtId="164" fontId="8" fillId="0" borderId="93" xfId="0" applyNumberFormat="1" applyFont="1" applyBorder="1" applyAlignment="1">
      <alignment horizontal="center"/>
    </xf>
    <xf numFmtId="164" fontId="0" fillId="0" borderId="84" xfId="0" applyNumberFormat="1" applyFont="1" applyBorder="1" applyAlignment="1">
      <alignment horizontal="center"/>
    </xf>
    <xf numFmtId="164" fontId="0" fillId="0" borderId="93" xfId="0" applyNumberFormat="1" applyFont="1" applyBorder="1" applyAlignment="1">
      <alignment horizontal="center"/>
    </xf>
    <xf numFmtId="164" fontId="1" fillId="0" borderId="36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0" fontId="1" fillId="4" borderId="193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0" fillId="8" borderId="203" xfId="0" applyFill="1" applyBorder="1" applyAlignment="1">
      <alignment horizontal="left"/>
    </xf>
    <xf numFmtId="0" fontId="1" fillId="5" borderId="10" xfId="0" applyFont="1" applyFill="1" applyBorder="1" applyAlignment="1">
      <alignment horizontal="left"/>
    </xf>
    <xf numFmtId="0" fontId="1" fillId="4" borderId="198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9" fillId="0" borderId="198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1" fillId="0" borderId="198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2" fontId="0" fillId="0" borderId="145" xfId="0" applyNumberFormat="1" applyFont="1" applyBorder="1" applyAlignment="1">
      <alignment horizontal="left"/>
    </xf>
    <xf numFmtId="2" fontId="0" fillId="0" borderId="189" xfId="0" applyNumberFormat="1" applyFont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0" fillId="4" borderId="1" xfId="0" applyFont="1" applyFill="1" applyBorder="1"/>
    <xf numFmtId="0" fontId="1" fillId="4" borderId="81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4" borderId="203" xfId="0" applyFont="1" applyFill="1" applyBorder="1" applyAlignment="1">
      <alignment horizontal="left"/>
    </xf>
    <xf numFmtId="0" fontId="1" fillId="4" borderId="30" xfId="0" applyFont="1" applyFill="1" applyBorder="1" applyAlignment="1">
      <alignment horizontal="left"/>
    </xf>
    <xf numFmtId="0" fontId="1" fillId="4" borderId="204" xfId="0" applyFont="1" applyFill="1" applyBorder="1" applyAlignment="1">
      <alignment horizontal="left"/>
    </xf>
    <xf numFmtId="0" fontId="8" fillId="4" borderId="1" xfId="0" applyFont="1" applyFill="1" applyBorder="1"/>
    <xf numFmtId="0" fontId="9" fillId="4" borderId="81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0" fillId="4" borderId="1" xfId="0" applyFill="1" applyBorder="1"/>
    <xf numFmtId="0" fontId="1" fillId="9" borderId="16" xfId="0" applyFont="1" applyFill="1" applyBorder="1" applyAlignment="1">
      <alignment horizontal="left"/>
    </xf>
    <xf numFmtId="0" fontId="1" fillId="6" borderId="193" xfId="0" applyFont="1" applyFill="1" applyBorder="1" applyAlignment="1">
      <alignment horizontal="left"/>
    </xf>
    <xf numFmtId="0" fontId="9" fillId="6" borderId="111" xfId="0" applyFont="1" applyFill="1" applyBorder="1" applyAlignment="1">
      <alignment horizontal="left"/>
    </xf>
    <xf numFmtId="0" fontId="9" fillId="6" borderId="190" xfId="0" applyFont="1" applyFill="1" applyBorder="1" applyAlignment="1">
      <alignment horizontal="left"/>
    </xf>
    <xf numFmtId="0" fontId="9" fillId="6" borderId="193" xfId="0" applyFont="1" applyFill="1" applyBorder="1" applyAlignment="1">
      <alignment horizontal="left"/>
    </xf>
    <xf numFmtId="0" fontId="9" fillId="6" borderId="81" xfId="0" applyFont="1" applyFill="1" applyBorder="1" applyAlignment="1">
      <alignment horizontal="left"/>
    </xf>
    <xf numFmtId="0" fontId="8" fillId="6" borderId="1" xfId="0" applyFont="1" applyFill="1" applyBorder="1"/>
    <xf numFmtId="0" fontId="8" fillId="6" borderId="4" xfId="0" applyFont="1" applyFill="1" applyBorder="1" applyAlignment="1">
      <alignment horizontal="left"/>
    </xf>
    <xf numFmtId="0" fontId="0" fillId="6" borderId="1" xfId="0" applyFill="1" applyBorder="1"/>
    <xf numFmtId="0" fontId="0" fillId="6" borderId="4" xfId="0" applyFill="1" applyBorder="1" applyAlignment="1">
      <alignment horizontal="left"/>
    </xf>
    <xf numFmtId="0" fontId="1" fillId="6" borderId="199" xfId="0" applyFont="1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1" fillId="5" borderId="193" xfId="0" applyFont="1" applyFill="1" applyBorder="1" applyAlignment="1">
      <alignment horizontal="left"/>
    </xf>
    <xf numFmtId="16" fontId="0" fillId="0" borderId="202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28" xfId="0" applyFont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135" xfId="0" applyFont="1" applyBorder="1" applyAlignment="1">
      <alignment horizontal="left" vertical="top" wrapText="1"/>
    </xf>
    <xf numFmtId="0" fontId="1" fillId="0" borderId="134" xfId="0" applyFont="1" applyBorder="1" applyAlignment="1">
      <alignment horizontal="left" vertical="top" wrapText="1"/>
    </xf>
    <xf numFmtId="16" fontId="0" fillId="0" borderId="155" xfId="0" applyNumberFormat="1" applyBorder="1" applyAlignment="1">
      <alignment horizontal="center"/>
    </xf>
    <xf numFmtId="16" fontId="0" fillId="0" borderId="202" xfId="0" applyNumberFormat="1" applyBorder="1" applyAlignment="1">
      <alignment horizontal="center"/>
    </xf>
    <xf numFmtId="0" fontId="1" fillId="6" borderId="205" xfId="0" applyFont="1" applyFill="1" applyBorder="1" applyAlignment="1">
      <alignment horizontal="left"/>
    </xf>
    <xf numFmtId="0" fontId="1" fillId="6" borderId="207" xfId="0" applyFont="1" applyFill="1" applyBorder="1" applyAlignment="1">
      <alignment horizontal="left"/>
    </xf>
    <xf numFmtId="0" fontId="1" fillId="6" borderId="206" xfId="0" applyFont="1" applyFill="1" applyBorder="1" applyAlignment="1">
      <alignment horizontal="left"/>
    </xf>
    <xf numFmtId="16" fontId="0" fillId="0" borderId="125" xfId="0" applyNumberFormat="1" applyBorder="1" applyAlignment="1">
      <alignment horizontal="center"/>
    </xf>
    <xf numFmtId="0" fontId="1" fillId="0" borderId="2" xfId="0" applyFont="1" applyBorder="1"/>
    <xf numFmtId="0" fontId="1" fillId="0" borderId="209" xfId="0" applyFont="1" applyBorder="1"/>
    <xf numFmtId="0" fontId="0" fillId="0" borderId="212" xfId="0" applyBorder="1" applyAlignment="1">
      <alignment horizontal="center"/>
    </xf>
    <xf numFmtId="16" fontId="0" fillId="0" borderId="71" xfId="0" applyNumberFormat="1" applyBorder="1" applyAlignment="1">
      <alignment horizontal="center"/>
    </xf>
    <xf numFmtId="16" fontId="0" fillId="0" borderId="73" xfId="0" applyNumberFormat="1" applyFill="1" applyBorder="1" applyAlignment="1">
      <alignment horizontal="center"/>
    </xf>
    <xf numFmtId="16" fontId="10" fillId="0" borderId="17" xfId="0" applyNumberFormat="1" applyFont="1" applyBorder="1" applyAlignment="1">
      <alignment horizontal="center"/>
    </xf>
    <xf numFmtId="16" fontId="10" fillId="0" borderId="36" xfId="0" applyNumberFormat="1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6" fontId="10" fillId="0" borderId="102" xfId="0" applyNumberFormat="1" applyFont="1" applyBorder="1" applyAlignment="1">
      <alignment horizontal="center"/>
    </xf>
    <xf numFmtId="16" fontId="10" fillId="0" borderId="149" xfId="0" applyNumberFormat="1" applyFont="1" applyBorder="1" applyAlignment="1">
      <alignment horizontal="center"/>
    </xf>
    <xf numFmtId="0" fontId="10" fillId="0" borderId="149" xfId="0" applyFont="1" applyBorder="1" applyAlignment="1">
      <alignment horizontal="center"/>
    </xf>
    <xf numFmtId="0" fontId="10" fillId="0" borderId="102" xfId="0" applyFont="1" applyBorder="1" applyAlignment="1">
      <alignment horizontal="center"/>
    </xf>
    <xf numFmtId="0" fontId="10" fillId="0" borderId="154" xfId="0" applyFont="1" applyBorder="1" applyAlignment="1">
      <alignment horizontal="left"/>
    </xf>
    <xf numFmtId="0" fontId="10" fillId="0" borderId="136" xfId="0" applyFont="1" applyBorder="1" applyAlignment="1">
      <alignment horizontal="left"/>
    </xf>
    <xf numFmtId="0" fontId="1" fillId="0" borderId="63" xfId="0" applyFont="1" applyBorder="1" applyAlignment="1">
      <alignment horizontal="left" vertical="center"/>
    </xf>
    <xf numFmtId="0" fontId="1" fillId="0" borderId="65" xfId="0" applyFont="1" applyBorder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5" fillId="0" borderId="60" xfId="0" applyFont="1" applyBorder="1" applyAlignment="1">
      <alignment horizontal="left"/>
    </xf>
    <xf numFmtId="0" fontId="5" fillId="0" borderId="62" xfId="0" applyFont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3" xfId="0" applyFill="1" applyBorder="1" applyAlignment="1">
      <alignment horizontal="left"/>
    </xf>
    <xf numFmtId="0" fontId="5" fillId="0" borderId="72" xfId="0" applyFont="1" applyBorder="1" applyAlignment="1">
      <alignment horizontal="left"/>
    </xf>
    <xf numFmtId="0" fontId="5" fillId="0" borderId="73" xfId="0" applyFont="1" applyBorder="1" applyAlignment="1">
      <alignment horizontal="left"/>
    </xf>
    <xf numFmtId="0" fontId="0" fillId="0" borderId="210" xfId="0" applyBorder="1" applyAlignment="1">
      <alignment horizontal="left"/>
    </xf>
    <xf numFmtId="0" fontId="0" fillId="0" borderId="211" xfId="0" applyBorder="1" applyAlignment="1">
      <alignment horizontal="left"/>
    </xf>
    <xf numFmtId="0" fontId="0" fillId="0" borderId="67" xfId="0" applyBorder="1" applyAlignment="1">
      <alignment horizontal="center"/>
    </xf>
    <xf numFmtId="0" fontId="0" fillId="0" borderId="18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3" xfId="0" applyBorder="1" applyAlignment="1">
      <alignment horizontal="center"/>
    </xf>
    <xf numFmtId="0" fontId="0" fillId="0" borderId="185" xfId="0" applyBorder="1" applyAlignment="1">
      <alignment horizontal="center"/>
    </xf>
    <xf numFmtId="0" fontId="0" fillId="0" borderId="186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187" xfId="0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63" xfId="0" applyFont="1" applyBorder="1" applyAlignment="1">
      <alignment horizontal="left"/>
    </xf>
    <xf numFmtId="0" fontId="1" fillId="0" borderId="64" xfId="0" applyFont="1" applyBorder="1" applyAlignment="1">
      <alignment horizontal="left"/>
    </xf>
    <xf numFmtId="0" fontId="1" fillId="0" borderId="65" xfId="0" applyFont="1" applyBorder="1" applyAlignment="1">
      <alignment horizontal="left"/>
    </xf>
    <xf numFmtId="0" fontId="1" fillId="0" borderId="50" xfId="0" applyFont="1" applyBorder="1" applyAlignment="1">
      <alignment horizontal="left" vertical="top"/>
    </xf>
    <xf numFmtId="0" fontId="1" fillId="0" borderId="51" xfId="0" applyFont="1" applyBorder="1" applyAlignment="1">
      <alignment horizontal="left" vertical="top"/>
    </xf>
    <xf numFmtId="0" fontId="1" fillId="0" borderId="77" xfId="0" applyFont="1" applyBorder="1" applyAlignment="1">
      <alignment horizontal="left" vertical="top"/>
    </xf>
    <xf numFmtId="0" fontId="0" fillId="0" borderId="66" xfId="0" applyBorder="1" applyAlignment="1">
      <alignment horizontal="left" vertical="top" wrapText="1"/>
    </xf>
    <xf numFmtId="0" fontId="0" fillId="0" borderId="67" xfId="0" applyBorder="1" applyAlignment="1">
      <alignment horizontal="left" vertical="top" wrapText="1"/>
    </xf>
    <xf numFmtId="0" fontId="0" fillId="0" borderId="68" xfId="0" applyBorder="1" applyAlignment="1">
      <alignment horizontal="left" vertical="top" wrapText="1"/>
    </xf>
    <xf numFmtId="0" fontId="0" fillId="0" borderId="6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1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71" xfId="0" applyBorder="1" applyAlignment="1">
      <alignment horizontal="left" vertical="top" wrapText="1"/>
    </xf>
    <xf numFmtId="0" fontId="1" fillId="0" borderId="26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0" fillId="0" borderId="63" xfId="0" applyBorder="1" applyAlignment="1">
      <alignment horizontal="center"/>
    </xf>
    <xf numFmtId="0" fontId="0" fillId="0" borderId="65" xfId="0" applyBorder="1" applyAlignment="1">
      <alignment horizontal="center"/>
    </xf>
    <xf numFmtId="0" fontId="4" fillId="5" borderId="53" xfId="0" applyFont="1" applyFill="1" applyBorder="1" applyAlignment="1">
      <alignment horizontal="left"/>
    </xf>
    <xf numFmtId="0" fontId="4" fillId="5" borderId="54" xfId="0" applyFont="1" applyFill="1" applyBorder="1" applyAlignment="1">
      <alignment horizontal="left"/>
    </xf>
    <xf numFmtId="0" fontId="4" fillId="5" borderId="59" xfId="0" applyFont="1" applyFill="1" applyBorder="1" applyAlignment="1">
      <alignment horizontal="left"/>
    </xf>
    <xf numFmtId="0" fontId="0" fillId="0" borderId="64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37" xfId="0" applyBorder="1" applyAlignment="1">
      <alignment horizontal="left"/>
    </xf>
    <xf numFmtId="0" fontId="1" fillId="0" borderId="50" xfId="0" applyFont="1" applyBorder="1" applyAlignment="1">
      <alignment horizontal="left" vertical="top" wrapText="1"/>
    </xf>
    <xf numFmtId="0" fontId="1" fillId="0" borderId="77" xfId="0" applyFont="1" applyBorder="1" applyAlignment="1">
      <alignment horizontal="left" vertical="top" wrapText="1"/>
    </xf>
    <xf numFmtId="0" fontId="3" fillId="3" borderId="75" xfId="0" applyFont="1" applyFill="1" applyBorder="1" applyAlignment="1">
      <alignment horizontal="left"/>
    </xf>
    <xf numFmtId="0" fontId="3" fillId="3" borderId="76" xfId="0" applyFont="1" applyFill="1" applyBorder="1" applyAlignment="1">
      <alignment horizontal="left"/>
    </xf>
    <xf numFmtId="0" fontId="3" fillId="3" borderId="62" xfId="0" applyFont="1" applyFill="1" applyBorder="1" applyAlignment="1">
      <alignment horizontal="left"/>
    </xf>
    <xf numFmtId="16" fontId="2" fillId="2" borderId="53" xfId="1" applyNumberFormat="1" applyBorder="1" applyAlignment="1">
      <alignment horizontal="left"/>
    </xf>
    <xf numFmtId="16" fontId="2" fillId="2" borderId="54" xfId="1" applyNumberFormat="1" applyBorder="1" applyAlignment="1">
      <alignment horizontal="left"/>
    </xf>
    <xf numFmtId="16" fontId="2" fillId="2" borderId="59" xfId="1" applyNumberFormat="1" applyBorder="1" applyAlignment="1">
      <alignment horizontal="left"/>
    </xf>
    <xf numFmtId="0" fontId="5" fillId="0" borderId="74" xfId="0" applyFont="1" applyBorder="1" applyAlignment="1">
      <alignment horizontal="left"/>
    </xf>
    <xf numFmtId="0" fontId="5" fillId="0" borderId="59" xfId="0" applyFont="1" applyBorder="1" applyAlignment="1">
      <alignment horizontal="left"/>
    </xf>
    <xf numFmtId="0" fontId="0" fillId="0" borderId="151" xfId="0" applyBorder="1" applyAlignment="1">
      <alignment horizontal="left"/>
    </xf>
    <xf numFmtId="0" fontId="0" fillId="0" borderId="152" xfId="0" applyBorder="1" applyAlignment="1">
      <alignment horizontal="left"/>
    </xf>
    <xf numFmtId="0" fontId="1" fillId="0" borderId="128" xfId="0" applyFont="1" applyBorder="1" applyAlignment="1">
      <alignment horizontal="left"/>
    </xf>
    <xf numFmtId="0" fontId="1" fillId="0" borderId="129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134" xfId="0" applyFont="1" applyBorder="1" applyAlignment="1">
      <alignment horizontal="left" vertical="top" wrapText="1"/>
    </xf>
    <xf numFmtId="0" fontId="1" fillId="0" borderId="44" xfId="0" applyFont="1" applyBorder="1" applyAlignment="1">
      <alignment horizontal="left" vertical="top" wrapText="1"/>
    </xf>
    <xf numFmtId="0" fontId="1" fillId="0" borderId="135" xfId="0" applyFont="1" applyBorder="1" applyAlignment="1">
      <alignment horizontal="left" vertical="top" wrapText="1"/>
    </xf>
    <xf numFmtId="0" fontId="1" fillId="0" borderId="46" xfId="0" applyFont="1" applyBorder="1" applyAlignment="1">
      <alignment horizontal="left" vertical="top" wrapText="1"/>
    </xf>
    <xf numFmtId="0" fontId="1" fillId="0" borderId="107" xfId="0" applyFont="1" applyBorder="1" applyAlignment="1">
      <alignment horizontal="left"/>
    </xf>
    <xf numFmtId="0" fontId="1" fillId="0" borderId="109" xfId="0" applyFont="1" applyBorder="1" applyAlignment="1">
      <alignment horizontal="left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9" xfId="0" applyFont="1" applyBorder="1" applyAlignment="1"/>
    <xf numFmtId="0" fontId="1" fillId="0" borderId="20" xfId="0" applyFont="1" applyBorder="1" applyAlignment="1"/>
    <xf numFmtId="0" fontId="1" fillId="0" borderId="21" xfId="0" applyFont="1" applyBorder="1" applyAlignment="1"/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1" fillId="0" borderId="105" xfId="0" applyFont="1" applyBorder="1" applyAlignment="1"/>
    <xf numFmtId="0" fontId="1" fillId="0" borderId="79" xfId="0" applyFont="1" applyBorder="1" applyAlignment="1"/>
    <xf numFmtId="0" fontId="1" fillId="0" borderId="139" xfId="0" applyFont="1" applyBorder="1" applyAlignment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/>
    <xf numFmtId="0" fontId="0" fillId="0" borderId="6" xfId="0" applyBorder="1" applyAlignment="1"/>
    <xf numFmtId="0" fontId="0" fillId="0" borderId="23" xfId="0" applyBorder="1" applyAlignment="1"/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88" xfId="0" applyBorder="1" applyAlignment="1"/>
    <xf numFmtId="0" fontId="0" fillId="0" borderId="81" xfId="0" applyBorder="1" applyAlignment="1"/>
    <xf numFmtId="0" fontId="0" fillId="0" borderId="140" xfId="0" applyBorder="1" applyAlignment="1"/>
    <xf numFmtId="0" fontId="1" fillId="0" borderId="104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/>
    <xf numFmtId="0" fontId="0" fillId="0" borderId="17" xfId="0" applyBorder="1" applyAlignment="1"/>
    <xf numFmtId="0" fontId="0" fillId="0" borderId="35" xfId="0" applyBorder="1" applyAlignment="1"/>
    <xf numFmtId="0" fontId="5" fillId="0" borderId="41" xfId="0" applyFont="1" applyBorder="1" applyAlignment="1">
      <alignment horizontal="left"/>
    </xf>
    <xf numFmtId="0" fontId="5" fillId="0" borderId="42" xfId="0" applyFont="1" applyBorder="1" applyAlignment="1">
      <alignment horizontal="left"/>
    </xf>
    <xf numFmtId="0" fontId="1" fillId="0" borderId="104" xfId="0" applyFont="1" applyBorder="1" applyAlignment="1"/>
    <xf numFmtId="0" fontId="1" fillId="0" borderId="64" xfId="0" applyFont="1" applyBorder="1" applyAlignment="1"/>
    <xf numFmtId="0" fontId="1" fillId="0" borderId="65" xfId="0" applyFont="1" applyBorder="1" applyAlignment="1"/>
    <xf numFmtId="0" fontId="0" fillId="0" borderId="31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35" xfId="0" applyBorder="1" applyAlignment="1">
      <alignment horizontal="left"/>
    </xf>
    <xf numFmtId="0" fontId="5" fillId="0" borderId="33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5" xfId="0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06" xfId="0" applyBorder="1" applyAlignment="1"/>
    <xf numFmtId="0" fontId="0" fillId="0" borderId="82" xfId="0" applyBorder="1" applyAlignment="1"/>
    <xf numFmtId="0" fontId="0" fillId="0" borderId="142" xfId="0" applyBorder="1" applyAlignment="1"/>
    <xf numFmtId="0" fontId="0" fillId="0" borderId="88" xfId="0" applyFont="1" applyBorder="1" applyAlignment="1">
      <alignment horizontal="center"/>
    </xf>
    <xf numFmtId="0" fontId="0" fillId="0" borderId="89" xfId="0" applyFont="1" applyBorder="1" applyAlignment="1">
      <alignment horizontal="center"/>
    </xf>
    <xf numFmtId="0" fontId="0" fillId="0" borderId="88" xfId="0" applyFont="1" applyBorder="1" applyAlignment="1">
      <alignment horizontal="left"/>
    </xf>
    <xf numFmtId="0" fontId="0" fillId="0" borderId="81" xfId="0" applyFont="1" applyBorder="1" applyAlignment="1">
      <alignment horizontal="left"/>
    </xf>
    <xf numFmtId="0" fontId="0" fillId="0" borderId="89" xfId="0" applyFont="1" applyBorder="1" applyAlignment="1">
      <alignment horizontal="left"/>
    </xf>
    <xf numFmtId="0" fontId="6" fillId="0" borderId="115" xfId="0" applyFont="1" applyBorder="1" applyAlignment="1">
      <alignment horizontal="left"/>
    </xf>
    <xf numFmtId="0" fontId="6" fillId="0" borderId="89" xfId="0" applyFont="1" applyBorder="1" applyAlignment="1">
      <alignment horizontal="left"/>
    </xf>
    <xf numFmtId="0" fontId="1" fillId="0" borderId="88" xfId="0" applyFont="1" applyBorder="1" applyAlignment="1"/>
    <xf numFmtId="0" fontId="1" fillId="0" borderId="81" xfId="0" applyFont="1" applyBorder="1" applyAlignment="1"/>
    <xf numFmtId="0" fontId="1" fillId="0" borderId="140" xfId="0" applyFont="1" applyBorder="1" applyAlignment="1"/>
    <xf numFmtId="0" fontId="0" fillId="0" borderId="2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47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6" xfId="0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1" fillId="0" borderId="85" xfId="0" applyFont="1" applyBorder="1" applyAlignment="1">
      <alignment horizontal="center"/>
    </xf>
    <xf numFmtId="0" fontId="1" fillId="0" borderId="87" xfId="0" applyFont="1" applyBorder="1" applyAlignment="1">
      <alignment horizontal="center"/>
    </xf>
    <xf numFmtId="0" fontId="1" fillId="0" borderId="85" xfId="0" applyFont="1" applyBorder="1" applyAlignment="1"/>
    <xf numFmtId="0" fontId="1" fillId="0" borderId="86" xfId="0" applyFont="1" applyBorder="1" applyAlignment="1"/>
    <xf numFmtId="0" fontId="1" fillId="0" borderId="87" xfId="0" applyFont="1" applyBorder="1" applyAlignment="1"/>
    <xf numFmtId="0" fontId="6" fillId="0" borderId="114" xfId="0" applyFont="1" applyBorder="1" applyAlignment="1">
      <alignment horizontal="left"/>
    </xf>
    <xf numFmtId="0" fontId="6" fillId="0" borderId="87" xfId="0" applyFont="1" applyBorder="1" applyAlignment="1">
      <alignment horizontal="left"/>
    </xf>
    <xf numFmtId="0" fontId="0" fillId="0" borderId="105" xfId="0" applyBorder="1" applyAlignment="1"/>
    <xf numFmtId="0" fontId="0" fillId="0" borderId="79" xfId="0" applyBorder="1" applyAlignment="1"/>
    <xf numFmtId="0" fontId="0" fillId="0" borderId="139" xfId="0" applyBorder="1" applyAlignment="1"/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88" xfId="0" applyBorder="1" applyAlignment="1">
      <alignment horizontal="left"/>
    </xf>
    <xf numFmtId="0" fontId="0" fillId="0" borderId="81" xfId="0" applyBorder="1" applyAlignment="1">
      <alignment horizontal="left"/>
    </xf>
    <xf numFmtId="0" fontId="0" fillId="0" borderId="89" xfId="0" applyBorder="1" applyAlignment="1">
      <alignment horizontal="left"/>
    </xf>
    <xf numFmtId="0" fontId="0" fillId="0" borderId="91" xfId="0" applyBorder="1" applyAlignment="1">
      <alignment horizontal="left"/>
    </xf>
    <xf numFmtId="0" fontId="0" fillId="0" borderId="84" xfId="0" applyBorder="1" applyAlignment="1">
      <alignment horizontal="left"/>
    </xf>
    <xf numFmtId="0" fontId="0" fillId="0" borderId="94" xfId="0" applyBorder="1" applyAlignment="1">
      <alignment horizontal="left"/>
    </xf>
    <xf numFmtId="0" fontId="1" fillId="0" borderId="31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1" xfId="0" applyFont="1" applyBorder="1" applyAlignment="1"/>
    <xf numFmtId="0" fontId="1" fillId="0" borderId="17" xfId="0" applyFont="1" applyBorder="1" applyAlignment="1"/>
    <xf numFmtId="0" fontId="1" fillId="0" borderId="35" xfId="0" applyFont="1" applyBorder="1" applyAlignment="1"/>
    <xf numFmtId="0" fontId="6" fillId="0" borderId="41" xfId="0" applyFont="1" applyBorder="1" applyAlignment="1">
      <alignment horizontal="left"/>
    </xf>
    <xf numFmtId="0" fontId="6" fillId="0" borderId="42" xfId="0" applyFont="1" applyBorder="1" applyAlignment="1">
      <alignment horizontal="left"/>
    </xf>
    <xf numFmtId="0" fontId="0" fillId="0" borderId="104" xfId="0" applyBorder="1" applyAlignment="1"/>
    <xf numFmtId="0" fontId="0" fillId="0" borderId="64" xfId="0" applyBorder="1" applyAlignment="1"/>
    <xf numFmtId="0" fontId="0" fillId="0" borderId="65" xfId="0" applyBorder="1" applyAlignment="1"/>
    <xf numFmtId="0" fontId="0" fillId="0" borderId="31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1" xfId="0" applyFont="1" applyBorder="1" applyAlignment="1"/>
    <xf numFmtId="0" fontId="0" fillId="0" borderId="17" xfId="0" applyFont="1" applyBorder="1" applyAlignment="1"/>
    <xf numFmtId="0" fontId="1" fillId="0" borderId="165" xfId="0" applyFont="1" applyBorder="1" applyAlignment="1">
      <alignment horizontal="center"/>
    </xf>
    <xf numFmtId="0" fontId="1" fillId="0" borderId="166" xfId="0" applyFont="1" applyBorder="1" applyAlignment="1">
      <alignment horizontal="center"/>
    </xf>
    <xf numFmtId="0" fontId="6" fillId="0" borderId="80" xfId="0" applyFont="1" applyBorder="1" applyAlignment="1">
      <alignment horizontal="left"/>
    </xf>
    <xf numFmtId="0" fontId="6" fillId="0" borderId="140" xfId="0" applyFont="1" applyBorder="1" applyAlignment="1">
      <alignment horizontal="left"/>
    </xf>
    <xf numFmtId="0" fontId="6" fillId="0" borderId="180" xfId="0" applyFont="1" applyBorder="1" applyAlignment="1">
      <alignment horizontal="left"/>
    </xf>
    <xf numFmtId="0" fontId="6" fillId="0" borderId="142" xfId="0" applyFont="1" applyBorder="1" applyAlignment="1">
      <alignment horizontal="left"/>
    </xf>
    <xf numFmtId="0" fontId="1" fillId="0" borderId="163" xfId="0" applyFont="1" applyBorder="1" applyAlignment="1">
      <alignment horizontal="center"/>
    </xf>
    <xf numFmtId="0" fontId="1" fillId="0" borderId="164" xfId="0" applyFont="1" applyBorder="1" applyAlignment="1">
      <alignment horizontal="center"/>
    </xf>
    <xf numFmtId="0" fontId="1" fillId="0" borderId="38" xfId="0" applyFont="1" applyBorder="1" applyAlignment="1"/>
    <xf numFmtId="0" fontId="1" fillId="0" borderId="0" xfId="0" applyFont="1" applyBorder="1" applyAlignment="1"/>
    <xf numFmtId="0" fontId="1" fillId="0" borderId="40" xfId="0" applyFont="1" applyBorder="1" applyAlignment="1"/>
    <xf numFmtId="0" fontId="6" fillId="0" borderId="50" xfId="0" applyFont="1" applyBorder="1" applyAlignment="1">
      <alignment horizontal="left"/>
    </xf>
    <xf numFmtId="0" fontId="6" fillId="0" borderId="179" xfId="0" applyFont="1" applyBorder="1" applyAlignment="1">
      <alignment horizontal="left"/>
    </xf>
    <xf numFmtId="0" fontId="10" fillId="0" borderId="31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31" xfId="0" applyFont="1" applyBorder="1" applyAlignment="1"/>
    <xf numFmtId="0" fontId="10" fillId="0" borderId="17" xfId="0" applyFont="1" applyBorder="1" applyAlignment="1"/>
    <xf numFmtId="0" fontId="10" fillId="0" borderId="35" xfId="0" applyFont="1" applyBorder="1" applyAlignment="1"/>
    <xf numFmtId="0" fontId="0" fillId="0" borderId="1" xfId="0" applyBorder="1" applyAlignment="1"/>
    <xf numFmtId="0" fontId="10" fillId="0" borderId="101" xfId="0" applyFont="1" applyBorder="1" applyAlignment="1">
      <alignment horizontal="center"/>
    </xf>
    <xf numFmtId="0" fontId="10" fillId="0" borderId="103" xfId="0" applyFont="1" applyBorder="1" applyAlignment="1">
      <alignment horizontal="center"/>
    </xf>
    <xf numFmtId="0" fontId="10" fillId="0" borderId="101" xfId="0" applyFont="1" applyBorder="1" applyAlignment="1"/>
    <xf numFmtId="0" fontId="10" fillId="0" borderId="102" xfId="0" applyFont="1" applyBorder="1" applyAlignment="1"/>
    <xf numFmtId="0" fontId="10" fillId="0" borderId="103" xfId="0" applyFont="1" applyBorder="1" applyAlignment="1"/>
    <xf numFmtId="0" fontId="6" fillId="0" borderId="146" xfId="0" applyFont="1" applyBorder="1" applyAlignment="1">
      <alignment horizontal="left"/>
    </xf>
    <xf numFmtId="0" fontId="6" fillId="0" borderId="148" xfId="0" applyFont="1" applyBorder="1" applyAlignment="1">
      <alignment horizontal="left"/>
    </xf>
    <xf numFmtId="0" fontId="8" fillId="0" borderId="192" xfId="0" applyFont="1" applyBorder="1" applyAlignment="1">
      <alignment horizontal="center"/>
    </xf>
    <xf numFmtId="0" fontId="8" fillId="0" borderId="196" xfId="0" applyFont="1" applyBorder="1" applyAlignment="1">
      <alignment horizontal="center"/>
    </xf>
    <xf numFmtId="0" fontId="8" fillId="0" borderId="192" xfId="0" applyFont="1" applyBorder="1" applyAlignment="1">
      <alignment horizontal="left"/>
    </xf>
    <xf numFmtId="0" fontId="8" fillId="0" borderId="193" xfId="0" applyFont="1" applyBorder="1" applyAlignment="1">
      <alignment horizontal="left"/>
    </xf>
    <xf numFmtId="0" fontId="8" fillId="0" borderId="196" xfId="0" applyFont="1" applyBorder="1" applyAlignment="1">
      <alignment horizontal="left"/>
    </xf>
    <xf numFmtId="0" fontId="6" fillId="0" borderId="195" xfId="0" applyFont="1" applyBorder="1" applyAlignment="1">
      <alignment horizontal="left"/>
    </xf>
    <xf numFmtId="0" fontId="6" fillId="0" borderId="196" xfId="0" applyFont="1" applyBorder="1" applyAlignment="1">
      <alignment horizontal="left"/>
    </xf>
    <xf numFmtId="0" fontId="9" fillId="0" borderId="192" xfId="0" applyFont="1" applyBorder="1" applyAlignment="1"/>
    <xf numFmtId="0" fontId="9" fillId="0" borderId="193" xfId="0" applyFont="1" applyBorder="1" applyAlignment="1"/>
    <xf numFmtId="0" fontId="9" fillId="0" borderId="194" xfId="0" applyFont="1" applyBorder="1" applyAlignment="1"/>
    <xf numFmtId="0" fontId="8" fillId="0" borderId="88" xfId="0" applyFont="1" applyBorder="1" applyAlignment="1">
      <alignment horizontal="center"/>
    </xf>
    <xf numFmtId="0" fontId="8" fillId="0" borderId="89" xfId="0" applyFont="1" applyBorder="1" applyAlignment="1">
      <alignment horizontal="center"/>
    </xf>
    <xf numFmtId="0" fontId="8" fillId="0" borderId="88" xfId="0" applyFont="1" applyBorder="1" applyAlignment="1">
      <alignment horizontal="left"/>
    </xf>
    <xf numFmtId="0" fontId="8" fillId="0" borderId="81" xfId="0" applyFont="1" applyBorder="1" applyAlignment="1">
      <alignment horizontal="left"/>
    </xf>
    <xf numFmtId="0" fontId="8" fillId="0" borderId="89" xfId="0" applyFont="1" applyBorder="1" applyAlignment="1">
      <alignment horizontal="left"/>
    </xf>
    <xf numFmtId="0" fontId="8" fillId="0" borderId="88" xfId="0" applyFont="1" applyBorder="1" applyAlignment="1"/>
    <xf numFmtId="0" fontId="8" fillId="0" borderId="81" xfId="0" applyFont="1" applyBorder="1" applyAlignment="1"/>
    <xf numFmtId="0" fontId="8" fillId="0" borderId="140" xfId="0" applyFont="1" applyBorder="1" applyAlignment="1"/>
    <xf numFmtId="0" fontId="0" fillId="0" borderId="200" xfId="0" applyBorder="1" applyAlignment="1"/>
    <xf numFmtId="0" fontId="0" fillId="0" borderId="76" xfId="0" applyBorder="1" applyAlignment="1"/>
    <xf numFmtId="0" fontId="0" fillId="0" borderId="62" xfId="0" applyBorder="1" applyAlignment="1"/>
    <xf numFmtId="0" fontId="0" fillId="0" borderId="192" xfId="0" applyFont="1" applyBorder="1" applyAlignment="1">
      <alignment horizontal="center"/>
    </xf>
    <xf numFmtId="0" fontId="0" fillId="0" borderId="196" xfId="0" applyFont="1" applyBorder="1" applyAlignment="1">
      <alignment horizontal="center"/>
    </xf>
    <xf numFmtId="0" fontId="0" fillId="0" borderId="192" xfId="0" applyFont="1" applyBorder="1" applyAlignment="1">
      <alignment horizontal="left"/>
    </xf>
    <xf numFmtId="0" fontId="0" fillId="0" borderId="193" xfId="0" applyFont="1" applyBorder="1" applyAlignment="1">
      <alignment horizontal="left"/>
    </xf>
    <xf numFmtId="0" fontId="0" fillId="0" borderId="196" xfId="0" applyFont="1" applyBorder="1" applyAlignment="1">
      <alignment horizontal="left"/>
    </xf>
    <xf numFmtId="0" fontId="1" fillId="0" borderId="192" xfId="0" applyFont="1" applyBorder="1" applyAlignment="1"/>
    <xf numFmtId="0" fontId="1" fillId="0" borderId="193" xfId="0" applyFont="1" applyBorder="1" applyAlignment="1"/>
    <xf numFmtId="0" fontId="1" fillId="0" borderId="194" xfId="0" applyFont="1" applyBorder="1" applyAlignment="1"/>
    <xf numFmtId="0" fontId="0" fillId="0" borderId="201" xfId="0" applyBorder="1" applyAlignment="1">
      <alignment horizontal="left"/>
    </xf>
    <xf numFmtId="0" fontId="0" fillId="0" borderId="125" xfId="0" applyBorder="1" applyAlignment="1">
      <alignment horizontal="left"/>
    </xf>
    <xf numFmtId="0" fontId="0" fillId="0" borderId="202" xfId="0" applyBorder="1" applyAlignment="1">
      <alignment horizontal="left"/>
    </xf>
    <xf numFmtId="0" fontId="0" fillId="0" borderId="192" xfId="0" applyBorder="1" applyAlignment="1"/>
    <xf numFmtId="0" fontId="0" fillId="0" borderId="193" xfId="0" applyBorder="1" applyAlignment="1"/>
    <xf numFmtId="0" fontId="0" fillId="0" borderId="194" xfId="0" applyBorder="1" applyAlignment="1"/>
    <xf numFmtId="0" fontId="8" fillId="0" borderId="91" xfId="0" applyFont="1" applyBorder="1" applyAlignment="1">
      <alignment horizontal="center"/>
    </xf>
    <xf numFmtId="0" fontId="8" fillId="0" borderId="94" xfId="0" applyFont="1" applyBorder="1" applyAlignment="1">
      <alignment horizontal="center"/>
    </xf>
    <xf numFmtId="0" fontId="0" fillId="0" borderId="201" xfId="0" applyFont="1" applyBorder="1" applyAlignment="1">
      <alignment horizontal="center"/>
    </xf>
    <xf numFmtId="0" fontId="0" fillId="0" borderId="202" xfId="0" applyFont="1" applyBorder="1" applyAlignment="1">
      <alignment horizontal="center"/>
    </xf>
    <xf numFmtId="0" fontId="0" fillId="0" borderId="88" xfId="0" applyFont="1" applyBorder="1" applyAlignment="1"/>
    <xf numFmtId="0" fontId="0" fillId="0" borderId="81" xfId="0" applyFont="1" applyBorder="1" applyAlignment="1"/>
    <xf numFmtId="0" fontId="0" fillId="0" borderId="140" xfId="0" applyFont="1" applyBorder="1" applyAlignment="1"/>
    <xf numFmtId="0" fontId="8" fillId="0" borderId="91" xfId="0" applyFont="1" applyBorder="1" applyAlignment="1">
      <alignment horizontal="left"/>
    </xf>
    <xf numFmtId="0" fontId="8" fillId="0" borderId="84" xfId="0" applyFont="1" applyBorder="1" applyAlignment="1">
      <alignment horizontal="left"/>
    </xf>
    <xf numFmtId="0" fontId="8" fillId="0" borderId="94" xfId="0" applyFont="1" applyBorder="1" applyAlignment="1">
      <alignment horizontal="left"/>
    </xf>
    <xf numFmtId="0" fontId="0" fillId="0" borderId="201" xfId="0" applyFont="1" applyBorder="1" applyAlignment="1">
      <alignment horizontal="left"/>
    </xf>
    <xf numFmtId="0" fontId="0" fillId="0" borderId="125" xfId="0" applyFont="1" applyBorder="1" applyAlignment="1">
      <alignment horizontal="left"/>
    </xf>
    <xf numFmtId="0" fontId="0" fillId="0" borderId="202" xfId="0" applyFont="1" applyBorder="1" applyAlignment="1">
      <alignment horizontal="left"/>
    </xf>
    <xf numFmtId="0" fontId="0" fillId="0" borderId="192" xfId="0" applyFont="1" applyBorder="1" applyAlignment="1"/>
    <xf numFmtId="0" fontId="0" fillId="0" borderId="193" xfId="0" applyFont="1" applyBorder="1" applyAlignment="1"/>
    <xf numFmtId="0" fontId="0" fillId="0" borderId="194" xfId="0" applyFont="1" applyBorder="1" applyAlignment="1"/>
    <xf numFmtId="0" fontId="0" fillId="0" borderId="208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50" xfId="0" applyBorder="1" applyAlignment="1">
      <alignment horizontal="center"/>
    </xf>
    <xf numFmtId="0" fontId="1" fillId="0" borderId="2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216" xfId="0" applyFont="1" applyBorder="1" applyAlignment="1">
      <alignment horizontal="center"/>
    </xf>
    <xf numFmtId="0" fontId="1" fillId="0" borderId="185" xfId="0" applyFont="1" applyBorder="1" applyAlignment="1">
      <alignment horizontal="center"/>
    </xf>
    <xf numFmtId="0" fontId="1" fillId="0" borderId="188" xfId="0" applyFont="1" applyBorder="1" applyAlignment="1">
      <alignment horizontal="center"/>
    </xf>
    <xf numFmtId="0" fontId="0" fillId="0" borderId="213" xfId="0" applyBorder="1" applyAlignment="1">
      <alignment horizontal="center"/>
    </xf>
    <xf numFmtId="0" fontId="0" fillId="0" borderId="214" xfId="0" applyBorder="1" applyAlignment="1">
      <alignment horizontal="center"/>
    </xf>
    <xf numFmtId="0" fontId="0" fillId="0" borderId="81" xfId="0" applyBorder="1"/>
    <xf numFmtId="0" fontId="0" fillId="0" borderId="81" xfId="0" applyFill="1" applyBorder="1"/>
    <xf numFmtId="0" fontId="0" fillId="0" borderId="81" xfId="0" applyFill="1" applyBorder="1" applyAlignment="1">
      <alignment horizontal="center"/>
    </xf>
    <xf numFmtId="0" fontId="0" fillId="0" borderId="81" xfId="0" applyFont="1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1" xfId="0" applyFont="1" applyBorder="1"/>
    <xf numFmtId="0" fontId="0" fillId="0" borderId="81" xfId="0" applyFont="1" applyBorder="1" applyAlignment="1">
      <alignment horizontal="left" vertical="center"/>
    </xf>
    <xf numFmtId="0" fontId="0" fillId="0" borderId="81" xfId="0" applyBorder="1" applyAlignment="1">
      <alignment vertical="center"/>
    </xf>
    <xf numFmtId="0" fontId="0" fillId="0" borderId="81" xfId="0" applyFill="1" applyBorder="1" applyAlignment="1">
      <alignment vertical="center"/>
    </xf>
  </cellXfs>
  <cellStyles count="2">
    <cellStyle name="Bad" xfId="1" builtinId="27"/>
    <cellStyle name="Normal" xfId="0" builtinId="0"/>
  </cellStyles>
  <dxfs count="13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u val="none"/>
        <color theme="0"/>
      </font>
      <numFmt numFmtId="19" formatCode="m/d/yy"/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Medium9"/>
  <colors>
    <mruColors>
      <color rgb="FFD0CECE"/>
      <color rgb="FF62C484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88B1-0F3E-490B-9751-EDF12B22894C}">
  <dimension ref="A1:AN1048570"/>
  <sheetViews>
    <sheetView tabSelected="1" zoomScale="71" zoomScaleNormal="89" workbookViewId="0">
      <selection activeCell="AK25" sqref="AK25"/>
    </sheetView>
  </sheetViews>
  <sheetFormatPr baseColWidth="10" defaultColWidth="8.83203125" defaultRowHeight="15" x14ac:dyDescent="0.2"/>
  <cols>
    <col min="1" max="1" width="8.83203125" customWidth="1"/>
    <col min="2" max="2" width="8.83203125" style="5" customWidth="1"/>
    <col min="3" max="8" width="8.83203125" style="18" customWidth="1"/>
    <col min="9" max="15" width="9.1640625" style="18"/>
    <col min="16" max="16" width="8.6640625" style="18" customWidth="1"/>
    <col min="17" max="18" width="9.1640625" style="18"/>
    <col min="19" max="22" width="8.83203125" style="18" customWidth="1"/>
    <col min="23" max="30" width="9.1640625"/>
    <col min="31" max="39" width="8.5" customWidth="1"/>
  </cols>
  <sheetData>
    <row r="1" spans="1:39" x14ac:dyDescent="0.2">
      <c r="A1" s="119"/>
      <c r="B1" s="120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334"/>
      <c r="O1" s="334"/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4"/>
      <c r="AA1" s="334"/>
      <c r="AB1" s="335"/>
      <c r="AC1" s="340"/>
      <c r="AD1" s="127"/>
    </row>
    <row r="2" spans="1:39" x14ac:dyDescent="0.2">
      <c r="A2" s="122"/>
      <c r="B2" s="111"/>
      <c r="C2" s="112"/>
      <c r="D2" s="112"/>
      <c r="E2" s="113"/>
      <c r="F2" s="113"/>
      <c r="G2" s="113"/>
      <c r="H2" s="113"/>
      <c r="I2" s="114"/>
      <c r="J2" s="113"/>
      <c r="K2" s="113"/>
      <c r="L2" s="113"/>
      <c r="M2" s="113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7"/>
      <c r="AC2" s="341"/>
      <c r="AD2" s="128"/>
    </row>
    <row r="3" spans="1:39" x14ac:dyDescent="0.2">
      <c r="A3" s="123"/>
      <c r="B3" s="343" t="s">
        <v>0</v>
      </c>
      <c r="C3" s="344"/>
      <c r="D3" s="344"/>
      <c r="E3" s="344"/>
      <c r="F3" s="344"/>
      <c r="G3" s="344"/>
      <c r="H3" s="345"/>
      <c r="I3" s="108"/>
      <c r="J3" s="346" t="s">
        <v>1</v>
      </c>
      <c r="K3" s="347"/>
      <c r="L3" s="347"/>
      <c r="M3" s="348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7"/>
      <c r="AC3" s="341"/>
      <c r="AD3" s="128"/>
    </row>
    <row r="4" spans="1:39" ht="15" customHeight="1" x14ac:dyDescent="0.2">
      <c r="A4" s="123"/>
      <c r="B4" s="349" t="s">
        <v>2</v>
      </c>
      <c r="C4" s="352" t="s">
        <v>3</v>
      </c>
      <c r="D4" s="353"/>
      <c r="E4" s="353"/>
      <c r="F4" s="354"/>
      <c r="G4" s="343" t="s">
        <v>4</v>
      </c>
      <c r="H4" s="345"/>
      <c r="I4" s="108"/>
      <c r="J4" s="153" t="s">
        <v>5</v>
      </c>
      <c r="K4" s="361" t="s">
        <v>6</v>
      </c>
      <c r="L4" s="362"/>
      <c r="M4" s="154" t="s">
        <v>7</v>
      </c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7"/>
      <c r="AC4" s="341"/>
      <c r="AE4" s="578"/>
      <c r="AF4" s="579"/>
      <c r="AG4" s="578"/>
      <c r="AH4" s="578"/>
      <c r="AI4" s="578"/>
      <c r="AJ4" s="578"/>
      <c r="AK4" s="578"/>
      <c r="AL4" s="578"/>
      <c r="AM4" s="578"/>
    </row>
    <row r="5" spans="1:39" x14ac:dyDescent="0.2">
      <c r="A5" s="123"/>
      <c r="B5" s="350"/>
      <c r="C5" s="355"/>
      <c r="D5" s="356"/>
      <c r="E5" s="356"/>
      <c r="F5" s="357"/>
      <c r="G5" s="363"/>
      <c r="H5" s="364"/>
      <c r="I5" s="108"/>
      <c r="J5" s="148" t="s">
        <v>8</v>
      </c>
      <c r="K5" s="323" t="s">
        <v>9</v>
      </c>
      <c r="L5" s="324"/>
      <c r="M5" s="149">
        <v>43861</v>
      </c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336"/>
      <c r="AA5" s="336"/>
      <c r="AB5" s="337"/>
      <c r="AC5" s="341"/>
      <c r="AE5" s="585"/>
      <c r="AF5" s="580"/>
      <c r="AG5" s="578"/>
      <c r="AH5" s="578"/>
      <c r="AI5" s="578"/>
      <c r="AJ5" s="578"/>
      <c r="AK5" s="578"/>
      <c r="AL5" s="578"/>
      <c r="AM5" s="578"/>
    </row>
    <row r="6" spans="1:39" x14ac:dyDescent="0.2">
      <c r="A6" s="123"/>
      <c r="B6" s="350"/>
      <c r="C6" s="355"/>
      <c r="D6" s="356"/>
      <c r="E6" s="356"/>
      <c r="F6" s="357"/>
      <c r="G6" s="321" t="s">
        <v>11</v>
      </c>
      <c r="H6" s="322"/>
      <c r="I6" s="108"/>
      <c r="J6" s="148" t="s">
        <v>12</v>
      </c>
      <c r="K6" s="323" t="s">
        <v>9</v>
      </c>
      <c r="L6" s="324"/>
      <c r="M6" s="149">
        <v>43871</v>
      </c>
      <c r="N6" s="336"/>
      <c r="O6" s="336"/>
      <c r="P6" s="336"/>
      <c r="Q6" s="336"/>
      <c r="R6" s="336"/>
      <c r="S6" s="336"/>
      <c r="T6" s="336"/>
      <c r="U6" s="336"/>
      <c r="V6" s="336"/>
      <c r="W6" s="336"/>
      <c r="X6" s="336"/>
      <c r="Y6" s="336"/>
      <c r="Z6" s="336"/>
      <c r="AA6" s="336"/>
      <c r="AB6" s="337"/>
      <c r="AC6" s="341"/>
      <c r="AE6" s="585"/>
      <c r="AF6" s="580"/>
      <c r="AG6" s="578"/>
      <c r="AH6" s="578"/>
      <c r="AI6" s="578"/>
      <c r="AJ6" s="578"/>
      <c r="AK6" s="578"/>
      <c r="AL6" s="578"/>
      <c r="AM6" s="578"/>
    </row>
    <row r="7" spans="1:39" x14ac:dyDescent="0.2">
      <c r="A7" s="123"/>
      <c r="B7" s="350"/>
      <c r="C7" s="358"/>
      <c r="D7" s="359"/>
      <c r="E7" s="359"/>
      <c r="F7" s="360"/>
      <c r="G7" s="325">
        <v>1</v>
      </c>
      <c r="H7" s="326"/>
      <c r="I7" s="108"/>
      <c r="J7" s="148" t="s">
        <v>12</v>
      </c>
      <c r="K7" s="323" t="s">
        <v>9</v>
      </c>
      <c r="L7" s="324"/>
      <c r="M7" s="149">
        <v>43943</v>
      </c>
      <c r="N7" s="336"/>
      <c r="O7" s="336"/>
      <c r="P7" s="336"/>
      <c r="Q7" s="336"/>
      <c r="R7" s="336"/>
      <c r="S7" s="336"/>
      <c r="T7" s="336"/>
      <c r="U7" s="336"/>
      <c r="V7" s="336"/>
      <c r="W7" s="336"/>
      <c r="X7" s="336"/>
      <c r="Y7" s="336"/>
      <c r="Z7" s="336"/>
      <c r="AA7" s="336"/>
      <c r="AB7" s="337"/>
      <c r="AC7" s="341"/>
      <c r="AE7" s="585"/>
      <c r="AF7" s="581"/>
      <c r="AG7" s="578"/>
      <c r="AH7" s="578"/>
      <c r="AI7" s="578"/>
      <c r="AJ7" s="578"/>
      <c r="AK7" s="578"/>
      <c r="AL7" s="578"/>
      <c r="AM7" s="578"/>
    </row>
    <row r="8" spans="1:39" x14ac:dyDescent="0.2">
      <c r="A8" s="123"/>
      <c r="B8" s="350"/>
      <c r="C8" s="327" t="s">
        <v>14</v>
      </c>
      <c r="D8" s="328"/>
      <c r="E8" s="328"/>
      <c r="F8" s="329"/>
      <c r="G8" s="330">
        <v>2</v>
      </c>
      <c r="H8" s="331"/>
      <c r="I8" s="108"/>
      <c r="J8" s="307"/>
      <c r="K8" s="332"/>
      <c r="L8" s="333"/>
      <c r="M8" s="308"/>
      <c r="N8" s="336"/>
      <c r="O8" s="336"/>
      <c r="P8" s="336"/>
      <c r="Q8" s="336"/>
      <c r="R8" s="336"/>
      <c r="S8" s="336"/>
      <c r="T8" s="336"/>
      <c r="U8" s="336"/>
      <c r="V8" s="336"/>
      <c r="W8" s="336"/>
      <c r="X8" s="336"/>
      <c r="Y8" s="336"/>
      <c r="Z8" s="336"/>
      <c r="AA8" s="336"/>
      <c r="AB8" s="337"/>
      <c r="AC8" s="341"/>
      <c r="AE8" s="585"/>
      <c r="AF8" s="582"/>
      <c r="AG8" s="578"/>
      <c r="AH8" s="578"/>
      <c r="AI8" s="578"/>
      <c r="AJ8" s="578"/>
      <c r="AK8" s="578"/>
      <c r="AL8" s="578"/>
      <c r="AM8" s="578"/>
    </row>
    <row r="9" spans="1:39" x14ac:dyDescent="0.2">
      <c r="A9" s="123"/>
      <c r="B9" s="351"/>
      <c r="C9" s="365" t="s">
        <v>16</v>
      </c>
      <c r="D9" s="366"/>
      <c r="E9" s="366"/>
      <c r="F9" s="367"/>
      <c r="G9" s="330">
        <v>3</v>
      </c>
      <c r="H9" s="331"/>
      <c r="I9" s="108"/>
      <c r="J9" s="346" t="s">
        <v>17</v>
      </c>
      <c r="K9" s="347"/>
      <c r="L9" s="347"/>
      <c r="M9" s="348"/>
      <c r="N9" s="336"/>
      <c r="O9" s="336"/>
      <c r="P9" s="336"/>
      <c r="Q9" s="336"/>
      <c r="R9" s="336"/>
      <c r="S9" s="336"/>
      <c r="T9" s="336"/>
      <c r="U9" s="336"/>
      <c r="V9" s="336"/>
      <c r="W9" s="336"/>
      <c r="X9" s="336"/>
      <c r="Y9" s="336"/>
      <c r="Z9" s="336"/>
      <c r="AA9" s="336"/>
      <c r="AB9" s="337"/>
      <c r="AC9" s="341"/>
      <c r="AE9" s="585"/>
      <c r="AF9" s="580"/>
      <c r="AG9" s="578"/>
      <c r="AH9" s="578"/>
      <c r="AI9" s="578"/>
      <c r="AJ9" s="578"/>
      <c r="AK9" s="578"/>
      <c r="AL9" s="578"/>
      <c r="AM9" s="578"/>
    </row>
    <row r="10" spans="1:39" x14ac:dyDescent="0.2">
      <c r="A10" s="123"/>
      <c r="B10" s="363"/>
      <c r="C10" s="368"/>
      <c r="D10" s="368"/>
      <c r="E10" s="368"/>
      <c r="F10" s="364"/>
      <c r="G10" s="330">
        <v>4</v>
      </c>
      <c r="H10" s="331"/>
      <c r="I10" s="108"/>
      <c r="J10" s="153" t="s">
        <v>8</v>
      </c>
      <c r="K10" s="369" t="s">
        <v>9</v>
      </c>
      <c r="L10" s="370"/>
      <c r="M10" s="309">
        <v>43917</v>
      </c>
      <c r="N10" s="336"/>
      <c r="O10" s="336"/>
      <c r="P10" s="336"/>
      <c r="Q10" s="336"/>
      <c r="R10" s="336"/>
      <c r="S10" s="336"/>
      <c r="T10" s="336"/>
      <c r="U10" s="336"/>
      <c r="V10" s="336"/>
      <c r="W10" s="336"/>
      <c r="X10" s="336"/>
      <c r="Y10" s="336"/>
      <c r="Z10" s="336"/>
      <c r="AA10" s="336"/>
      <c r="AB10" s="337"/>
      <c r="AC10" s="341"/>
      <c r="AE10" s="585"/>
      <c r="AF10" s="580"/>
      <c r="AG10" s="578"/>
      <c r="AH10" s="578"/>
      <c r="AI10" s="578"/>
      <c r="AJ10" s="578"/>
      <c r="AK10" s="578"/>
      <c r="AL10" s="578"/>
      <c r="AM10" s="578"/>
    </row>
    <row r="11" spans="1:39" s="2" customFormat="1" ht="15.75" customHeight="1" x14ac:dyDescent="0.2">
      <c r="A11" s="124"/>
      <c r="B11" s="371" t="s">
        <v>18</v>
      </c>
      <c r="C11" s="373" t="s">
        <v>19</v>
      </c>
      <c r="D11" s="374"/>
      <c r="E11" s="374"/>
      <c r="F11" s="375"/>
      <c r="G11" s="330">
        <v>5</v>
      </c>
      <c r="H11" s="331"/>
      <c r="I11" s="109"/>
      <c r="J11" s="150" t="s">
        <v>12</v>
      </c>
      <c r="K11" s="323" t="s">
        <v>9</v>
      </c>
      <c r="L11" s="324"/>
      <c r="M11" s="310">
        <v>43943</v>
      </c>
      <c r="N11" s="336"/>
      <c r="O11" s="336"/>
      <c r="P11" s="336"/>
      <c r="Q11" s="336"/>
      <c r="R11" s="336"/>
      <c r="S11" s="336"/>
      <c r="T11" s="336"/>
      <c r="U11" s="336"/>
      <c r="V11" s="336"/>
      <c r="W11" s="336"/>
      <c r="X11" s="336"/>
      <c r="Y11" s="336"/>
      <c r="Z11" s="336"/>
      <c r="AA11" s="336"/>
      <c r="AB11" s="337"/>
      <c r="AC11" s="341"/>
      <c r="AE11" s="585"/>
      <c r="AF11" s="581"/>
      <c r="AG11" s="579"/>
      <c r="AH11" s="579"/>
      <c r="AI11" s="579"/>
      <c r="AJ11" s="579"/>
      <c r="AK11" s="579"/>
      <c r="AL11" s="579"/>
      <c r="AM11" s="579"/>
    </row>
    <row r="12" spans="1:39" s="2" customFormat="1" x14ac:dyDescent="0.2">
      <c r="A12" s="124"/>
      <c r="B12" s="372"/>
      <c r="C12" s="376" t="s">
        <v>20</v>
      </c>
      <c r="D12" s="377"/>
      <c r="E12" s="377"/>
      <c r="F12" s="378"/>
      <c r="G12" s="379" t="s">
        <v>21</v>
      </c>
      <c r="H12" s="380"/>
      <c r="I12" s="109"/>
      <c r="J12" s="151"/>
      <c r="K12" s="381"/>
      <c r="L12" s="382"/>
      <c r="M12" s="152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36"/>
      <c r="Z12" s="336"/>
      <c r="AA12" s="336"/>
      <c r="AB12" s="337"/>
      <c r="AC12" s="341"/>
      <c r="AE12" s="585"/>
      <c r="AF12" s="582"/>
      <c r="AG12" s="579"/>
      <c r="AH12" s="579"/>
      <c r="AI12" s="579"/>
      <c r="AJ12" s="579"/>
      <c r="AK12" s="579"/>
      <c r="AL12" s="579"/>
      <c r="AM12" s="579"/>
    </row>
    <row r="13" spans="1:39" s="2" customFormat="1" x14ac:dyDescent="0.2">
      <c r="A13" s="125"/>
      <c r="B13" s="147"/>
      <c r="C13" s="116"/>
      <c r="D13" s="116"/>
      <c r="E13" s="116"/>
      <c r="F13" s="116"/>
      <c r="G13" s="116"/>
      <c r="H13" s="116"/>
      <c r="I13" s="115"/>
      <c r="J13" s="116"/>
      <c r="K13" s="116"/>
      <c r="L13" s="116"/>
      <c r="M13" s="116"/>
      <c r="N13" s="338"/>
      <c r="O13" s="338"/>
      <c r="P13" s="338"/>
      <c r="Q13" s="338"/>
      <c r="R13" s="338"/>
      <c r="S13" s="338"/>
      <c r="T13" s="338"/>
      <c r="U13" s="338"/>
      <c r="V13" s="338"/>
      <c r="W13" s="338"/>
      <c r="X13" s="338"/>
      <c r="Y13" s="338"/>
      <c r="Z13" s="338"/>
      <c r="AA13" s="338"/>
      <c r="AB13" s="339"/>
      <c r="AC13" s="341"/>
      <c r="AE13" s="586"/>
      <c r="AF13" s="580"/>
      <c r="AG13" s="579"/>
      <c r="AH13" s="579"/>
      <c r="AI13" s="579"/>
      <c r="AJ13" s="579"/>
      <c r="AK13" s="579"/>
      <c r="AL13" s="579"/>
      <c r="AM13" s="579"/>
    </row>
    <row r="14" spans="1:39" s="1" customFormat="1" x14ac:dyDescent="0.2">
      <c r="A14" s="126"/>
      <c r="B14" s="130" t="s">
        <v>22</v>
      </c>
      <c r="C14" s="383" t="s">
        <v>23</v>
      </c>
      <c r="D14" s="384"/>
      <c r="E14" s="383" t="s">
        <v>24</v>
      </c>
      <c r="F14" s="385"/>
      <c r="G14" s="384"/>
      <c r="H14" s="131" t="s">
        <v>25</v>
      </c>
      <c r="I14" s="132" t="s">
        <v>26</v>
      </c>
      <c r="J14" s="133" t="s">
        <v>15</v>
      </c>
      <c r="K14" s="133" t="s">
        <v>10</v>
      </c>
      <c r="L14" s="134" t="s">
        <v>13</v>
      </c>
      <c r="M14" s="131" t="s">
        <v>27</v>
      </c>
      <c r="N14" s="131" t="s">
        <v>28</v>
      </c>
      <c r="O14" s="386" t="s">
        <v>29</v>
      </c>
      <c r="P14" s="388" t="s">
        <v>30</v>
      </c>
      <c r="Q14" s="131" t="s">
        <v>31</v>
      </c>
      <c r="R14" s="131" t="s">
        <v>32</v>
      </c>
      <c r="S14" s="295" t="s">
        <v>33</v>
      </c>
      <c r="T14" s="390" t="s">
        <v>34</v>
      </c>
      <c r="U14" s="391"/>
      <c r="V14" s="412" t="s">
        <v>35</v>
      </c>
      <c r="W14" s="344"/>
      <c r="X14" s="344"/>
      <c r="Y14" s="344"/>
      <c r="Z14" s="344"/>
      <c r="AA14" s="344"/>
      <c r="AB14" s="345"/>
      <c r="AC14" s="341"/>
      <c r="AE14" s="586"/>
      <c r="AF14" s="580"/>
      <c r="AG14" s="583"/>
      <c r="AH14" s="583"/>
      <c r="AI14" s="583"/>
      <c r="AJ14" s="583"/>
      <c r="AK14" s="583"/>
      <c r="AL14" s="583"/>
      <c r="AM14" s="583"/>
    </row>
    <row r="15" spans="1:39" x14ac:dyDescent="0.2">
      <c r="A15" s="123"/>
      <c r="B15" s="135">
        <v>1</v>
      </c>
      <c r="C15" s="413" t="s">
        <v>36</v>
      </c>
      <c r="D15" s="414"/>
      <c r="E15" s="415" t="s">
        <v>37</v>
      </c>
      <c r="F15" s="416"/>
      <c r="G15" s="417"/>
      <c r="H15" s="34" t="s">
        <v>38</v>
      </c>
      <c r="I15" s="30"/>
      <c r="J15" s="31"/>
      <c r="K15" s="31"/>
      <c r="L15" s="32"/>
      <c r="M15" s="34" t="s">
        <v>39</v>
      </c>
      <c r="N15" s="33" t="s">
        <v>39</v>
      </c>
      <c r="O15" s="387"/>
      <c r="P15" s="389"/>
      <c r="Q15" s="35">
        <v>43859</v>
      </c>
      <c r="R15" s="33">
        <v>4</v>
      </c>
      <c r="S15" s="34">
        <v>4</v>
      </c>
      <c r="T15" s="418">
        <v>5</v>
      </c>
      <c r="U15" s="419"/>
      <c r="V15" s="420" t="s">
        <v>40</v>
      </c>
      <c r="W15" s="421"/>
      <c r="X15" s="421"/>
      <c r="Y15" s="421"/>
      <c r="Z15" s="421"/>
      <c r="AA15" s="421"/>
      <c r="AB15" s="422"/>
      <c r="AC15" s="341"/>
      <c r="AE15" s="586"/>
      <c r="AF15" s="581"/>
      <c r="AG15" s="578"/>
      <c r="AH15" s="578"/>
      <c r="AI15" s="578"/>
      <c r="AJ15" s="578"/>
      <c r="AK15" s="578"/>
      <c r="AL15" s="578"/>
      <c r="AM15" s="578"/>
    </row>
    <row r="16" spans="1:39" ht="16" customHeight="1" x14ac:dyDescent="0.2">
      <c r="A16" s="123"/>
      <c r="B16" s="136">
        <v>2</v>
      </c>
      <c r="C16" s="413" t="s">
        <v>41</v>
      </c>
      <c r="D16" s="414"/>
      <c r="E16" s="423" t="s">
        <v>42</v>
      </c>
      <c r="F16" s="424"/>
      <c r="G16" s="425"/>
      <c r="H16" s="297" t="s">
        <v>43</v>
      </c>
      <c r="I16" s="25"/>
      <c r="J16" s="26"/>
      <c r="K16" s="27"/>
      <c r="L16" s="28"/>
      <c r="M16" s="297"/>
      <c r="N16" s="29"/>
      <c r="O16" s="297"/>
      <c r="P16" s="29"/>
      <c r="Q16" s="36">
        <v>43861</v>
      </c>
      <c r="R16" s="29">
        <v>0.5</v>
      </c>
      <c r="S16" s="297">
        <v>0.5</v>
      </c>
      <c r="T16" s="426">
        <v>5</v>
      </c>
      <c r="U16" s="427"/>
      <c r="V16" s="420" t="s">
        <v>40</v>
      </c>
      <c r="W16" s="421"/>
      <c r="X16" s="421"/>
      <c r="Y16" s="421"/>
      <c r="Z16" s="421"/>
      <c r="AA16" s="421"/>
      <c r="AB16" s="422"/>
      <c r="AC16" s="341"/>
      <c r="AE16" s="586"/>
      <c r="AF16" s="582"/>
      <c r="AG16" s="578"/>
      <c r="AH16" s="578"/>
      <c r="AI16" s="578"/>
      <c r="AJ16" s="578"/>
      <c r="AK16" s="578"/>
      <c r="AL16" s="578"/>
      <c r="AM16" s="578"/>
    </row>
    <row r="17" spans="1:40" s="1" customFormat="1" ht="14.5" customHeight="1" x14ac:dyDescent="0.2">
      <c r="A17" s="126"/>
      <c r="B17" s="137">
        <v>3</v>
      </c>
      <c r="C17" s="392" t="s">
        <v>44</v>
      </c>
      <c r="D17" s="393"/>
      <c r="E17" s="394" t="s">
        <v>45</v>
      </c>
      <c r="F17" s="395"/>
      <c r="G17" s="396"/>
      <c r="H17" s="22" t="s">
        <v>46</v>
      </c>
      <c r="I17" s="66"/>
      <c r="J17" s="19"/>
      <c r="K17" s="20"/>
      <c r="L17" s="67"/>
      <c r="M17" s="37">
        <v>43861</v>
      </c>
      <c r="N17" s="38">
        <v>43865</v>
      </c>
      <c r="O17" s="37">
        <v>43861</v>
      </c>
      <c r="P17" s="38">
        <v>43865</v>
      </c>
      <c r="Q17" s="37">
        <v>43866</v>
      </c>
      <c r="R17" s="21">
        <f>SUM(R18:R22)</f>
        <v>1</v>
      </c>
      <c r="S17" s="22">
        <f>SUM(S18:S22)</f>
        <v>1</v>
      </c>
      <c r="T17" s="397">
        <v>5</v>
      </c>
      <c r="U17" s="398"/>
      <c r="V17" s="399" t="s">
        <v>40</v>
      </c>
      <c r="W17" s="400"/>
      <c r="X17" s="400"/>
      <c r="Y17" s="400"/>
      <c r="Z17" s="400"/>
      <c r="AA17" s="400"/>
      <c r="AB17" s="401"/>
      <c r="AC17" s="341"/>
      <c r="AE17" s="584"/>
      <c r="AF17" s="581"/>
      <c r="AG17" s="583"/>
      <c r="AH17" s="583"/>
      <c r="AI17" s="583"/>
      <c r="AJ17" s="583"/>
      <c r="AK17" s="583"/>
      <c r="AL17" s="583"/>
      <c r="AM17" s="583"/>
    </row>
    <row r="18" spans="1:40" ht="14.5" customHeight="1" x14ac:dyDescent="0.2">
      <c r="A18" s="123"/>
      <c r="B18" s="138">
        <v>3.1</v>
      </c>
      <c r="C18" s="402" t="s">
        <v>44</v>
      </c>
      <c r="D18" s="403"/>
      <c r="E18" s="404" t="s">
        <v>47</v>
      </c>
      <c r="F18" s="405"/>
      <c r="G18" s="406"/>
      <c r="H18" s="17"/>
      <c r="I18" s="12"/>
      <c r="J18" s="6"/>
      <c r="K18" s="6"/>
      <c r="L18" s="11"/>
      <c r="M18" s="39">
        <v>43861</v>
      </c>
      <c r="N18" s="41">
        <v>43865</v>
      </c>
      <c r="O18" s="39">
        <v>43861</v>
      </c>
      <c r="P18" s="41">
        <v>43865</v>
      </c>
      <c r="Q18" s="37"/>
      <c r="R18" s="13">
        <v>0.2</v>
      </c>
      <c r="S18" s="17">
        <v>0.2</v>
      </c>
      <c r="T18" s="407">
        <v>5</v>
      </c>
      <c r="U18" s="408"/>
      <c r="V18" s="409"/>
      <c r="W18" s="410"/>
      <c r="X18" s="410"/>
      <c r="Y18" s="410"/>
      <c r="Z18" s="410"/>
      <c r="AA18" s="410"/>
      <c r="AB18" s="411"/>
      <c r="AC18" s="341"/>
      <c r="AE18" s="585"/>
      <c r="AF18" s="582"/>
      <c r="AG18" s="578"/>
      <c r="AH18" s="578"/>
      <c r="AI18" s="578"/>
      <c r="AJ18" s="578"/>
      <c r="AK18" s="578"/>
      <c r="AL18" s="578"/>
      <c r="AM18" s="578"/>
    </row>
    <row r="19" spans="1:40" ht="14.5" customHeight="1" x14ac:dyDescent="0.2">
      <c r="A19" s="123"/>
      <c r="B19" s="138">
        <v>3.2</v>
      </c>
      <c r="C19" s="402" t="s">
        <v>44</v>
      </c>
      <c r="D19" s="403"/>
      <c r="E19" s="323" t="s">
        <v>48</v>
      </c>
      <c r="F19" s="428"/>
      <c r="G19" s="324"/>
      <c r="H19" s="17"/>
      <c r="I19" s="12"/>
      <c r="J19" s="6"/>
      <c r="K19" s="6"/>
      <c r="L19" s="8"/>
      <c r="M19" s="39">
        <v>43861</v>
      </c>
      <c r="N19" s="41">
        <v>43865</v>
      </c>
      <c r="O19" s="39">
        <v>43861</v>
      </c>
      <c r="P19" s="41">
        <v>43865</v>
      </c>
      <c r="Q19" s="39"/>
      <c r="R19" s="13">
        <v>0.2</v>
      </c>
      <c r="S19" s="17">
        <v>0.2</v>
      </c>
      <c r="T19" s="407">
        <v>5</v>
      </c>
      <c r="U19" s="408"/>
      <c r="V19" s="409"/>
      <c r="W19" s="410"/>
      <c r="X19" s="410"/>
      <c r="Y19" s="410"/>
      <c r="Z19" s="410"/>
      <c r="AA19" s="410"/>
      <c r="AB19" s="411"/>
      <c r="AC19" s="341"/>
      <c r="AE19" s="585"/>
      <c r="AF19" s="582"/>
      <c r="AG19" s="578"/>
      <c r="AH19" s="578"/>
      <c r="AI19" s="578"/>
      <c r="AJ19" s="578"/>
      <c r="AK19" s="578"/>
      <c r="AL19" s="578"/>
      <c r="AM19" s="578"/>
    </row>
    <row r="20" spans="1:40" ht="14.5" customHeight="1" x14ac:dyDescent="0.2">
      <c r="A20" s="123"/>
      <c r="B20" s="138">
        <v>3.3</v>
      </c>
      <c r="C20" s="402" t="s">
        <v>44</v>
      </c>
      <c r="D20" s="403"/>
      <c r="E20" s="323" t="s">
        <v>49</v>
      </c>
      <c r="F20" s="428"/>
      <c r="G20" s="324"/>
      <c r="H20" s="17"/>
      <c r="I20" s="12"/>
      <c r="J20" s="4"/>
      <c r="K20" s="6"/>
      <c r="L20" s="8"/>
      <c r="M20" s="39">
        <v>43861</v>
      </c>
      <c r="N20" s="41">
        <v>43865</v>
      </c>
      <c r="O20" s="39">
        <v>43861</v>
      </c>
      <c r="P20" s="41">
        <v>43865</v>
      </c>
      <c r="Q20" s="39"/>
      <c r="R20" s="13">
        <v>0.2</v>
      </c>
      <c r="S20" s="17">
        <v>0.2</v>
      </c>
      <c r="T20" s="407">
        <v>5</v>
      </c>
      <c r="U20" s="408"/>
      <c r="V20" s="409"/>
      <c r="W20" s="410"/>
      <c r="X20" s="410"/>
      <c r="Y20" s="410"/>
      <c r="Z20" s="410"/>
      <c r="AA20" s="410"/>
      <c r="AB20" s="411"/>
      <c r="AC20" s="341"/>
      <c r="AE20" s="585"/>
      <c r="AF20" s="582"/>
      <c r="AG20" s="578"/>
      <c r="AH20" s="578"/>
      <c r="AI20" s="578"/>
      <c r="AJ20" s="578"/>
      <c r="AK20" s="578"/>
      <c r="AL20" s="578"/>
      <c r="AM20" s="578"/>
    </row>
    <row r="21" spans="1:40" ht="14.5" customHeight="1" x14ac:dyDescent="0.2">
      <c r="A21" s="123"/>
      <c r="B21" s="138">
        <v>3.4</v>
      </c>
      <c r="C21" s="402" t="s">
        <v>44</v>
      </c>
      <c r="D21" s="403"/>
      <c r="E21" s="323" t="s">
        <v>50</v>
      </c>
      <c r="F21" s="428"/>
      <c r="G21" s="324"/>
      <c r="H21" s="17"/>
      <c r="I21" s="12"/>
      <c r="J21" s="4"/>
      <c r="K21" s="6"/>
      <c r="L21" s="8"/>
      <c r="M21" s="39">
        <v>43863</v>
      </c>
      <c r="N21" s="41">
        <v>43865</v>
      </c>
      <c r="O21" s="39">
        <v>43863</v>
      </c>
      <c r="P21" s="41">
        <v>43865</v>
      </c>
      <c r="Q21" s="39"/>
      <c r="R21" s="13">
        <v>0.2</v>
      </c>
      <c r="S21" s="17">
        <v>0.2</v>
      </c>
      <c r="T21" s="407">
        <v>5</v>
      </c>
      <c r="U21" s="408"/>
      <c r="V21" s="409"/>
      <c r="W21" s="410"/>
      <c r="X21" s="410"/>
      <c r="Y21" s="410"/>
      <c r="Z21" s="410"/>
      <c r="AA21" s="410"/>
      <c r="AB21" s="411"/>
      <c r="AC21" s="341"/>
      <c r="AE21" s="585"/>
      <c r="AF21" s="582"/>
      <c r="AG21" s="578"/>
      <c r="AH21" s="578"/>
      <c r="AI21" s="578"/>
      <c r="AJ21" s="578"/>
      <c r="AK21" s="578"/>
      <c r="AL21" s="578"/>
      <c r="AM21" s="578"/>
    </row>
    <row r="22" spans="1:40" ht="14.5" customHeight="1" x14ac:dyDescent="0.2">
      <c r="A22" s="123"/>
      <c r="B22" s="139">
        <v>3.5</v>
      </c>
      <c r="C22" s="402" t="s">
        <v>44</v>
      </c>
      <c r="D22" s="403"/>
      <c r="E22" s="433" t="s">
        <v>51</v>
      </c>
      <c r="F22" s="434"/>
      <c r="G22" s="435"/>
      <c r="H22" s="15"/>
      <c r="I22" s="16"/>
      <c r="J22" s="6"/>
      <c r="K22" s="23"/>
      <c r="L22" s="24"/>
      <c r="M22" s="40">
        <v>43863</v>
      </c>
      <c r="N22" s="41">
        <v>43865</v>
      </c>
      <c r="O22" s="40">
        <v>43863</v>
      </c>
      <c r="P22" s="41">
        <v>43865</v>
      </c>
      <c r="Q22" s="40"/>
      <c r="R22" s="14">
        <v>0.2</v>
      </c>
      <c r="S22" s="15">
        <v>0.2</v>
      </c>
      <c r="T22" s="436">
        <v>5</v>
      </c>
      <c r="U22" s="437"/>
      <c r="V22" s="438"/>
      <c r="W22" s="439"/>
      <c r="X22" s="439"/>
      <c r="Y22" s="439"/>
      <c r="Z22" s="439"/>
      <c r="AA22" s="439"/>
      <c r="AB22" s="440"/>
      <c r="AC22" s="341"/>
      <c r="AE22" s="585"/>
      <c r="AF22" s="581"/>
      <c r="AG22" s="583"/>
      <c r="AH22" s="583"/>
      <c r="AI22" s="583"/>
      <c r="AJ22" s="583"/>
      <c r="AK22" s="583"/>
      <c r="AL22" s="583"/>
      <c r="AM22" s="583"/>
    </row>
    <row r="23" spans="1:40" s="1" customFormat="1" ht="14.5" customHeight="1" x14ac:dyDescent="0.2">
      <c r="A23" s="126"/>
      <c r="B23" s="137">
        <v>4</v>
      </c>
      <c r="C23" s="392" t="s">
        <v>52</v>
      </c>
      <c r="D23" s="393"/>
      <c r="E23" s="394" t="s">
        <v>53</v>
      </c>
      <c r="F23" s="395"/>
      <c r="G23" s="396"/>
      <c r="H23" s="21" t="s">
        <v>54</v>
      </c>
      <c r="I23" s="49"/>
      <c r="J23" s="46"/>
      <c r="K23" s="46"/>
      <c r="L23" s="47"/>
      <c r="M23" s="37">
        <v>43861</v>
      </c>
      <c r="N23" s="38">
        <v>43865</v>
      </c>
      <c r="O23" s="37">
        <v>43861</v>
      </c>
      <c r="P23" s="38">
        <v>43867</v>
      </c>
      <c r="Q23" s="37">
        <v>43868</v>
      </c>
      <c r="R23" s="92">
        <f>SUM(R24:R25)</f>
        <v>2</v>
      </c>
      <c r="S23" s="22">
        <f>SUM(S24:S25)</f>
        <v>4.5</v>
      </c>
      <c r="T23" s="397">
        <v>5</v>
      </c>
      <c r="U23" s="398"/>
      <c r="V23" s="399" t="s">
        <v>40</v>
      </c>
      <c r="W23" s="400"/>
      <c r="X23" s="400"/>
      <c r="Y23" s="400"/>
      <c r="Z23" s="400"/>
      <c r="AA23" s="400"/>
      <c r="AB23" s="401"/>
      <c r="AC23" s="341"/>
      <c r="AN23" s="164"/>
    </row>
    <row r="24" spans="1:40" ht="14.5" customHeight="1" x14ac:dyDescent="0.2">
      <c r="A24" s="123"/>
      <c r="B24" s="138">
        <v>4.0999999999999996</v>
      </c>
      <c r="C24" s="429" t="s">
        <v>52</v>
      </c>
      <c r="D24" s="430"/>
      <c r="E24" s="323" t="s">
        <v>55</v>
      </c>
      <c r="F24" s="428"/>
      <c r="G24" s="324"/>
      <c r="H24" s="13"/>
      <c r="I24" s="50"/>
      <c r="J24" s="3"/>
      <c r="K24" s="3"/>
      <c r="L24" s="9"/>
      <c r="M24" s="39">
        <v>43861</v>
      </c>
      <c r="N24" s="41">
        <v>43865</v>
      </c>
      <c r="O24" s="39">
        <v>43861</v>
      </c>
      <c r="P24" s="41">
        <v>43867</v>
      </c>
      <c r="Q24" s="39"/>
      <c r="R24" s="93">
        <v>0.3</v>
      </c>
      <c r="S24" s="17">
        <v>0.5</v>
      </c>
      <c r="T24" s="431">
        <v>5</v>
      </c>
      <c r="U24" s="432"/>
      <c r="V24" s="409"/>
      <c r="W24" s="410"/>
      <c r="X24" s="410"/>
      <c r="Y24" s="410"/>
      <c r="Z24" s="410"/>
      <c r="AA24" s="410"/>
      <c r="AB24" s="411"/>
      <c r="AC24" s="341"/>
      <c r="AD24" s="128"/>
    </row>
    <row r="25" spans="1:40" ht="14.5" customHeight="1" x14ac:dyDescent="0.2">
      <c r="A25" s="123"/>
      <c r="B25" s="140">
        <v>4.2</v>
      </c>
      <c r="C25" s="451" t="s">
        <v>52</v>
      </c>
      <c r="D25" s="452"/>
      <c r="E25" s="453" t="s">
        <v>56</v>
      </c>
      <c r="F25" s="454"/>
      <c r="G25" s="455"/>
      <c r="H25" s="43"/>
      <c r="I25" s="50"/>
      <c r="J25" s="45"/>
      <c r="K25" s="45"/>
      <c r="L25" s="48"/>
      <c r="M25" s="44">
        <v>43861</v>
      </c>
      <c r="N25" s="51">
        <v>43865</v>
      </c>
      <c r="O25" s="44">
        <v>43861</v>
      </c>
      <c r="P25" s="51">
        <v>43867</v>
      </c>
      <c r="Q25" s="44"/>
      <c r="R25" s="94">
        <v>1.7</v>
      </c>
      <c r="S25" s="42">
        <v>4</v>
      </c>
      <c r="T25" s="456">
        <v>5</v>
      </c>
      <c r="U25" s="457"/>
      <c r="V25" s="438"/>
      <c r="W25" s="439"/>
      <c r="X25" s="439"/>
      <c r="Y25" s="439"/>
      <c r="Z25" s="439"/>
      <c r="AA25" s="439"/>
      <c r="AB25" s="440"/>
      <c r="AC25" s="341"/>
      <c r="AD25" s="128"/>
    </row>
    <row r="26" spans="1:40" ht="14.5" customHeight="1" x14ac:dyDescent="0.2">
      <c r="A26" s="123"/>
      <c r="B26" s="141">
        <v>5</v>
      </c>
      <c r="C26" s="458" t="s">
        <v>57</v>
      </c>
      <c r="D26" s="459"/>
      <c r="E26" s="460" t="s">
        <v>58</v>
      </c>
      <c r="F26" s="461"/>
      <c r="G26" s="462"/>
      <c r="H26" s="85" t="s">
        <v>46</v>
      </c>
      <c r="I26" s="69"/>
      <c r="J26" s="70"/>
      <c r="K26" s="71"/>
      <c r="L26" s="99"/>
      <c r="M26" s="79">
        <v>43866</v>
      </c>
      <c r="N26" s="103">
        <v>43870</v>
      </c>
      <c r="O26" s="37">
        <v>43866</v>
      </c>
      <c r="P26" s="105">
        <v>43870</v>
      </c>
      <c r="Q26" s="79">
        <v>43871</v>
      </c>
      <c r="R26" s="76">
        <f>SUM(R27:R33)</f>
        <v>8</v>
      </c>
      <c r="S26" s="82">
        <f>SUM(S27:S34)</f>
        <v>22.1</v>
      </c>
      <c r="T26" s="463">
        <v>5</v>
      </c>
      <c r="U26" s="464"/>
      <c r="V26" s="465"/>
      <c r="W26" s="466"/>
      <c r="X26" s="466"/>
      <c r="Y26" s="466"/>
      <c r="Z26" s="466"/>
      <c r="AA26" s="466"/>
      <c r="AB26" s="467"/>
      <c r="AC26" s="341"/>
      <c r="AD26" s="128"/>
    </row>
    <row r="27" spans="1:40" ht="14.5" customHeight="1" x14ac:dyDescent="0.2">
      <c r="A27" s="123"/>
      <c r="B27" s="142">
        <v>5.0999999999999996</v>
      </c>
      <c r="C27" s="441" t="s">
        <v>57</v>
      </c>
      <c r="D27" s="442"/>
      <c r="E27" s="443" t="s">
        <v>59</v>
      </c>
      <c r="F27" s="444"/>
      <c r="G27" s="445"/>
      <c r="H27" s="86"/>
      <c r="I27" s="72"/>
      <c r="J27" s="73"/>
      <c r="K27" s="73"/>
      <c r="L27" s="100"/>
      <c r="M27" s="80">
        <v>43866</v>
      </c>
      <c r="N27" s="77">
        <v>43868</v>
      </c>
      <c r="O27" s="80">
        <v>43866</v>
      </c>
      <c r="P27" s="77">
        <v>43868</v>
      </c>
      <c r="Q27" s="106"/>
      <c r="R27" s="78">
        <v>2</v>
      </c>
      <c r="S27" s="81">
        <v>0.75</v>
      </c>
      <c r="T27" s="446">
        <v>5</v>
      </c>
      <c r="U27" s="447"/>
      <c r="V27" s="448" t="s">
        <v>60</v>
      </c>
      <c r="W27" s="449"/>
      <c r="X27" s="449"/>
      <c r="Y27" s="449"/>
      <c r="Z27" s="449"/>
      <c r="AA27" s="449"/>
      <c r="AB27" s="450"/>
      <c r="AC27" s="341"/>
      <c r="AD27" s="128"/>
    </row>
    <row r="28" spans="1:40" ht="14.5" customHeight="1" x14ac:dyDescent="0.2">
      <c r="A28" s="123"/>
      <c r="B28" s="142">
        <v>5.2</v>
      </c>
      <c r="C28" s="441" t="s">
        <v>57</v>
      </c>
      <c r="D28" s="442"/>
      <c r="E28" s="443" t="s">
        <v>61</v>
      </c>
      <c r="F28" s="444"/>
      <c r="G28" s="445"/>
      <c r="H28" s="86"/>
      <c r="I28" s="74"/>
      <c r="J28" s="73"/>
      <c r="K28" s="75"/>
      <c r="L28" s="100"/>
      <c r="M28" s="80">
        <v>43866</v>
      </c>
      <c r="N28" s="77">
        <v>43868</v>
      </c>
      <c r="O28" s="80">
        <v>43866</v>
      </c>
      <c r="P28" s="77">
        <v>43868</v>
      </c>
      <c r="Q28" s="106"/>
      <c r="R28" s="78">
        <v>1</v>
      </c>
      <c r="S28" s="81">
        <v>4</v>
      </c>
      <c r="T28" s="446">
        <v>5</v>
      </c>
      <c r="U28" s="447"/>
      <c r="V28" s="409"/>
      <c r="W28" s="410"/>
      <c r="X28" s="410"/>
      <c r="Y28" s="410"/>
      <c r="Z28" s="410"/>
      <c r="AA28" s="410"/>
      <c r="AB28" s="411"/>
      <c r="AC28" s="341"/>
      <c r="AD28" s="128"/>
    </row>
    <row r="29" spans="1:40" ht="14.5" customHeight="1" x14ac:dyDescent="0.2">
      <c r="A29" s="123"/>
      <c r="B29" s="143">
        <v>5.3</v>
      </c>
      <c r="C29" s="441" t="s">
        <v>57</v>
      </c>
      <c r="D29" s="442"/>
      <c r="E29" s="473" t="s">
        <v>62</v>
      </c>
      <c r="F29" s="474"/>
      <c r="G29" s="475"/>
      <c r="H29" s="86"/>
      <c r="I29" s="50"/>
      <c r="J29" s="75"/>
      <c r="K29" s="73"/>
      <c r="L29" s="101"/>
      <c r="M29" s="80">
        <v>43868</v>
      </c>
      <c r="N29" s="77">
        <v>43870</v>
      </c>
      <c r="O29" s="80">
        <v>43868</v>
      </c>
      <c r="P29" s="77">
        <v>43870</v>
      </c>
      <c r="Q29" s="106"/>
      <c r="R29" s="78">
        <v>1</v>
      </c>
      <c r="S29" s="81">
        <v>0.5</v>
      </c>
      <c r="T29" s="446">
        <v>5</v>
      </c>
      <c r="U29" s="447"/>
      <c r="V29" s="409"/>
      <c r="W29" s="410"/>
      <c r="X29" s="410"/>
      <c r="Y29" s="410"/>
      <c r="Z29" s="410"/>
      <c r="AA29" s="410"/>
      <c r="AB29" s="411"/>
      <c r="AC29" s="341"/>
      <c r="AD29" s="128"/>
    </row>
    <row r="30" spans="1:40" ht="14.5" customHeight="1" x14ac:dyDescent="0.2">
      <c r="A30" s="123"/>
      <c r="B30" s="143">
        <v>5.4</v>
      </c>
      <c r="C30" s="468" t="s">
        <v>57</v>
      </c>
      <c r="D30" s="469"/>
      <c r="E30" s="470" t="s">
        <v>63</v>
      </c>
      <c r="F30" s="471"/>
      <c r="G30" s="472"/>
      <c r="H30" s="86"/>
      <c r="I30" s="50"/>
      <c r="J30" s="75"/>
      <c r="K30" s="73"/>
      <c r="L30" s="101"/>
      <c r="M30" s="84">
        <v>43868</v>
      </c>
      <c r="N30" s="83">
        <v>43870</v>
      </c>
      <c r="O30" s="84">
        <v>43868</v>
      </c>
      <c r="P30" s="83">
        <v>43870</v>
      </c>
      <c r="Q30" s="106"/>
      <c r="R30" s="78">
        <v>1</v>
      </c>
      <c r="S30" s="81">
        <v>1.25</v>
      </c>
      <c r="T30" s="446">
        <v>5</v>
      </c>
      <c r="U30" s="447"/>
      <c r="V30" s="409"/>
      <c r="W30" s="410"/>
      <c r="X30" s="410"/>
      <c r="Y30" s="410"/>
      <c r="Z30" s="410"/>
      <c r="AA30" s="410"/>
      <c r="AB30" s="411"/>
      <c r="AC30" s="341"/>
      <c r="AD30" s="128"/>
    </row>
    <row r="31" spans="1:40" ht="14.5" customHeight="1" x14ac:dyDescent="0.2">
      <c r="A31" s="123"/>
      <c r="B31" s="143">
        <v>5.5</v>
      </c>
      <c r="C31" s="468" t="s">
        <v>57</v>
      </c>
      <c r="D31" s="469"/>
      <c r="E31" s="470" t="s">
        <v>64</v>
      </c>
      <c r="F31" s="471"/>
      <c r="G31" s="472"/>
      <c r="H31" s="86"/>
      <c r="I31" s="50"/>
      <c r="J31" s="75"/>
      <c r="K31" s="73"/>
      <c r="L31" s="101"/>
      <c r="M31" s="84">
        <v>43868</v>
      </c>
      <c r="N31" s="83">
        <v>43870</v>
      </c>
      <c r="O31" s="84">
        <v>43868</v>
      </c>
      <c r="P31" s="83">
        <v>43870</v>
      </c>
      <c r="Q31" s="106"/>
      <c r="R31" s="78">
        <v>1</v>
      </c>
      <c r="S31" s="81">
        <v>0.3</v>
      </c>
      <c r="T31" s="446">
        <v>5</v>
      </c>
      <c r="U31" s="447"/>
      <c r="V31" s="409"/>
      <c r="W31" s="410"/>
      <c r="X31" s="410"/>
      <c r="Y31" s="410"/>
      <c r="Z31" s="410"/>
      <c r="AA31" s="410"/>
      <c r="AB31" s="411"/>
      <c r="AC31" s="341"/>
      <c r="AD31" s="128"/>
    </row>
    <row r="32" spans="1:40" ht="14.5" customHeight="1" x14ac:dyDescent="0.2">
      <c r="A32" s="123"/>
      <c r="B32" s="143">
        <v>5.6</v>
      </c>
      <c r="C32" s="468" t="s">
        <v>57</v>
      </c>
      <c r="D32" s="469"/>
      <c r="E32" s="470" t="s">
        <v>65</v>
      </c>
      <c r="F32" s="471"/>
      <c r="G32" s="472"/>
      <c r="H32" s="86"/>
      <c r="I32" s="50"/>
      <c r="J32" s="95"/>
      <c r="K32" s="73"/>
      <c r="L32" s="102"/>
      <c r="M32" s="84">
        <v>43868</v>
      </c>
      <c r="N32" s="83">
        <v>43870</v>
      </c>
      <c r="O32" s="84">
        <v>43868</v>
      </c>
      <c r="P32" s="83">
        <v>43870</v>
      </c>
      <c r="Q32" s="106"/>
      <c r="R32" s="78">
        <v>1</v>
      </c>
      <c r="S32" s="81">
        <v>0.3</v>
      </c>
      <c r="T32" s="446">
        <v>5</v>
      </c>
      <c r="U32" s="447"/>
      <c r="V32" s="409"/>
      <c r="W32" s="410"/>
      <c r="X32" s="410"/>
      <c r="Y32" s="410"/>
      <c r="Z32" s="410"/>
      <c r="AA32" s="410"/>
      <c r="AB32" s="411"/>
      <c r="AC32" s="341"/>
      <c r="AD32" s="128"/>
    </row>
    <row r="33" spans="1:30" ht="14.5" customHeight="1" x14ac:dyDescent="0.2">
      <c r="A33" s="123"/>
      <c r="B33" s="143">
        <v>5.7</v>
      </c>
      <c r="C33" s="468" t="s">
        <v>57</v>
      </c>
      <c r="D33" s="469"/>
      <c r="E33" s="470" t="s">
        <v>66</v>
      </c>
      <c r="F33" s="471"/>
      <c r="G33" s="472"/>
      <c r="H33" s="86"/>
      <c r="I33" s="50"/>
      <c r="J33" s="73"/>
      <c r="K33" s="73"/>
      <c r="L33" s="100"/>
      <c r="M33" s="84">
        <v>43868</v>
      </c>
      <c r="N33" s="83">
        <v>43870</v>
      </c>
      <c r="O33" s="84">
        <v>43868</v>
      </c>
      <c r="P33" s="83">
        <v>43870</v>
      </c>
      <c r="Q33" s="106"/>
      <c r="R33" s="78">
        <v>1</v>
      </c>
      <c r="S33" s="81">
        <v>3</v>
      </c>
      <c r="T33" s="446">
        <v>5</v>
      </c>
      <c r="U33" s="447"/>
      <c r="V33" s="409"/>
      <c r="W33" s="410"/>
      <c r="X33" s="410"/>
      <c r="Y33" s="410"/>
      <c r="Z33" s="410"/>
      <c r="AA33" s="410"/>
      <c r="AB33" s="411"/>
      <c r="AC33" s="341"/>
      <c r="AD33" s="128"/>
    </row>
    <row r="34" spans="1:30" ht="14.5" customHeight="1" x14ac:dyDescent="0.2">
      <c r="A34" s="123"/>
      <c r="B34" s="143">
        <v>5.8</v>
      </c>
      <c r="C34" s="468" t="s">
        <v>57</v>
      </c>
      <c r="D34" s="469"/>
      <c r="E34" s="470" t="s">
        <v>67</v>
      </c>
      <c r="F34" s="471"/>
      <c r="G34" s="472"/>
      <c r="H34" s="87"/>
      <c r="I34" s="97"/>
      <c r="J34" s="98"/>
      <c r="K34" s="88"/>
      <c r="L34" s="200"/>
      <c r="M34" s="84">
        <v>43868</v>
      </c>
      <c r="N34" s="83">
        <v>43870</v>
      </c>
      <c r="O34" s="84">
        <v>43863</v>
      </c>
      <c r="P34" s="83">
        <v>43870</v>
      </c>
      <c r="Q34" s="104"/>
      <c r="R34" s="17">
        <v>5</v>
      </c>
      <c r="S34" s="14">
        <v>12</v>
      </c>
      <c r="T34" s="446">
        <v>5</v>
      </c>
      <c r="U34" s="447"/>
      <c r="V34" s="409"/>
      <c r="W34" s="410"/>
      <c r="X34" s="410"/>
      <c r="Y34" s="410"/>
      <c r="Z34" s="410"/>
      <c r="AA34" s="410"/>
      <c r="AB34" s="411"/>
      <c r="AC34" s="341"/>
      <c r="AD34" s="128"/>
    </row>
    <row r="35" spans="1:30" ht="14.5" customHeight="1" x14ac:dyDescent="0.2">
      <c r="A35" s="123"/>
      <c r="B35" s="135">
        <v>6</v>
      </c>
      <c r="C35" s="476" t="s">
        <v>68</v>
      </c>
      <c r="D35" s="477"/>
      <c r="E35" s="478" t="s">
        <v>69</v>
      </c>
      <c r="F35" s="479"/>
      <c r="G35" s="480"/>
      <c r="H35" s="168" t="s">
        <v>70</v>
      </c>
      <c r="I35" s="68"/>
      <c r="J35" s="89"/>
      <c r="K35" s="90"/>
      <c r="L35" s="91"/>
      <c r="M35" s="173">
        <f>Q35-7</f>
        <v>43866</v>
      </c>
      <c r="N35" s="96">
        <f>Q35-1</f>
        <v>43872</v>
      </c>
      <c r="O35" s="58">
        <v>43871</v>
      </c>
      <c r="P35" s="96">
        <v>43872</v>
      </c>
      <c r="Q35" s="58">
        <v>43873</v>
      </c>
      <c r="R35" s="57">
        <f>SUM(R36:R38)</f>
        <v>4.5</v>
      </c>
      <c r="S35" s="52">
        <f>SUM(S36:S38)</f>
        <v>1.5</v>
      </c>
      <c r="T35" s="481">
        <v>5</v>
      </c>
      <c r="U35" s="482"/>
      <c r="V35" s="483" t="s">
        <v>71</v>
      </c>
      <c r="W35" s="484"/>
      <c r="X35" s="484"/>
      <c r="Y35" s="484"/>
      <c r="Z35" s="484"/>
      <c r="AA35" s="484"/>
      <c r="AB35" s="485"/>
      <c r="AC35" s="341"/>
      <c r="AD35" s="128"/>
    </row>
    <row r="36" spans="1:30" s="164" customFormat="1" ht="14.5" customHeight="1" x14ac:dyDescent="0.2">
      <c r="A36" s="155"/>
      <c r="B36" s="156">
        <v>6.1</v>
      </c>
      <c r="C36" s="486" t="s">
        <v>68</v>
      </c>
      <c r="D36" s="487"/>
      <c r="E36" s="488" t="s">
        <v>72</v>
      </c>
      <c r="F36" s="489"/>
      <c r="G36" s="489"/>
      <c r="H36" s="165"/>
      <c r="I36" s="50"/>
      <c r="J36" s="159"/>
      <c r="K36" s="159"/>
      <c r="L36" s="100"/>
      <c r="M36" s="169">
        <v>43866</v>
      </c>
      <c r="N36" s="172">
        <v>43872</v>
      </c>
      <c r="O36" s="161">
        <v>43871</v>
      </c>
      <c r="P36" s="175">
        <v>43872</v>
      </c>
      <c r="Q36" s="161"/>
      <c r="R36" s="162">
        <v>2</v>
      </c>
      <c r="S36" s="157">
        <v>1.5</v>
      </c>
      <c r="T36" s="481">
        <v>5</v>
      </c>
      <c r="U36" s="482"/>
      <c r="V36" s="409"/>
      <c r="W36" s="410"/>
      <c r="X36" s="410"/>
      <c r="Y36" s="410"/>
      <c r="Z36" s="410"/>
      <c r="AA36" s="410"/>
      <c r="AB36" s="411"/>
      <c r="AC36" s="341"/>
      <c r="AD36" s="163"/>
    </row>
    <row r="37" spans="1:30" s="164" customFormat="1" ht="14.5" customHeight="1" x14ac:dyDescent="0.2">
      <c r="A37" s="155"/>
      <c r="B37" s="156">
        <v>6.2</v>
      </c>
      <c r="C37" s="486" t="s">
        <v>68</v>
      </c>
      <c r="D37" s="487"/>
      <c r="E37" s="488" t="s">
        <v>73</v>
      </c>
      <c r="F37" s="489"/>
      <c r="G37" s="489"/>
      <c r="H37" s="166"/>
      <c r="I37" s="158"/>
      <c r="J37" s="73"/>
      <c r="K37" s="73"/>
      <c r="L37" s="160"/>
      <c r="M37" s="170">
        <v>43866</v>
      </c>
      <c r="N37" s="172">
        <v>43872</v>
      </c>
      <c r="O37" s="161">
        <v>43871</v>
      </c>
      <c r="P37" s="175">
        <v>43872</v>
      </c>
      <c r="Q37" s="161"/>
      <c r="R37" s="162">
        <v>2</v>
      </c>
      <c r="S37" s="157"/>
      <c r="T37" s="481">
        <v>5</v>
      </c>
      <c r="U37" s="482"/>
      <c r="V37" s="409"/>
      <c r="W37" s="410"/>
      <c r="X37" s="410"/>
      <c r="Y37" s="410"/>
      <c r="Z37" s="410"/>
      <c r="AA37" s="410"/>
      <c r="AB37" s="411"/>
      <c r="AC37" s="341"/>
      <c r="AD37" s="163"/>
    </row>
    <row r="38" spans="1:30" s="164" customFormat="1" ht="14.5" customHeight="1" x14ac:dyDescent="0.2">
      <c r="A38" s="155"/>
      <c r="B38" s="156">
        <v>6.3</v>
      </c>
      <c r="C38" s="486" t="s">
        <v>68</v>
      </c>
      <c r="D38" s="487"/>
      <c r="E38" s="488" t="s">
        <v>74</v>
      </c>
      <c r="F38" s="489"/>
      <c r="G38" s="489"/>
      <c r="H38" s="167"/>
      <c r="I38" s="158"/>
      <c r="J38" s="73"/>
      <c r="K38" s="73"/>
      <c r="L38" s="160"/>
      <c r="M38" s="171">
        <v>43866</v>
      </c>
      <c r="N38" s="172">
        <v>43872</v>
      </c>
      <c r="O38" s="161">
        <v>43871</v>
      </c>
      <c r="P38" s="175">
        <v>43872</v>
      </c>
      <c r="Q38" s="161"/>
      <c r="R38" s="162">
        <v>0.5</v>
      </c>
      <c r="S38" s="157"/>
      <c r="T38" s="481">
        <v>5</v>
      </c>
      <c r="U38" s="482"/>
      <c r="V38" s="409"/>
      <c r="W38" s="410"/>
      <c r="X38" s="410"/>
      <c r="Y38" s="410"/>
      <c r="Z38" s="410"/>
      <c r="AA38" s="410"/>
      <c r="AB38" s="411"/>
      <c r="AC38" s="341"/>
      <c r="AD38" s="163"/>
    </row>
    <row r="39" spans="1:30" ht="14.5" customHeight="1" x14ac:dyDescent="0.2">
      <c r="A39" s="123"/>
      <c r="B39" s="135">
        <v>7</v>
      </c>
      <c r="C39" s="476" t="s">
        <v>75</v>
      </c>
      <c r="D39" s="477"/>
      <c r="E39" s="478" t="s">
        <v>76</v>
      </c>
      <c r="F39" s="479"/>
      <c r="G39" s="480"/>
      <c r="H39" s="107" t="s">
        <v>43</v>
      </c>
      <c r="I39" s="62"/>
      <c r="J39" s="55"/>
      <c r="K39" s="55"/>
      <c r="L39" s="61"/>
      <c r="M39" s="174">
        <f t="shared" ref="M39:M56" si="0">Q39-7</f>
        <v>43868</v>
      </c>
      <c r="N39" s="96">
        <f t="shared" ref="N39:N59" si="1">Q39-1</f>
        <v>43874</v>
      </c>
      <c r="O39" s="476" t="s">
        <v>77</v>
      </c>
      <c r="P39" s="477"/>
      <c r="Q39" s="58">
        <v>43875</v>
      </c>
      <c r="R39" s="476" t="s">
        <v>77</v>
      </c>
      <c r="S39" s="477"/>
      <c r="T39" s="481">
        <v>5</v>
      </c>
      <c r="U39" s="482"/>
      <c r="V39" s="483"/>
      <c r="W39" s="484"/>
      <c r="X39" s="484"/>
      <c r="Y39" s="484"/>
      <c r="Z39" s="484"/>
      <c r="AA39" s="484"/>
      <c r="AB39" s="485"/>
      <c r="AC39" s="341"/>
      <c r="AD39" s="128"/>
    </row>
    <row r="40" spans="1:30" ht="14.5" customHeight="1" x14ac:dyDescent="0.2">
      <c r="A40" s="123"/>
      <c r="B40" s="135">
        <v>8</v>
      </c>
      <c r="C40" s="476" t="s">
        <v>78</v>
      </c>
      <c r="D40" s="477"/>
      <c r="E40" s="478" t="s">
        <v>79</v>
      </c>
      <c r="F40" s="479"/>
      <c r="G40" s="480"/>
      <c r="H40" s="52" t="s">
        <v>54</v>
      </c>
      <c r="I40" s="59"/>
      <c r="J40" s="10"/>
      <c r="K40" s="10"/>
      <c r="L40" s="61"/>
      <c r="M40" s="58">
        <f t="shared" si="0"/>
        <v>43871</v>
      </c>
      <c r="N40" s="96">
        <f t="shared" si="1"/>
        <v>43877</v>
      </c>
      <c r="O40" s="58">
        <v>43871</v>
      </c>
      <c r="P40" s="96">
        <v>43877</v>
      </c>
      <c r="Q40" s="58">
        <v>43878</v>
      </c>
      <c r="R40" s="57">
        <v>2</v>
      </c>
      <c r="S40" s="52">
        <v>2</v>
      </c>
      <c r="T40" s="481">
        <v>5</v>
      </c>
      <c r="U40" s="482"/>
      <c r="V40" s="483"/>
      <c r="W40" s="484"/>
      <c r="X40" s="484"/>
      <c r="Y40" s="484"/>
      <c r="Z40" s="484"/>
      <c r="AA40" s="484"/>
      <c r="AB40" s="485"/>
      <c r="AC40" s="341"/>
      <c r="AD40" s="128"/>
    </row>
    <row r="41" spans="1:30" x14ac:dyDescent="0.2">
      <c r="A41" s="123"/>
      <c r="B41" s="135">
        <v>9</v>
      </c>
      <c r="C41" s="476" t="s">
        <v>80</v>
      </c>
      <c r="D41" s="477"/>
      <c r="E41" s="478" t="s">
        <v>81</v>
      </c>
      <c r="F41" s="479"/>
      <c r="G41" s="480"/>
      <c r="H41" s="52" t="s">
        <v>54</v>
      </c>
      <c r="I41" s="196"/>
      <c r="J41" s="10"/>
      <c r="K41" s="10"/>
      <c r="L41" s="197"/>
      <c r="M41" s="58">
        <v>43871</v>
      </c>
      <c r="N41" s="96">
        <f t="shared" si="1"/>
        <v>43879</v>
      </c>
      <c r="O41" s="58">
        <v>43879</v>
      </c>
      <c r="P41" s="96">
        <v>43880</v>
      </c>
      <c r="Q41" s="58">
        <v>43880</v>
      </c>
      <c r="R41" s="57">
        <v>1</v>
      </c>
      <c r="S41" s="52">
        <v>3</v>
      </c>
      <c r="T41" s="481">
        <v>5</v>
      </c>
      <c r="U41" s="482"/>
      <c r="V41" s="483"/>
      <c r="W41" s="484"/>
      <c r="X41" s="484"/>
      <c r="Y41" s="484"/>
      <c r="Z41" s="484"/>
      <c r="AA41" s="484"/>
      <c r="AB41" s="485"/>
      <c r="AC41" s="341"/>
      <c r="AD41" s="128"/>
    </row>
    <row r="42" spans="1:30" x14ac:dyDescent="0.2">
      <c r="A42" s="123"/>
      <c r="B42" s="135">
        <v>10</v>
      </c>
      <c r="C42" s="476" t="s">
        <v>82</v>
      </c>
      <c r="D42" s="477"/>
      <c r="E42" s="478" t="s">
        <v>83</v>
      </c>
      <c r="F42" s="479"/>
      <c r="G42" s="480"/>
      <c r="H42" s="52" t="s">
        <v>43</v>
      </c>
      <c r="I42" s="199"/>
      <c r="J42" s="198"/>
      <c r="K42" s="54"/>
      <c r="L42" s="61"/>
      <c r="M42" s="58">
        <f t="shared" si="0"/>
        <v>43878</v>
      </c>
      <c r="N42" s="96">
        <f t="shared" si="1"/>
        <v>43884</v>
      </c>
      <c r="O42" s="58">
        <v>43882</v>
      </c>
      <c r="P42" s="96">
        <v>43884</v>
      </c>
      <c r="Q42" s="58">
        <v>43885</v>
      </c>
      <c r="R42" s="57">
        <v>3</v>
      </c>
      <c r="S42" s="52">
        <v>7</v>
      </c>
      <c r="T42" s="481">
        <v>5</v>
      </c>
      <c r="U42" s="482"/>
      <c r="V42" s="483"/>
      <c r="W42" s="484"/>
      <c r="X42" s="484"/>
      <c r="Y42" s="484"/>
      <c r="Z42" s="484"/>
      <c r="AA42" s="484"/>
      <c r="AB42" s="485"/>
      <c r="AC42" s="341"/>
      <c r="AD42" s="128"/>
    </row>
    <row r="43" spans="1:30" x14ac:dyDescent="0.2">
      <c r="A43" s="123"/>
      <c r="B43" s="135">
        <v>11</v>
      </c>
      <c r="C43" s="476" t="s">
        <v>84</v>
      </c>
      <c r="D43" s="477"/>
      <c r="E43" s="478" t="s">
        <v>85</v>
      </c>
      <c r="F43" s="479"/>
      <c r="G43" s="480"/>
      <c r="H43" s="52" t="s">
        <v>43</v>
      </c>
      <c r="I43" s="62"/>
      <c r="J43" s="55"/>
      <c r="K43" s="55"/>
      <c r="L43" s="61"/>
      <c r="M43" s="58">
        <v>43885</v>
      </c>
      <c r="N43" s="96">
        <v>43892</v>
      </c>
      <c r="O43" s="52"/>
      <c r="P43" s="57"/>
      <c r="Q43" s="58">
        <v>43892</v>
      </c>
      <c r="R43" s="57"/>
      <c r="S43" s="52"/>
      <c r="T43" s="481">
        <v>5</v>
      </c>
      <c r="U43" s="482"/>
      <c r="V43" s="483"/>
      <c r="W43" s="484"/>
      <c r="X43" s="484"/>
      <c r="Y43" s="484"/>
      <c r="Z43" s="484"/>
      <c r="AA43" s="484"/>
      <c r="AB43" s="485"/>
      <c r="AC43" s="341"/>
      <c r="AD43" s="128"/>
    </row>
    <row r="44" spans="1:30" ht="14.5" customHeight="1" x14ac:dyDescent="0.2">
      <c r="A44" s="123"/>
      <c r="B44" s="135">
        <v>12</v>
      </c>
      <c r="C44" s="476" t="s">
        <v>86</v>
      </c>
      <c r="D44" s="477"/>
      <c r="E44" s="478" t="s">
        <v>87</v>
      </c>
      <c r="F44" s="479"/>
      <c r="G44" s="480"/>
      <c r="H44" s="52" t="s">
        <v>43</v>
      </c>
      <c r="I44" s="62"/>
      <c r="J44" s="55"/>
      <c r="K44" s="55"/>
      <c r="L44" s="61"/>
      <c r="M44" s="58">
        <f t="shared" si="0"/>
        <v>43878</v>
      </c>
      <c r="N44" s="96">
        <f t="shared" si="1"/>
        <v>43884</v>
      </c>
      <c r="O44" s="476" t="s">
        <v>77</v>
      </c>
      <c r="P44" s="477"/>
      <c r="Q44" s="58">
        <v>43885</v>
      </c>
      <c r="R44" s="476" t="s">
        <v>77</v>
      </c>
      <c r="S44" s="477"/>
      <c r="T44" s="481">
        <v>5</v>
      </c>
      <c r="U44" s="482"/>
      <c r="V44" s="483"/>
      <c r="W44" s="484"/>
      <c r="X44" s="484"/>
      <c r="Y44" s="484"/>
      <c r="Z44" s="484"/>
      <c r="AA44" s="484"/>
      <c r="AB44" s="485"/>
      <c r="AC44" s="341"/>
      <c r="AD44" s="128"/>
    </row>
    <row r="45" spans="1:30" ht="14.5" customHeight="1" x14ac:dyDescent="0.2">
      <c r="A45" s="123"/>
      <c r="B45" s="176">
        <v>13</v>
      </c>
      <c r="C45" s="496" t="s">
        <v>88</v>
      </c>
      <c r="D45" s="497"/>
      <c r="E45" s="498" t="s">
        <v>89</v>
      </c>
      <c r="F45" s="499"/>
      <c r="G45" s="500"/>
      <c r="H45" s="63" t="s">
        <v>90</v>
      </c>
      <c r="I45" s="180"/>
      <c r="J45" s="181"/>
      <c r="K45" s="181"/>
      <c r="L45" s="182"/>
      <c r="M45" s="178">
        <f t="shared" si="0"/>
        <v>43878</v>
      </c>
      <c r="N45" s="179">
        <f t="shared" si="1"/>
        <v>43884</v>
      </c>
      <c r="O45" s="65">
        <v>43880</v>
      </c>
      <c r="P45" s="189">
        <v>43885</v>
      </c>
      <c r="Q45" s="65">
        <v>43885</v>
      </c>
      <c r="R45" s="64">
        <v>2</v>
      </c>
      <c r="S45" s="63">
        <v>4.5</v>
      </c>
      <c r="T45" s="501">
        <v>5</v>
      </c>
      <c r="U45" s="502"/>
      <c r="V45" s="409"/>
      <c r="W45" s="410"/>
      <c r="X45" s="410"/>
      <c r="Y45" s="410"/>
      <c r="Z45" s="410"/>
      <c r="AA45" s="410"/>
      <c r="AB45" s="411"/>
      <c r="AC45" s="341"/>
      <c r="AD45" s="128"/>
    </row>
    <row r="46" spans="1:30" ht="14.5" customHeight="1" x14ac:dyDescent="0.2">
      <c r="A46" s="123"/>
      <c r="B46" s="177">
        <v>13.1</v>
      </c>
      <c r="C46" s="490"/>
      <c r="D46" s="491"/>
      <c r="E46" s="470" t="s">
        <v>91</v>
      </c>
      <c r="F46" s="471"/>
      <c r="G46" s="472"/>
      <c r="H46" s="63"/>
      <c r="I46" s="183"/>
      <c r="J46" s="184"/>
      <c r="K46" s="184"/>
      <c r="L46" s="185"/>
      <c r="M46" s="190">
        <v>43878</v>
      </c>
      <c r="N46" s="191">
        <v>43884</v>
      </c>
      <c r="O46" s="193">
        <v>43880</v>
      </c>
      <c r="P46" s="194">
        <v>43884</v>
      </c>
      <c r="Q46" s="65"/>
      <c r="R46" s="64">
        <v>1</v>
      </c>
      <c r="S46" s="63">
        <v>2.5</v>
      </c>
      <c r="T46" s="492">
        <v>5</v>
      </c>
      <c r="U46" s="493"/>
      <c r="V46" s="409"/>
      <c r="W46" s="410"/>
      <c r="X46" s="410"/>
      <c r="Y46" s="410"/>
      <c r="Z46" s="410"/>
      <c r="AA46" s="410"/>
      <c r="AB46" s="411"/>
      <c r="AC46" s="341"/>
      <c r="AD46" s="128"/>
    </row>
    <row r="47" spans="1:30" ht="14.5" customHeight="1" x14ac:dyDescent="0.2">
      <c r="A47" s="123"/>
      <c r="B47" s="177">
        <v>13.2</v>
      </c>
      <c r="C47" s="490"/>
      <c r="D47" s="491"/>
      <c r="E47" s="470" t="s">
        <v>92</v>
      </c>
      <c r="F47" s="471"/>
      <c r="G47" s="472"/>
      <c r="H47" s="63"/>
      <c r="I47" s="183"/>
      <c r="J47" s="184"/>
      <c r="K47" s="184"/>
      <c r="L47" s="185"/>
      <c r="M47" s="190">
        <v>43878</v>
      </c>
      <c r="N47" s="191">
        <v>43884</v>
      </c>
      <c r="O47" s="193">
        <v>43885</v>
      </c>
      <c r="P47" s="194">
        <v>43885</v>
      </c>
      <c r="Q47" s="65"/>
      <c r="R47" s="64">
        <v>0.5</v>
      </c>
      <c r="S47" s="63">
        <v>1.5</v>
      </c>
      <c r="T47" s="492">
        <v>5</v>
      </c>
      <c r="U47" s="493"/>
      <c r="V47" s="409"/>
      <c r="W47" s="410"/>
      <c r="X47" s="410"/>
      <c r="Y47" s="410"/>
      <c r="Z47" s="410"/>
      <c r="AA47" s="410"/>
      <c r="AB47" s="411"/>
      <c r="AC47" s="341"/>
      <c r="AD47" s="128"/>
    </row>
    <row r="48" spans="1:30" x14ac:dyDescent="0.2">
      <c r="A48" s="123"/>
      <c r="B48" s="177">
        <v>13.3</v>
      </c>
      <c r="C48" s="490"/>
      <c r="D48" s="491"/>
      <c r="E48" s="470" t="s">
        <v>93</v>
      </c>
      <c r="F48" s="471"/>
      <c r="G48" s="472"/>
      <c r="H48" s="63"/>
      <c r="I48" s="186"/>
      <c r="J48" s="187"/>
      <c r="K48" s="187"/>
      <c r="L48" s="188"/>
      <c r="M48" s="190">
        <v>43878</v>
      </c>
      <c r="N48" s="192">
        <v>43884</v>
      </c>
      <c r="O48" s="193">
        <v>43884</v>
      </c>
      <c r="P48" s="194">
        <v>43885</v>
      </c>
      <c r="Q48" s="65"/>
      <c r="R48" s="64">
        <v>0.5</v>
      </c>
      <c r="S48" s="63">
        <v>0.5</v>
      </c>
      <c r="T48" s="494">
        <v>5</v>
      </c>
      <c r="U48" s="495"/>
      <c r="V48" s="409"/>
      <c r="W48" s="410"/>
      <c r="X48" s="410"/>
      <c r="Y48" s="410"/>
      <c r="Z48" s="410"/>
      <c r="AA48" s="410"/>
      <c r="AB48" s="411"/>
      <c r="AC48" s="341"/>
      <c r="AD48" s="128"/>
    </row>
    <row r="49" spans="1:30" x14ac:dyDescent="0.2">
      <c r="A49" s="123"/>
      <c r="B49" s="195">
        <v>14</v>
      </c>
      <c r="C49" s="476" t="s">
        <v>94</v>
      </c>
      <c r="D49" s="477"/>
      <c r="E49" s="478" t="s">
        <v>95</v>
      </c>
      <c r="F49" s="479"/>
      <c r="G49" s="480"/>
      <c r="H49" s="52" t="s">
        <v>46</v>
      </c>
      <c r="I49" s="201"/>
      <c r="J49" s="202"/>
      <c r="K49" s="54"/>
      <c r="L49" s="197"/>
      <c r="M49" s="58">
        <f t="shared" si="0"/>
        <v>43880</v>
      </c>
      <c r="N49" s="96">
        <f t="shared" si="1"/>
        <v>43886</v>
      </c>
      <c r="O49" s="58">
        <v>43885</v>
      </c>
      <c r="P49" s="57"/>
      <c r="Q49" s="58">
        <v>43887</v>
      </c>
      <c r="R49" s="57">
        <v>5</v>
      </c>
      <c r="S49" s="52"/>
      <c r="T49" s="481"/>
      <c r="U49" s="482"/>
      <c r="V49" s="483"/>
      <c r="W49" s="484"/>
      <c r="X49" s="484"/>
      <c r="Y49" s="484"/>
      <c r="Z49" s="484"/>
      <c r="AA49" s="484"/>
      <c r="AB49" s="485"/>
      <c r="AC49" s="341"/>
      <c r="AD49" s="128"/>
    </row>
    <row r="50" spans="1:30" ht="14.5" customHeight="1" x14ac:dyDescent="0.2">
      <c r="A50" s="123"/>
      <c r="B50" s="135">
        <v>15</v>
      </c>
      <c r="C50" s="476" t="s">
        <v>96</v>
      </c>
      <c r="D50" s="477"/>
      <c r="E50" s="478" t="s">
        <v>97</v>
      </c>
      <c r="F50" s="479"/>
      <c r="G50" s="480"/>
      <c r="H50" s="52" t="s">
        <v>43</v>
      </c>
      <c r="I50" s="62"/>
      <c r="J50" s="55"/>
      <c r="K50" s="55"/>
      <c r="L50" s="61"/>
      <c r="M50" s="58">
        <f t="shared" si="0"/>
        <v>43901</v>
      </c>
      <c r="N50" s="96">
        <f t="shared" si="1"/>
        <v>43907</v>
      </c>
      <c r="O50" s="476" t="s">
        <v>77</v>
      </c>
      <c r="P50" s="477"/>
      <c r="Q50" s="58">
        <v>43908</v>
      </c>
      <c r="R50" s="476" t="s">
        <v>77</v>
      </c>
      <c r="S50" s="477"/>
      <c r="T50" s="494">
        <v>5</v>
      </c>
      <c r="U50" s="495"/>
      <c r="V50" s="483"/>
      <c r="W50" s="484"/>
      <c r="X50" s="484"/>
      <c r="Y50" s="484"/>
      <c r="Z50" s="484"/>
      <c r="AA50" s="484"/>
      <c r="AB50" s="485"/>
      <c r="AC50" s="341"/>
      <c r="AD50" s="128"/>
    </row>
    <row r="51" spans="1:30" ht="14.5" customHeight="1" x14ac:dyDescent="0.2">
      <c r="A51" s="123"/>
      <c r="B51" s="319">
        <v>16</v>
      </c>
      <c r="C51" s="503" t="s">
        <v>98</v>
      </c>
      <c r="D51" s="504"/>
      <c r="E51" s="505" t="s">
        <v>99</v>
      </c>
      <c r="F51" s="506"/>
      <c r="G51" s="507"/>
      <c r="H51" s="314" t="s">
        <v>54</v>
      </c>
      <c r="I51" s="53"/>
      <c r="J51" s="54"/>
      <c r="K51" s="54"/>
      <c r="L51" s="61"/>
      <c r="M51" s="311">
        <v>43871</v>
      </c>
      <c r="N51" s="312">
        <f>Q51-1</f>
        <v>43914</v>
      </c>
      <c r="O51" s="311">
        <v>43913</v>
      </c>
      <c r="P51" s="312">
        <v>43915</v>
      </c>
      <c r="Q51" s="311">
        <v>43915</v>
      </c>
      <c r="R51" s="313">
        <v>4</v>
      </c>
      <c r="S51" s="314">
        <v>7</v>
      </c>
      <c r="T51" s="494">
        <v>5</v>
      </c>
      <c r="U51" s="495"/>
      <c r="V51" s="483" t="s">
        <v>100</v>
      </c>
      <c r="W51" s="484"/>
      <c r="X51" s="484"/>
      <c r="Y51" s="484"/>
      <c r="Z51" s="484"/>
      <c r="AA51" s="484"/>
      <c r="AB51" s="485"/>
      <c r="AC51" s="341"/>
      <c r="AD51" s="128"/>
    </row>
    <row r="52" spans="1:30" ht="14.5" customHeight="1" x14ac:dyDescent="0.2">
      <c r="A52" s="123"/>
      <c r="B52" s="320">
        <v>17</v>
      </c>
      <c r="C52" s="503" t="s">
        <v>101</v>
      </c>
      <c r="D52" s="504"/>
      <c r="E52" s="505" t="s">
        <v>102</v>
      </c>
      <c r="F52" s="506"/>
      <c r="G52" s="507"/>
      <c r="H52" s="314" t="s">
        <v>70</v>
      </c>
      <c r="I52" s="53"/>
      <c r="J52" s="10"/>
      <c r="K52" s="55"/>
      <c r="L52" s="56"/>
      <c r="M52" s="311">
        <f t="shared" si="0"/>
        <v>43903</v>
      </c>
      <c r="N52" s="312">
        <f t="shared" si="1"/>
        <v>43909</v>
      </c>
      <c r="O52" s="314"/>
      <c r="P52" s="313"/>
      <c r="Q52" s="311">
        <v>43910</v>
      </c>
      <c r="R52" s="313"/>
      <c r="S52" s="314"/>
      <c r="T52" s="481"/>
      <c r="U52" s="482"/>
      <c r="V52" s="483" t="s">
        <v>100</v>
      </c>
      <c r="W52" s="484"/>
      <c r="X52" s="484"/>
      <c r="Y52" s="484"/>
      <c r="Z52" s="484"/>
      <c r="AA52" s="484"/>
      <c r="AB52" s="485"/>
      <c r="AC52" s="341"/>
      <c r="AD52" s="128"/>
    </row>
    <row r="53" spans="1:30" ht="14.5" customHeight="1" x14ac:dyDescent="0.2">
      <c r="A53" s="123"/>
      <c r="B53" s="319">
        <v>18</v>
      </c>
      <c r="C53" s="503" t="s">
        <v>103</v>
      </c>
      <c r="D53" s="504"/>
      <c r="E53" s="505" t="s">
        <v>104</v>
      </c>
      <c r="F53" s="506"/>
      <c r="G53" s="507"/>
      <c r="H53" s="314" t="s">
        <v>54</v>
      </c>
      <c r="I53" s="59"/>
      <c r="J53" s="10"/>
      <c r="K53" s="10"/>
      <c r="L53" s="61"/>
      <c r="M53" s="311">
        <v>43871</v>
      </c>
      <c r="N53" s="312">
        <f t="shared" si="1"/>
        <v>43928</v>
      </c>
      <c r="O53" s="311">
        <v>43926</v>
      </c>
      <c r="P53" s="312">
        <v>43929</v>
      </c>
      <c r="Q53" s="311">
        <v>43929</v>
      </c>
      <c r="R53" s="313">
        <v>6</v>
      </c>
      <c r="S53" s="314"/>
      <c r="T53" s="481">
        <v>5</v>
      </c>
      <c r="U53" s="482"/>
      <c r="V53" s="483" t="s">
        <v>100</v>
      </c>
      <c r="W53" s="484"/>
      <c r="X53" s="484"/>
      <c r="Y53" s="484"/>
      <c r="Z53" s="484"/>
      <c r="AA53" s="484"/>
      <c r="AB53" s="485"/>
      <c r="AC53" s="341"/>
      <c r="AD53" s="128"/>
    </row>
    <row r="54" spans="1:30" ht="14.5" customHeight="1" x14ac:dyDescent="0.2">
      <c r="A54" s="123"/>
      <c r="B54" s="320">
        <v>19</v>
      </c>
      <c r="C54" s="503" t="s">
        <v>105</v>
      </c>
      <c r="D54" s="504"/>
      <c r="E54" s="505" t="s">
        <v>106</v>
      </c>
      <c r="F54" s="506"/>
      <c r="G54" s="507"/>
      <c r="H54" s="314" t="s">
        <v>46</v>
      </c>
      <c r="I54" s="53"/>
      <c r="J54" s="54"/>
      <c r="K54" s="55"/>
      <c r="L54" s="56"/>
      <c r="M54" s="311">
        <f t="shared" si="0"/>
        <v>43915</v>
      </c>
      <c r="N54" s="312">
        <f t="shared" si="1"/>
        <v>43921</v>
      </c>
      <c r="O54" s="314"/>
      <c r="P54" s="313"/>
      <c r="Q54" s="311">
        <v>43922</v>
      </c>
      <c r="R54" s="313"/>
      <c r="S54" s="314"/>
      <c r="T54" s="481"/>
      <c r="U54" s="482"/>
      <c r="V54" s="483" t="s">
        <v>100</v>
      </c>
      <c r="W54" s="484"/>
      <c r="X54" s="484"/>
      <c r="Y54" s="484"/>
      <c r="Z54" s="484"/>
      <c r="AA54" s="484"/>
      <c r="AB54" s="485"/>
      <c r="AC54" s="341"/>
      <c r="AD54" s="128"/>
    </row>
    <row r="55" spans="1:30" ht="14.5" customHeight="1" x14ac:dyDescent="0.2">
      <c r="A55" s="123"/>
      <c r="B55" s="319">
        <v>20</v>
      </c>
      <c r="C55" s="503" t="s">
        <v>107</v>
      </c>
      <c r="D55" s="504"/>
      <c r="E55" s="505" t="s">
        <v>108</v>
      </c>
      <c r="F55" s="506"/>
      <c r="G55" s="507"/>
      <c r="H55" s="314" t="s">
        <v>43</v>
      </c>
      <c r="I55" s="62"/>
      <c r="J55" s="55"/>
      <c r="K55" s="55"/>
      <c r="L55" s="61"/>
      <c r="M55" s="311">
        <v>43861</v>
      </c>
      <c r="N55" s="312">
        <v>43925</v>
      </c>
      <c r="O55" s="314"/>
      <c r="P55" s="313"/>
      <c r="Q55" s="311">
        <v>43925</v>
      </c>
      <c r="R55" s="313"/>
      <c r="S55" s="314"/>
      <c r="T55" s="481"/>
      <c r="U55" s="482"/>
      <c r="V55" s="483" t="s">
        <v>109</v>
      </c>
      <c r="W55" s="484"/>
      <c r="X55" s="484"/>
      <c r="Y55" s="484"/>
      <c r="Z55" s="484"/>
      <c r="AA55" s="484"/>
      <c r="AB55" s="485"/>
      <c r="AC55" s="341"/>
      <c r="AD55" s="128"/>
    </row>
    <row r="56" spans="1:30" ht="14.5" customHeight="1" x14ac:dyDescent="0.2">
      <c r="A56" s="123"/>
      <c r="B56" s="320">
        <v>21</v>
      </c>
      <c r="C56" s="503" t="s">
        <v>110</v>
      </c>
      <c r="D56" s="504"/>
      <c r="E56" s="505" t="s">
        <v>111</v>
      </c>
      <c r="F56" s="506"/>
      <c r="G56" s="507"/>
      <c r="H56" s="314" t="s">
        <v>46</v>
      </c>
      <c r="I56" s="53"/>
      <c r="J56" s="55"/>
      <c r="K56" s="54"/>
      <c r="L56" s="56"/>
      <c r="M56" s="311">
        <f t="shared" si="0"/>
        <v>43927</v>
      </c>
      <c r="N56" s="312">
        <f t="shared" si="1"/>
        <v>43933</v>
      </c>
      <c r="O56" s="314"/>
      <c r="P56" s="313"/>
      <c r="Q56" s="311">
        <v>43934</v>
      </c>
      <c r="R56" s="313"/>
      <c r="S56" s="314"/>
      <c r="T56" s="481"/>
      <c r="U56" s="482"/>
      <c r="V56" s="483" t="s">
        <v>100</v>
      </c>
      <c r="W56" s="484"/>
      <c r="X56" s="484"/>
      <c r="Y56" s="484"/>
      <c r="Z56" s="484"/>
      <c r="AA56" s="484"/>
      <c r="AB56" s="485"/>
      <c r="AC56" s="341"/>
      <c r="AD56" s="128"/>
    </row>
    <row r="57" spans="1:30" ht="14.5" customHeight="1" x14ac:dyDescent="0.2">
      <c r="A57" s="123"/>
      <c r="B57" s="319">
        <v>22</v>
      </c>
      <c r="C57" s="503" t="s">
        <v>112</v>
      </c>
      <c r="D57" s="504"/>
      <c r="E57" s="505" t="s">
        <v>113</v>
      </c>
      <c r="F57" s="506"/>
      <c r="G57" s="507"/>
      <c r="H57" s="314" t="s">
        <v>54</v>
      </c>
      <c r="I57" s="62"/>
      <c r="J57" s="10"/>
      <c r="K57" s="10"/>
      <c r="L57" s="60"/>
      <c r="M57" s="311">
        <f>Q57-21</f>
        <v>43915</v>
      </c>
      <c r="N57" s="312">
        <f t="shared" si="1"/>
        <v>43935</v>
      </c>
      <c r="O57" s="314"/>
      <c r="P57" s="313"/>
      <c r="Q57" s="311">
        <v>43936</v>
      </c>
      <c r="R57" s="313"/>
      <c r="S57" s="314"/>
      <c r="T57" s="481"/>
      <c r="U57" s="482"/>
      <c r="V57" s="483" t="s">
        <v>100</v>
      </c>
      <c r="W57" s="484"/>
      <c r="X57" s="484"/>
      <c r="Y57" s="484"/>
      <c r="Z57" s="484"/>
      <c r="AA57" s="484"/>
      <c r="AB57" s="485"/>
      <c r="AC57" s="341"/>
      <c r="AD57" s="128"/>
    </row>
    <row r="58" spans="1:30" ht="14.5" customHeight="1" x14ac:dyDescent="0.2">
      <c r="A58" s="123"/>
      <c r="B58" s="320">
        <v>23</v>
      </c>
      <c r="C58" s="503" t="s">
        <v>114</v>
      </c>
      <c r="D58" s="504"/>
      <c r="E58" s="505" t="s">
        <v>115</v>
      </c>
      <c r="F58" s="506"/>
      <c r="G58" s="507"/>
      <c r="H58" s="314" t="s">
        <v>54</v>
      </c>
      <c r="I58" s="59"/>
      <c r="J58" s="10"/>
      <c r="K58" s="10"/>
      <c r="L58" s="61"/>
      <c r="M58" s="311">
        <v>43871</v>
      </c>
      <c r="N58" s="312">
        <f t="shared" si="1"/>
        <v>43940</v>
      </c>
      <c r="O58" s="311">
        <v>43939</v>
      </c>
      <c r="P58" s="312">
        <v>43941</v>
      </c>
      <c r="Q58" s="311">
        <v>43941</v>
      </c>
      <c r="R58" s="313">
        <v>6</v>
      </c>
      <c r="S58" s="314"/>
      <c r="T58" s="481">
        <v>5</v>
      </c>
      <c r="U58" s="482"/>
      <c r="V58" s="483" t="s">
        <v>100</v>
      </c>
      <c r="W58" s="484"/>
      <c r="X58" s="484"/>
      <c r="Y58" s="484"/>
      <c r="Z58" s="484"/>
      <c r="AA58" s="484"/>
      <c r="AB58" s="485"/>
      <c r="AC58" s="341"/>
      <c r="AD58" s="128"/>
    </row>
    <row r="59" spans="1:30" ht="14.5" customHeight="1" x14ac:dyDescent="0.2">
      <c r="A59" s="123"/>
      <c r="B59" s="319">
        <v>24</v>
      </c>
      <c r="C59" s="509" t="s">
        <v>116</v>
      </c>
      <c r="D59" s="510"/>
      <c r="E59" s="511" t="s">
        <v>117</v>
      </c>
      <c r="F59" s="512"/>
      <c r="G59" s="513"/>
      <c r="H59" s="318" t="s">
        <v>54</v>
      </c>
      <c r="I59" s="144"/>
      <c r="J59" s="145"/>
      <c r="K59" s="145"/>
      <c r="L59" s="146"/>
      <c r="M59" s="315">
        <v>43871</v>
      </c>
      <c r="N59" s="316">
        <f t="shared" si="1"/>
        <v>43940</v>
      </c>
      <c r="O59" s="315">
        <v>43873</v>
      </c>
      <c r="P59" s="317"/>
      <c r="Q59" s="315">
        <v>43941</v>
      </c>
      <c r="R59" s="317"/>
      <c r="S59" s="318"/>
      <c r="T59" s="514">
        <v>1</v>
      </c>
      <c r="U59" s="515"/>
      <c r="V59" s="483" t="s">
        <v>100</v>
      </c>
      <c r="W59" s="484"/>
      <c r="X59" s="484"/>
      <c r="Y59" s="484"/>
      <c r="Z59" s="484"/>
      <c r="AA59" s="484"/>
      <c r="AB59" s="485"/>
      <c r="AC59" s="341"/>
      <c r="AD59" s="128"/>
    </row>
    <row r="60" spans="1:30" ht="14.5" customHeight="1" x14ac:dyDescent="0.2">
      <c r="A60" s="122"/>
      <c r="B60" s="117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0"/>
      <c r="W60" s="110"/>
      <c r="X60" s="110"/>
      <c r="Y60" s="110"/>
      <c r="Z60" s="110"/>
      <c r="AA60" s="110"/>
      <c r="AB60" s="110"/>
      <c r="AC60" s="342"/>
      <c r="AD60" s="128"/>
    </row>
    <row r="61" spans="1:30" ht="32" x14ac:dyDescent="0.2">
      <c r="A61" s="567"/>
      <c r="B61" s="130" t="s">
        <v>22</v>
      </c>
      <c r="C61" s="383" t="s">
        <v>23</v>
      </c>
      <c r="D61" s="384"/>
      <c r="E61" s="383" t="s">
        <v>24</v>
      </c>
      <c r="F61" s="385"/>
      <c r="G61" s="384"/>
      <c r="H61" s="131" t="s">
        <v>25</v>
      </c>
      <c r="I61" s="132" t="s">
        <v>26</v>
      </c>
      <c r="J61" s="133" t="s">
        <v>15</v>
      </c>
      <c r="K61" s="133" t="s">
        <v>10</v>
      </c>
      <c r="L61" s="134" t="s">
        <v>13</v>
      </c>
      <c r="M61" s="131" t="s">
        <v>27</v>
      </c>
      <c r="N61" s="131" t="s">
        <v>28</v>
      </c>
      <c r="O61" s="299" t="s">
        <v>29</v>
      </c>
      <c r="P61" s="298" t="s">
        <v>30</v>
      </c>
      <c r="Q61" s="131" t="s">
        <v>31</v>
      </c>
      <c r="R61" s="131" t="s">
        <v>32</v>
      </c>
      <c r="S61" s="295" t="s">
        <v>33</v>
      </c>
      <c r="T61" s="390" t="s">
        <v>34</v>
      </c>
      <c r="U61" s="391"/>
      <c r="V61" s="412" t="s">
        <v>35</v>
      </c>
      <c r="W61" s="344"/>
      <c r="X61" s="344"/>
      <c r="Y61" s="344"/>
      <c r="Z61" s="344"/>
      <c r="AA61" s="344"/>
      <c r="AB61" s="345"/>
      <c r="AC61" s="576"/>
      <c r="AD61" s="129"/>
    </row>
    <row r="62" spans="1:30" x14ac:dyDescent="0.2">
      <c r="A62" s="568"/>
      <c r="B62" s="210">
        <v>1</v>
      </c>
      <c r="C62" s="392" t="s">
        <v>98</v>
      </c>
      <c r="D62" s="393"/>
      <c r="E62" s="394" t="s">
        <v>99</v>
      </c>
      <c r="F62" s="395"/>
      <c r="G62" s="396"/>
      <c r="H62" s="294" t="s">
        <v>54</v>
      </c>
      <c r="I62" s="66"/>
      <c r="J62" s="283"/>
      <c r="K62" s="283"/>
      <c r="L62" s="218"/>
      <c r="M62" s="37">
        <v>43871</v>
      </c>
      <c r="N62" s="38">
        <v>43915</v>
      </c>
      <c r="O62" s="37">
        <v>43866</v>
      </c>
      <c r="P62" s="38">
        <v>43868</v>
      </c>
      <c r="Q62" s="37">
        <v>43908</v>
      </c>
      <c r="R62" s="241">
        <f>SUM(R64,R65,R67,R68,R69,R71,R72,R73)</f>
        <v>2.083333333333333</v>
      </c>
      <c r="S62" s="242">
        <f>SUM(S64,S65,S67,S68,S69,S71,S72,S73)</f>
        <v>5.2</v>
      </c>
      <c r="T62" s="397">
        <v>5</v>
      </c>
      <c r="U62" s="398"/>
      <c r="V62" s="534"/>
      <c r="W62" s="535"/>
      <c r="X62" s="535"/>
      <c r="Y62" s="535"/>
      <c r="Z62" s="535"/>
      <c r="AA62" s="535"/>
      <c r="AB62" s="536"/>
      <c r="AC62" s="341"/>
    </row>
    <row r="63" spans="1:30" x14ac:dyDescent="0.2">
      <c r="A63" s="568"/>
      <c r="B63" s="209">
        <v>1.1000000000000001</v>
      </c>
      <c r="C63" s="537"/>
      <c r="D63" s="538"/>
      <c r="E63" s="539" t="s">
        <v>118</v>
      </c>
      <c r="F63" s="540"/>
      <c r="G63" s="541"/>
      <c r="H63" s="211"/>
      <c r="I63" s="212"/>
      <c r="J63" s="280"/>
      <c r="K63" s="213"/>
      <c r="L63" s="214"/>
      <c r="M63" s="215">
        <v>43866</v>
      </c>
      <c r="N63" s="216">
        <v>43915</v>
      </c>
      <c r="O63" s="215">
        <v>43866</v>
      </c>
      <c r="P63" s="216">
        <v>43868</v>
      </c>
      <c r="Q63" s="217"/>
      <c r="R63" s="243">
        <v>0.6</v>
      </c>
      <c r="S63" s="244">
        <v>2.5</v>
      </c>
      <c r="T63" s="521">
        <v>5</v>
      </c>
      <c r="U63" s="522"/>
      <c r="V63" s="542"/>
      <c r="W63" s="543"/>
      <c r="X63" s="543"/>
      <c r="Y63" s="543"/>
      <c r="Z63" s="543"/>
      <c r="AA63" s="543"/>
      <c r="AB63" s="544"/>
      <c r="AC63" s="341"/>
    </row>
    <row r="64" spans="1:30" x14ac:dyDescent="0.2">
      <c r="A64" s="568"/>
      <c r="B64" s="219">
        <v>1.1000000000000001</v>
      </c>
      <c r="C64" s="516"/>
      <c r="D64" s="517"/>
      <c r="E64" s="518" t="s">
        <v>119</v>
      </c>
      <c r="F64" s="519"/>
      <c r="G64" s="520"/>
      <c r="H64" s="220"/>
      <c r="I64" s="221"/>
      <c r="J64" s="283"/>
      <c r="K64" s="222"/>
      <c r="L64" s="223"/>
      <c r="M64" s="224">
        <v>43866</v>
      </c>
      <c r="N64" s="225">
        <v>43915</v>
      </c>
      <c r="O64" s="224">
        <v>43866</v>
      </c>
      <c r="P64" s="225">
        <v>43868</v>
      </c>
      <c r="Q64" s="226"/>
      <c r="R64" s="245">
        <v>8.3333333333333329E-2</v>
      </c>
      <c r="S64" s="246">
        <v>0.5</v>
      </c>
      <c r="T64" s="521">
        <v>5</v>
      </c>
      <c r="U64" s="522"/>
      <c r="V64" s="523"/>
      <c r="W64" s="524"/>
      <c r="X64" s="524"/>
      <c r="Y64" s="524"/>
      <c r="Z64" s="524"/>
      <c r="AA64" s="524"/>
      <c r="AB64" s="525"/>
      <c r="AC64" s="341"/>
    </row>
    <row r="65" spans="1:29" x14ac:dyDescent="0.2">
      <c r="A65" s="568"/>
      <c r="B65" s="227">
        <v>1.2</v>
      </c>
      <c r="C65" s="526"/>
      <c r="D65" s="527"/>
      <c r="E65" s="528" t="s">
        <v>120</v>
      </c>
      <c r="F65" s="529"/>
      <c r="G65" s="530"/>
      <c r="H65" s="228"/>
      <c r="I65" s="229"/>
      <c r="J65" s="284"/>
      <c r="K65" s="230"/>
      <c r="L65" s="231"/>
      <c r="M65" s="232">
        <v>43866</v>
      </c>
      <c r="N65" s="233">
        <v>43915</v>
      </c>
      <c r="O65" s="232">
        <v>43866</v>
      </c>
      <c r="P65" s="233">
        <v>43868</v>
      </c>
      <c r="Q65" s="234"/>
      <c r="R65" s="247">
        <v>0.5</v>
      </c>
      <c r="S65" s="246">
        <v>2</v>
      </c>
      <c r="T65" s="446">
        <v>5</v>
      </c>
      <c r="U65" s="447"/>
      <c r="V65" s="531"/>
      <c r="W65" s="532"/>
      <c r="X65" s="532"/>
      <c r="Y65" s="532"/>
      <c r="Z65" s="532"/>
      <c r="AA65" s="532"/>
      <c r="AB65" s="533"/>
      <c r="AC65" s="341"/>
    </row>
    <row r="66" spans="1:29" x14ac:dyDescent="0.2">
      <c r="A66" s="568"/>
      <c r="B66" s="142">
        <v>1.3</v>
      </c>
      <c r="C66" s="441"/>
      <c r="D66" s="442"/>
      <c r="E66" s="473" t="s">
        <v>121</v>
      </c>
      <c r="F66" s="474"/>
      <c r="G66" s="475"/>
      <c r="H66" s="86"/>
      <c r="I66" s="205"/>
      <c r="J66" s="203"/>
      <c r="K66" s="280"/>
      <c r="L66" s="280"/>
      <c r="M66" s="80">
        <v>43868</v>
      </c>
      <c r="N66" s="77">
        <v>43915</v>
      </c>
      <c r="O66" s="80">
        <v>43868</v>
      </c>
      <c r="P66" s="77">
        <v>43870</v>
      </c>
      <c r="Q66" s="106"/>
      <c r="R66" s="249">
        <v>0.75</v>
      </c>
      <c r="S66" s="246">
        <v>2</v>
      </c>
      <c r="T66" s="446">
        <v>5</v>
      </c>
      <c r="U66" s="447"/>
      <c r="V66" s="409"/>
      <c r="W66" s="410"/>
      <c r="X66" s="410"/>
      <c r="Y66" s="410"/>
      <c r="Z66" s="410"/>
      <c r="AA66" s="410"/>
      <c r="AB66" s="411"/>
      <c r="AC66" s="341"/>
    </row>
    <row r="67" spans="1:29" x14ac:dyDescent="0.2">
      <c r="A67" s="568"/>
      <c r="B67" s="227" t="s">
        <v>122</v>
      </c>
      <c r="C67" s="526"/>
      <c r="D67" s="527"/>
      <c r="E67" s="528" t="s">
        <v>123</v>
      </c>
      <c r="F67" s="529"/>
      <c r="G67" s="530"/>
      <c r="H67" s="228"/>
      <c r="I67" s="235"/>
      <c r="J67" s="230"/>
      <c r="K67" s="280"/>
      <c r="L67" s="281"/>
      <c r="M67" s="232">
        <v>43868</v>
      </c>
      <c r="N67" s="233">
        <v>43915</v>
      </c>
      <c r="O67" s="232">
        <v>43868</v>
      </c>
      <c r="P67" s="233">
        <v>43870</v>
      </c>
      <c r="Q67" s="234"/>
      <c r="R67" s="247">
        <v>0.33333333333333331</v>
      </c>
      <c r="S67" s="246">
        <f>R67+0.3</f>
        <v>0.6333333333333333</v>
      </c>
      <c r="T67" s="446">
        <v>5</v>
      </c>
      <c r="U67" s="447"/>
      <c r="V67" s="531"/>
      <c r="W67" s="532"/>
      <c r="X67" s="532"/>
      <c r="Y67" s="532"/>
      <c r="Z67" s="532"/>
      <c r="AA67" s="532"/>
      <c r="AB67" s="533"/>
      <c r="AC67" s="341"/>
    </row>
    <row r="68" spans="1:29" x14ac:dyDescent="0.2">
      <c r="A68" s="568"/>
      <c r="B68" s="227" t="s">
        <v>124</v>
      </c>
      <c r="C68" s="526"/>
      <c r="D68" s="527"/>
      <c r="E68" s="528" t="s">
        <v>125</v>
      </c>
      <c r="F68" s="529"/>
      <c r="G68" s="530"/>
      <c r="H68" s="228"/>
      <c r="I68" s="235"/>
      <c r="J68" s="230"/>
      <c r="K68" s="280"/>
      <c r="L68" s="281"/>
      <c r="M68" s="232">
        <v>43868</v>
      </c>
      <c r="N68" s="233">
        <v>43915</v>
      </c>
      <c r="O68" s="232">
        <v>43868</v>
      </c>
      <c r="P68" s="233">
        <v>43870</v>
      </c>
      <c r="Q68" s="234"/>
      <c r="R68" s="247">
        <v>0.33333333333333331</v>
      </c>
      <c r="S68" s="246">
        <f>R68+0.3</f>
        <v>0.6333333333333333</v>
      </c>
      <c r="T68" s="446">
        <v>5</v>
      </c>
      <c r="U68" s="447"/>
      <c r="V68" s="531"/>
      <c r="W68" s="532"/>
      <c r="X68" s="532"/>
      <c r="Y68" s="532"/>
      <c r="Z68" s="532"/>
      <c r="AA68" s="532"/>
      <c r="AB68" s="533"/>
      <c r="AC68" s="341"/>
    </row>
    <row r="69" spans="1:29" x14ac:dyDescent="0.2">
      <c r="A69" s="568"/>
      <c r="B69" s="227" t="s">
        <v>126</v>
      </c>
      <c r="C69" s="526"/>
      <c r="D69" s="527"/>
      <c r="E69" s="528" t="s">
        <v>127</v>
      </c>
      <c r="F69" s="529"/>
      <c r="G69" s="530"/>
      <c r="H69" s="228"/>
      <c r="I69" s="235"/>
      <c r="J69" s="230"/>
      <c r="K69" s="280"/>
      <c r="L69" s="282"/>
      <c r="M69" s="232">
        <v>43868</v>
      </c>
      <c r="N69" s="233">
        <v>43915</v>
      </c>
      <c r="O69" s="232">
        <v>43868</v>
      </c>
      <c r="P69" s="233">
        <v>43870</v>
      </c>
      <c r="Q69" s="234"/>
      <c r="R69" s="247">
        <v>0.5</v>
      </c>
      <c r="S69" s="246">
        <f>R69+0.3</f>
        <v>0.8</v>
      </c>
      <c r="T69" s="446">
        <v>5</v>
      </c>
      <c r="U69" s="447"/>
      <c r="V69" s="531"/>
      <c r="W69" s="532"/>
      <c r="X69" s="532"/>
      <c r="Y69" s="532"/>
      <c r="Z69" s="532"/>
      <c r="AA69" s="532"/>
      <c r="AB69" s="533"/>
      <c r="AC69" s="341"/>
    </row>
    <row r="70" spans="1:29" x14ac:dyDescent="0.2">
      <c r="A70" s="568"/>
      <c r="B70" s="142">
        <v>1.4</v>
      </c>
      <c r="C70" s="468"/>
      <c r="D70" s="469"/>
      <c r="E70" s="470" t="s">
        <v>128</v>
      </c>
      <c r="F70" s="471"/>
      <c r="G70" s="472"/>
      <c r="H70" s="86"/>
      <c r="I70" s="205"/>
      <c r="J70" s="287"/>
      <c r="K70" s="73"/>
      <c r="L70" s="288"/>
      <c r="M70" s="84">
        <v>43868</v>
      </c>
      <c r="N70" s="83">
        <v>43915</v>
      </c>
      <c r="O70" s="84">
        <v>43868</v>
      </c>
      <c r="P70" s="83">
        <v>43870</v>
      </c>
      <c r="Q70" s="106"/>
      <c r="R70" s="249">
        <v>0.1</v>
      </c>
      <c r="S70" s="246">
        <f>R70+0.6</f>
        <v>0.7</v>
      </c>
      <c r="T70" s="446">
        <v>5</v>
      </c>
      <c r="U70" s="447"/>
      <c r="V70" s="409"/>
      <c r="W70" s="410"/>
      <c r="X70" s="410"/>
      <c r="Y70" s="410"/>
      <c r="Z70" s="410"/>
      <c r="AA70" s="410"/>
      <c r="AB70" s="411"/>
      <c r="AC70" s="341"/>
    </row>
    <row r="71" spans="1:29" x14ac:dyDescent="0.2">
      <c r="A71" s="568"/>
      <c r="B71" s="227" t="s">
        <v>129</v>
      </c>
      <c r="C71" s="526"/>
      <c r="D71" s="527"/>
      <c r="E71" s="528" t="s">
        <v>130</v>
      </c>
      <c r="F71" s="529"/>
      <c r="G71" s="530"/>
      <c r="H71" s="228"/>
      <c r="I71" s="235"/>
      <c r="J71" s="285"/>
      <c r="K71" s="284"/>
      <c r="L71" s="286"/>
      <c r="M71" s="232">
        <v>43868</v>
      </c>
      <c r="N71" s="233">
        <v>43915</v>
      </c>
      <c r="O71" s="232">
        <v>43868</v>
      </c>
      <c r="P71" s="233">
        <v>43870</v>
      </c>
      <c r="Q71" s="234"/>
      <c r="R71" s="247">
        <v>8.3333333333333329E-2</v>
      </c>
      <c r="S71" s="246">
        <f>R71+0.1</f>
        <v>0.18333333333333335</v>
      </c>
      <c r="T71" s="446">
        <v>5</v>
      </c>
      <c r="U71" s="447"/>
      <c r="V71" s="531"/>
      <c r="W71" s="532"/>
      <c r="X71" s="532"/>
      <c r="Y71" s="532"/>
      <c r="Z71" s="532"/>
      <c r="AA71" s="532"/>
      <c r="AB71" s="533"/>
      <c r="AC71" s="341"/>
    </row>
    <row r="72" spans="1:29" x14ac:dyDescent="0.2">
      <c r="A72" s="568"/>
      <c r="B72" s="227" t="s">
        <v>131</v>
      </c>
      <c r="C72" s="526"/>
      <c r="D72" s="527"/>
      <c r="E72" s="528" t="s">
        <v>132</v>
      </c>
      <c r="F72" s="529"/>
      <c r="G72" s="530"/>
      <c r="H72" s="228"/>
      <c r="I72" s="235"/>
      <c r="J72" s="285"/>
      <c r="K72" s="284"/>
      <c r="L72" s="286"/>
      <c r="M72" s="232">
        <v>43868</v>
      </c>
      <c r="N72" s="233">
        <v>43915</v>
      </c>
      <c r="O72" s="232">
        <v>43868</v>
      </c>
      <c r="P72" s="233">
        <v>43870</v>
      </c>
      <c r="Q72" s="234"/>
      <c r="R72" s="247">
        <v>8.3333333333333329E-2</v>
      </c>
      <c r="S72" s="246">
        <f>R72+0.1</f>
        <v>0.18333333333333335</v>
      </c>
      <c r="T72" s="446">
        <v>5</v>
      </c>
      <c r="U72" s="447"/>
      <c r="V72" s="531"/>
      <c r="W72" s="532"/>
      <c r="X72" s="532"/>
      <c r="Y72" s="532"/>
      <c r="Z72" s="532"/>
      <c r="AA72" s="532"/>
      <c r="AB72" s="533"/>
      <c r="AC72" s="341"/>
    </row>
    <row r="73" spans="1:29" x14ac:dyDescent="0.2">
      <c r="A73" s="568"/>
      <c r="B73" s="227" t="s">
        <v>133</v>
      </c>
      <c r="C73" s="526"/>
      <c r="D73" s="527"/>
      <c r="E73" s="528" t="s">
        <v>134</v>
      </c>
      <c r="F73" s="529"/>
      <c r="G73" s="530"/>
      <c r="H73" s="228"/>
      <c r="I73" s="235"/>
      <c r="J73" s="285"/>
      <c r="K73" s="284"/>
      <c r="L73" s="286"/>
      <c r="M73" s="232">
        <v>43868</v>
      </c>
      <c r="N73" s="233">
        <v>43915</v>
      </c>
      <c r="O73" s="232">
        <v>43868</v>
      </c>
      <c r="P73" s="233">
        <v>43870</v>
      </c>
      <c r="Q73" s="234"/>
      <c r="R73" s="247">
        <v>0.16666666666666666</v>
      </c>
      <c r="S73" s="246">
        <f>R73+0.1</f>
        <v>0.26666666666666666</v>
      </c>
      <c r="T73" s="446">
        <v>5</v>
      </c>
      <c r="U73" s="447"/>
      <c r="V73" s="531"/>
      <c r="W73" s="532"/>
      <c r="X73" s="532"/>
      <c r="Y73" s="532"/>
      <c r="Z73" s="532"/>
      <c r="AA73" s="532"/>
      <c r="AB73" s="533"/>
      <c r="AC73" s="341"/>
    </row>
    <row r="74" spans="1:29" x14ac:dyDescent="0.2">
      <c r="A74" s="568"/>
      <c r="B74" s="135">
        <v>2</v>
      </c>
      <c r="C74" s="476"/>
      <c r="D74" s="477"/>
      <c r="E74" s="478" t="s">
        <v>135</v>
      </c>
      <c r="F74" s="479"/>
      <c r="G74" s="480"/>
      <c r="H74" s="52" t="s">
        <v>54</v>
      </c>
      <c r="I74" s="53"/>
      <c r="J74" s="55"/>
      <c r="K74" s="10"/>
      <c r="L74" s="56"/>
      <c r="M74" s="58">
        <v>43894</v>
      </c>
      <c r="N74" s="96">
        <v>43915</v>
      </c>
      <c r="O74" s="58">
        <v>43944</v>
      </c>
      <c r="P74" s="96">
        <v>43946</v>
      </c>
      <c r="Q74" s="58">
        <v>43908</v>
      </c>
      <c r="R74" s="251">
        <v>1</v>
      </c>
      <c r="S74" s="252">
        <v>1</v>
      </c>
      <c r="T74" s="481">
        <v>5</v>
      </c>
      <c r="U74" s="482"/>
      <c r="V74" s="483"/>
      <c r="W74" s="484"/>
      <c r="X74" s="484"/>
      <c r="Y74" s="484"/>
      <c r="Z74" s="484"/>
      <c r="AA74" s="484"/>
      <c r="AB74" s="485"/>
      <c r="AC74" s="341"/>
    </row>
    <row r="75" spans="1:29" x14ac:dyDescent="0.2">
      <c r="A75" s="568"/>
      <c r="B75" s="137">
        <v>3</v>
      </c>
      <c r="C75" s="392" t="s">
        <v>136</v>
      </c>
      <c r="D75" s="393"/>
      <c r="E75" s="394" t="s">
        <v>137</v>
      </c>
      <c r="F75" s="395"/>
      <c r="G75" s="396"/>
      <c r="H75" s="22" t="s">
        <v>54</v>
      </c>
      <c r="I75" s="256"/>
      <c r="J75" s="19"/>
      <c r="K75" s="19"/>
      <c r="L75" s="268"/>
      <c r="M75" s="37">
        <v>43913</v>
      </c>
      <c r="N75" s="38">
        <v>43917</v>
      </c>
      <c r="O75" s="84">
        <v>43913</v>
      </c>
      <c r="P75" s="84">
        <v>43917</v>
      </c>
      <c r="Q75" s="37">
        <v>43917</v>
      </c>
      <c r="R75" s="241">
        <f>SUM(R76:R83)</f>
        <v>2.4</v>
      </c>
      <c r="S75" s="241">
        <f>SUM(S76:S83)</f>
        <v>3</v>
      </c>
      <c r="T75" s="397">
        <v>5</v>
      </c>
      <c r="U75" s="398"/>
      <c r="V75" s="534"/>
      <c r="W75" s="535"/>
      <c r="X75" s="535"/>
      <c r="Y75" s="535"/>
      <c r="Z75" s="535"/>
      <c r="AA75" s="535"/>
      <c r="AB75" s="536"/>
      <c r="AC75" s="341"/>
    </row>
    <row r="76" spans="1:29" x14ac:dyDescent="0.2">
      <c r="A76" s="568"/>
      <c r="B76" s="209">
        <v>3.1</v>
      </c>
      <c r="C76" s="537"/>
      <c r="D76" s="538"/>
      <c r="E76" s="545" t="s">
        <v>138</v>
      </c>
      <c r="F76" s="546"/>
      <c r="G76" s="547"/>
      <c r="H76" s="211"/>
      <c r="I76" s="255"/>
      <c r="J76" s="213"/>
      <c r="K76" s="253"/>
      <c r="L76" s="214"/>
      <c r="M76" s="215">
        <v>43913</v>
      </c>
      <c r="N76" s="216">
        <v>43917</v>
      </c>
      <c r="O76" s="215">
        <v>43913</v>
      </c>
      <c r="P76" s="216">
        <f>O76</f>
        <v>43913</v>
      </c>
      <c r="Q76" s="217"/>
      <c r="R76" s="243"/>
      <c r="S76" s="244"/>
      <c r="T76" s="521">
        <v>5</v>
      </c>
      <c r="U76" s="522"/>
      <c r="V76" s="548"/>
      <c r="W76" s="549"/>
      <c r="X76" s="549"/>
      <c r="Y76" s="549"/>
      <c r="Z76" s="549"/>
      <c r="AA76" s="549"/>
      <c r="AB76" s="550"/>
      <c r="AC76" s="341"/>
    </row>
    <row r="77" spans="1:29" x14ac:dyDescent="0.2">
      <c r="A77" s="568"/>
      <c r="B77" s="227" t="s">
        <v>139</v>
      </c>
      <c r="C77" s="551"/>
      <c r="D77" s="552"/>
      <c r="E77" s="528" t="s">
        <v>140</v>
      </c>
      <c r="F77" s="529"/>
      <c r="G77" s="530"/>
      <c r="H77" s="228"/>
      <c r="I77" s="235"/>
      <c r="J77" s="230"/>
      <c r="K77" s="276"/>
      <c r="L77" s="231"/>
      <c r="M77" s="232">
        <v>43913</v>
      </c>
      <c r="N77" s="233">
        <v>43917</v>
      </c>
      <c r="O77" s="232">
        <v>43913</v>
      </c>
      <c r="P77" s="233">
        <f>O77</f>
        <v>43913</v>
      </c>
      <c r="Q77" s="234"/>
      <c r="R77" s="247">
        <v>0.1</v>
      </c>
      <c r="S77" s="248">
        <v>0.2</v>
      </c>
      <c r="T77" s="446">
        <v>5</v>
      </c>
      <c r="U77" s="447"/>
      <c r="V77" s="531"/>
      <c r="W77" s="532"/>
      <c r="X77" s="532"/>
      <c r="Y77" s="532"/>
      <c r="Z77" s="532"/>
      <c r="AA77" s="532"/>
      <c r="AB77" s="533"/>
      <c r="AC77" s="341"/>
    </row>
    <row r="78" spans="1:29" x14ac:dyDescent="0.2">
      <c r="A78" s="568"/>
      <c r="B78" s="227" t="s">
        <v>141</v>
      </c>
      <c r="C78" s="551"/>
      <c r="D78" s="552"/>
      <c r="E78" s="528" t="s">
        <v>142</v>
      </c>
      <c r="F78" s="529"/>
      <c r="G78" s="530"/>
      <c r="H78" s="228"/>
      <c r="I78" s="235"/>
      <c r="J78" s="230"/>
      <c r="K78" s="276"/>
      <c r="L78" s="231"/>
      <c r="M78" s="232">
        <v>43913</v>
      </c>
      <c r="N78" s="233">
        <v>43917</v>
      </c>
      <c r="O78" s="232">
        <v>43913</v>
      </c>
      <c r="P78" s="233">
        <f>O78</f>
        <v>43913</v>
      </c>
      <c r="Q78" s="234"/>
      <c r="R78" s="247">
        <v>0.1</v>
      </c>
      <c r="S78" s="248">
        <v>0.2</v>
      </c>
      <c r="T78" s="446">
        <v>5</v>
      </c>
      <c r="U78" s="447"/>
      <c r="V78" s="531"/>
      <c r="W78" s="532"/>
      <c r="X78" s="532"/>
      <c r="Y78" s="532"/>
      <c r="Z78" s="532"/>
      <c r="AA78" s="532"/>
      <c r="AB78" s="533"/>
      <c r="AC78" s="341"/>
    </row>
    <row r="79" spans="1:29" x14ac:dyDescent="0.2">
      <c r="A79" s="568"/>
      <c r="B79" s="227" t="s">
        <v>143</v>
      </c>
      <c r="C79" s="551"/>
      <c r="D79" s="552"/>
      <c r="E79" s="528" t="s">
        <v>144</v>
      </c>
      <c r="F79" s="529"/>
      <c r="G79" s="530"/>
      <c r="H79" s="228"/>
      <c r="I79" s="235"/>
      <c r="J79" s="230"/>
      <c r="K79" s="276"/>
      <c r="L79" s="236"/>
      <c r="M79" s="232">
        <v>43913</v>
      </c>
      <c r="N79" s="233">
        <v>43917</v>
      </c>
      <c r="O79" s="232">
        <v>43913</v>
      </c>
      <c r="P79" s="233">
        <f>O79</f>
        <v>43913</v>
      </c>
      <c r="Q79" s="234"/>
      <c r="R79" s="247">
        <v>0.2</v>
      </c>
      <c r="S79" s="248">
        <v>0.3</v>
      </c>
      <c r="T79" s="446">
        <v>5</v>
      </c>
      <c r="U79" s="447"/>
      <c r="V79" s="531"/>
      <c r="W79" s="532"/>
      <c r="X79" s="532"/>
      <c r="Y79" s="532"/>
      <c r="Z79" s="532"/>
      <c r="AA79" s="532"/>
      <c r="AB79" s="533"/>
      <c r="AC79" s="341"/>
    </row>
    <row r="80" spans="1:29" x14ac:dyDescent="0.2">
      <c r="A80" s="568"/>
      <c r="B80" s="142">
        <v>3.2</v>
      </c>
      <c r="C80" s="441"/>
      <c r="D80" s="442"/>
      <c r="E80" s="470" t="s">
        <v>145</v>
      </c>
      <c r="F80" s="471"/>
      <c r="G80" s="472"/>
      <c r="H80" s="86"/>
      <c r="I80" s="50"/>
      <c r="J80" s="278"/>
      <c r="K80" s="270"/>
      <c r="L80" s="296"/>
      <c r="M80" s="84">
        <v>43913</v>
      </c>
      <c r="N80" s="83">
        <v>43917</v>
      </c>
      <c r="O80" s="84">
        <v>43917</v>
      </c>
      <c r="P80" s="83">
        <v>43917</v>
      </c>
      <c r="Q80" s="106"/>
      <c r="R80" s="249"/>
      <c r="S80" s="250"/>
      <c r="T80" s="446">
        <v>5</v>
      </c>
      <c r="U80" s="447"/>
      <c r="V80" s="409"/>
      <c r="W80" s="410"/>
      <c r="X80" s="410"/>
      <c r="Y80" s="410"/>
      <c r="Z80" s="410"/>
      <c r="AA80" s="410"/>
      <c r="AB80" s="411"/>
      <c r="AC80" s="341"/>
    </row>
    <row r="81" spans="1:29" x14ac:dyDescent="0.2">
      <c r="A81" s="568"/>
      <c r="B81" s="227" t="s">
        <v>146</v>
      </c>
      <c r="C81" s="551"/>
      <c r="D81" s="552"/>
      <c r="E81" s="528" t="s">
        <v>147</v>
      </c>
      <c r="F81" s="529"/>
      <c r="G81" s="530"/>
      <c r="H81" s="228"/>
      <c r="I81" s="259"/>
      <c r="J81" s="237"/>
      <c r="K81" s="230"/>
      <c r="L81" s="238"/>
      <c r="M81" s="232">
        <v>43913</v>
      </c>
      <c r="N81" s="233">
        <v>43917</v>
      </c>
      <c r="O81" s="232">
        <f>O80</f>
        <v>43917</v>
      </c>
      <c r="P81" s="233">
        <f>P80</f>
        <v>43917</v>
      </c>
      <c r="Q81" s="234"/>
      <c r="R81" s="247">
        <v>0.5</v>
      </c>
      <c r="S81" s="248">
        <v>0.3</v>
      </c>
      <c r="T81" s="446">
        <v>5</v>
      </c>
      <c r="U81" s="447"/>
      <c r="V81" s="531"/>
      <c r="W81" s="532"/>
      <c r="X81" s="532"/>
      <c r="Y81" s="532"/>
      <c r="Z81" s="532"/>
      <c r="AA81" s="532"/>
      <c r="AB81" s="533"/>
      <c r="AC81" s="341"/>
    </row>
    <row r="82" spans="1:29" x14ac:dyDescent="0.2">
      <c r="A82" s="568"/>
      <c r="B82" s="227" t="s">
        <v>148</v>
      </c>
      <c r="C82" s="551"/>
      <c r="D82" s="552"/>
      <c r="E82" s="528" t="s">
        <v>149</v>
      </c>
      <c r="F82" s="529"/>
      <c r="G82" s="530"/>
      <c r="H82" s="228"/>
      <c r="I82" s="259"/>
      <c r="J82" s="237"/>
      <c r="K82" s="230"/>
      <c r="L82" s="238"/>
      <c r="M82" s="232">
        <v>43913</v>
      </c>
      <c r="N82" s="233">
        <v>43917</v>
      </c>
      <c r="O82" s="232">
        <f t="shared" ref="O82:P83" si="2">O81</f>
        <v>43917</v>
      </c>
      <c r="P82" s="233">
        <f t="shared" si="2"/>
        <v>43917</v>
      </c>
      <c r="Q82" s="234"/>
      <c r="R82" s="247">
        <v>1</v>
      </c>
      <c r="S82" s="248">
        <v>1.5</v>
      </c>
      <c r="T82" s="446">
        <v>5</v>
      </c>
      <c r="U82" s="447"/>
      <c r="V82" s="531"/>
      <c r="W82" s="532"/>
      <c r="X82" s="532"/>
      <c r="Y82" s="532"/>
      <c r="Z82" s="532"/>
      <c r="AA82" s="532"/>
      <c r="AB82" s="533"/>
      <c r="AC82" s="341"/>
    </row>
    <row r="83" spans="1:29" x14ac:dyDescent="0.2">
      <c r="A83" s="568"/>
      <c r="B83" s="227" t="s">
        <v>150</v>
      </c>
      <c r="C83" s="551"/>
      <c r="D83" s="552"/>
      <c r="E83" s="528" t="s">
        <v>151</v>
      </c>
      <c r="F83" s="529"/>
      <c r="G83" s="530"/>
      <c r="H83" s="228"/>
      <c r="I83" s="259"/>
      <c r="J83" s="275"/>
      <c r="K83" s="276"/>
      <c r="L83" s="277"/>
      <c r="M83" s="232">
        <v>43913</v>
      </c>
      <c r="N83" s="233">
        <v>43917</v>
      </c>
      <c r="O83" s="232">
        <f t="shared" si="2"/>
        <v>43917</v>
      </c>
      <c r="P83" s="233">
        <f t="shared" si="2"/>
        <v>43917</v>
      </c>
      <c r="Q83" s="234"/>
      <c r="R83" s="247">
        <v>0.5</v>
      </c>
      <c r="S83" s="248">
        <v>0.5</v>
      </c>
      <c r="T83" s="446">
        <v>5</v>
      </c>
      <c r="U83" s="447"/>
      <c r="V83" s="531"/>
      <c r="W83" s="532"/>
      <c r="X83" s="532"/>
      <c r="Y83" s="532"/>
      <c r="Z83" s="532"/>
      <c r="AA83" s="532"/>
      <c r="AB83" s="533"/>
      <c r="AC83" s="341"/>
    </row>
    <row r="84" spans="1:29" x14ac:dyDescent="0.2">
      <c r="A84" s="568"/>
      <c r="B84" s="210">
        <v>4</v>
      </c>
      <c r="C84" s="392" t="s">
        <v>101</v>
      </c>
      <c r="D84" s="393"/>
      <c r="E84" s="394" t="s">
        <v>102</v>
      </c>
      <c r="F84" s="395"/>
      <c r="G84" s="396"/>
      <c r="H84" s="22" t="s">
        <v>70</v>
      </c>
      <c r="I84" s="254"/>
      <c r="J84" s="20"/>
      <c r="K84" s="46"/>
      <c r="L84" s="67"/>
      <c r="M84" s="37">
        <f t="shared" ref="M84" si="3">Q84-7</f>
        <v>43903</v>
      </c>
      <c r="N84" s="38">
        <v>43917</v>
      </c>
      <c r="O84" s="37">
        <v>43866</v>
      </c>
      <c r="P84" s="38">
        <v>43886</v>
      </c>
      <c r="Q84" s="37">
        <v>43910</v>
      </c>
      <c r="R84" s="241">
        <f>SUM(R85:R86)</f>
        <v>1.1000000000000001</v>
      </c>
      <c r="S84" s="241">
        <f>SUM(S85:S86)</f>
        <v>1.4</v>
      </c>
      <c r="T84" s="397">
        <v>5</v>
      </c>
      <c r="U84" s="398"/>
      <c r="V84" s="534"/>
      <c r="W84" s="535"/>
      <c r="X84" s="535"/>
      <c r="Y84" s="535"/>
      <c r="Z84" s="535"/>
      <c r="AA84" s="535"/>
      <c r="AB84" s="536"/>
      <c r="AC84" s="341"/>
    </row>
    <row r="85" spans="1:29" x14ac:dyDescent="0.2">
      <c r="A85" s="568"/>
      <c r="B85" s="209">
        <v>4.0999999999999996</v>
      </c>
      <c r="C85" s="451"/>
      <c r="D85" s="452"/>
      <c r="E85" s="539" t="s">
        <v>152</v>
      </c>
      <c r="F85" s="540"/>
      <c r="G85" s="541"/>
      <c r="H85" s="211"/>
      <c r="I85" s="212"/>
      <c r="J85" s="253"/>
      <c r="K85" s="213"/>
      <c r="L85" s="214"/>
      <c r="M85" s="215">
        <v>43866</v>
      </c>
      <c r="N85" s="216">
        <v>43915</v>
      </c>
      <c r="O85" s="215">
        <v>43866</v>
      </c>
      <c r="P85" s="216">
        <v>43886</v>
      </c>
      <c r="Q85" s="217"/>
      <c r="R85" s="243">
        <v>1</v>
      </c>
      <c r="S85" s="244">
        <v>1</v>
      </c>
      <c r="T85" s="521">
        <v>5</v>
      </c>
      <c r="U85" s="522"/>
      <c r="V85" s="542"/>
      <c r="W85" s="543"/>
      <c r="X85" s="543"/>
      <c r="Y85" s="543"/>
      <c r="Z85" s="543"/>
      <c r="AA85" s="543"/>
      <c r="AB85" s="544"/>
      <c r="AC85" s="341"/>
    </row>
    <row r="86" spans="1:29" x14ac:dyDescent="0.2">
      <c r="A86" s="568"/>
      <c r="B86" s="209">
        <v>4.2</v>
      </c>
      <c r="C86" s="553"/>
      <c r="D86" s="554"/>
      <c r="E86" s="539" t="s">
        <v>153</v>
      </c>
      <c r="F86" s="540"/>
      <c r="G86" s="541"/>
      <c r="H86" s="211"/>
      <c r="I86" s="257"/>
      <c r="J86" s="253"/>
      <c r="K86" s="213"/>
      <c r="L86" s="214"/>
      <c r="M86" s="215">
        <v>43866</v>
      </c>
      <c r="N86" s="216">
        <v>43915</v>
      </c>
      <c r="O86" s="215">
        <v>43866</v>
      </c>
      <c r="P86" s="216">
        <v>43886</v>
      </c>
      <c r="Q86" s="217"/>
      <c r="R86" s="243">
        <v>0.1</v>
      </c>
      <c r="S86" s="244">
        <v>0.4</v>
      </c>
      <c r="T86" s="521">
        <v>5</v>
      </c>
      <c r="U86" s="522"/>
      <c r="V86" s="542"/>
      <c r="W86" s="543"/>
      <c r="X86" s="543"/>
      <c r="Y86" s="543"/>
      <c r="Z86" s="543"/>
      <c r="AA86" s="543"/>
      <c r="AB86" s="544"/>
      <c r="AC86" s="341"/>
    </row>
    <row r="87" spans="1:29" x14ac:dyDescent="0.2">
      <c r="A87" s="568"/>
      <c r="B87" s="135">
        <v>5</v>
      </c>
      <c r="C87" s="476"/>
      <c r="D87" s="477"/>
      <c r="E87" s="478" t="s">
        <v>154</v>
      </c>
      <c r="F87" s="479"/>
      <c r="G87" s="480"/>
      <c r="H87" s="52" t="s">
        <v>38</v>
      </c>
      <c r="I87" s="62"/>
      <c r="J87" s="55"/>
      <c r="K87" s="55"/>
      <c r="L87" s="61"/>
      <c r="M87" s="58">
        <v>43918</v>
      </c>
      <c r="N87" s="96">
        <v>43920</v>
      </c>
      <c r="O87" s="52"/>
      <c r="P87" s="57"/>
      <c r="Q87" s="58">
        <v>43920</v>
      </c>
      <c r="R87" s="251"/>
      <c r="S87" s="252"/>
      <c r="T87" s="481">
        <v>5</v>
      </c>
      <c r="U87" s="482"/>
      <c r="V87" s="483"/>
      <c r="W87" s="484"/>
      <c r="X87" s="484"/>
      <c r="Y87" s="484"/>
      <c r="Z87" s="484"/>
      <c r="AA87" s="484"/>
      <c r="AB87" s="485"/>
      <c r="AC87" s="341"/>
    </row>
    <row r="88" spans="1:29" x14ac:dyDescent="0.2">
      <c r="A88" s="568"/>
      <c r="B88" s="137">
        <v>6</v>
      </c>
      <c r="C88" s="392" t="s">
        <v>103</v>
      </c>
      <c r="D88" s="393"/>
      <c r="E88" s="394" t="s">
        <v>104</v>
      </c>
      <c r="F88" s="395"/>
      <c r="G88" s="396"/>
      <c r="H88" s="22" t="s">
        <v>54</v>
      </c>
      <c r="I88" s="254"/>
      <c r="J88" s="19"/>
      <c r="K88" s="19"/>
      <c r="L88" s="218"/>
      <c r="M88" s="37">
        <v>43922</v>
      </c>
      <c r="N88" s="38">
        <v>43928</v>
      </c>
      <c r="O88" s="37">
        <v>43926</v>
      </c>
      <c r="P88" s="38">
        <v>43929</v>
      </c>
      <c r="Q88" s="37">
        <v>43929</v>
      </c>
      <c r="R88" s="241">
        <f>SUM(R89:R94)</f>
        <v>10.5</v>
      </c>
      <c r="S88" s="241">
        <f>SUM(S89:S94)</f>
        <v>15</v>
      </c>
      <c r="T88" s="397">
        <v>5</v>
      </c>
      <c r="U88" s="398"/>
      <c r="V88" s="534"/>
      <c r="W88" s="535"/>
      <c r="X88" s="535"/>
      <c r="Y88" s="535"/>
      <c r="Z88" s="535"/>
      <c r="AA88" s="535"/>
      <c r="AB88" s="536"/>
      <c r="AC88" s="341"/>
    </row>
    <row r="89" spans="1:29" x14ac:dyDescent="0.2">
      <c r="A89" s="568"/>
      <c r="B89" s="209">
        <v>6.1</v>
      </c>
      <c r="C89" s="537"/>
      <c r="D89" s="538"/>
      <c r="E89" s="539" t="s">
        <v>118</v>
      </c>
      <c r="F89" s="540"/>
      <c r="G89" s="541"/>
      <c r="H89" s="211"/>
      <c r="I89" s="212"/>
      <c r="J89" s="213"/>
      <c r="K89" s="213"/>
      <c r="L89" s="289"/>
      <c r="M89" s="215">
        <f>M88</f>
        <v>43922</v>
      </c>
      <c r="N89" s="216">
        <f>N88</f>
        <v>43928</v>
      </c>
      <c r="O89" s="215">
        <v>43926</v>
      </c>
      <c r="P89" s="216">
        <v>43929</v>
      </c>
      <c r="Q89" s="217"/>
      <c r="R89" s="243">
        <v>2</v>
      </c>
      <c r="S89" s="244">
        <v>3</v>
      </c>
      <c r="T89" s="521">
        <v>5</v>
      </c>
      <c r="U89" s="522"/>
      <c r="V89" s="542"/>
      <c r="W89" s="543"/>
      <c r="X89" s="543"/>
      <c r="Y89" s="543"/>
      <c r="Z89" s="543"/>
      <c r="AA89" s="543"/>
      <c r="AB89" s="544"/>
      <c r="AC89" s="341"/>
    </row>
    <row r="90" spans="1:29" x14ac:dyDescent="0.2">
      <c r="A90" s="568"/>
      <c r="B90" s="142">
        <v>6.2</v>
      </c>
      <c r="C90" s="537"/>
      <c r="D90" s="538"/>
      <c r="E90" s="473" t="s">
        <v>155</v>
      </c>
      <c r="F90" s="474"/>
      <c r="G90" s="475"/>
      <c r="H90" s="86"/>
      <c r="I90" s="50"/>
      <c r="J90" s="203"/>
      <c r="K90" s="73"/>
      <c r="L90" s="204"/>
      <c r="M90" s="215">
        <f t="shared" ref="M90:N94" si="4">M89</f>
        <v>43922</v>
      </c>
      <c r="N90" s="216">
        <f t="shared" si="4"/>
        <v>43928</v>
      </c>
      <c r="O90" s="80">
        <v>43927</v>
      </c>
      <c r="P90" s="77">
        <v>43929</v>
      </c>
      <c r="Q90" s="106"/>
      <c r="R90" s="249">
        <v>1</v>
      </c>
      <c r="S90" s="250">
        <v>3</v>
      </c>
      <c r="T90" s="446">
        <v>5</v>
      </c>
      <c r="U90" s="447"/>
      <c r="V90" s="409"/>
      <c r="W90" s="410"/>
      <c r="X90" s="410"/>
      <c r="Y90" s="410"/>
      <c r="Z90" s="410"/>
      <c r="AA90" s="410"/>
      <c r="AB90" s="411"/>
      <c r="AC90" s="341"/>
    </row>
    <row r="91" spans="1:29" x14ac:dyDescent="0.2">
      <c r="A91" s="568"/>
      <c r="B91" s="209">
        <v>6.1</v>
      </c>
      <c r="C91" s="537"/>
      <c r="D91" s="538"/>
      <c r="E91" s="539" t="s">
        <v>156</v>
      </c>
      <c r="F91" s="540"/>
      <c r="G91" s="541"/>
      <c r="H91" s="211"/>
      <c r="I91" s="212"/>
      <c r="J91" s="213"/>
      <c r="K91" s="280"/>
      <c r="L91" s="289"/>
      <c r="M91" s="215">
        <f>M90</f>
        <v>43922</v>
      </c>
      <c r="N91" s="216">
        <f>N90</f>
        <v>43928</v>
      </c>
      <c r="O91" s="215">
        <v>43927</v>
      </c>
      <c r="P91" s="216">
        <v>43929</v>
      </c>
      <c r="Q91" s="217"/>
      <c r="R91" s="243">
        <v>2</v>
      </c>
      <c r="S91" s="244">
        <v>2</v>
      </c>
      <c r="T91" s="521">
        <v>5</v>
      </c>
      <c r="U91" s="522"/>
      <c r="V91" s="542"/>
      <c r="W91" s="543"/>
      <c r="X91" s="543"/>
      <c r="Y91" s="543"/>
      <c r="Z91" s="543"/>
      <c r="AA91" s="543"/>
      <c r="AB91" s="544"/>
      <c r="AC91" s="341"/>
    </row>
    <row r="92" spans="1:29" x14ac:dyDescent="0.2">
      <c r="A92" s="568"/>
      <c r="B92" s="142">
        <v>6.2</v>
      </c>
      <c r="C92" s="537"/>
      <c r="D92" s="538"/>
      <c r="E92" s="473" t="s">
        <v>157</v>
      </c>
      <c r="F92" s="474"/>
      <c r="G92" s="475"/>
      <c r="H92" s="86"/>
      <c r="I92" s="205"/>
      <c r="J92" s="73"/>
      <c r="K92" s="73"/>
      <c r="L92" s="100"/>
      <c r="M92" s="215">
        <f t="shared" ref="M92:N93" si="5">M91</f>
        <v>43922</v>
      </c>
      <c r="N92" s="216">
        <f t="shared" si="5"/>
        <v>43928</v>
      </c>
      <c r="O92" s="80">
        <v>43927</v>
      </c>
      <c r="P92" s="77">
        <v>43929</v>
      </c>
      <c r="Q92" s="106"/>
      <c r="R92" s="249">
        <v>2</v>
      </c>
      <c r="S92" s="250">
        <v>2</v>
      </c>
      <c r="T92" s="446">
        <v>5</v>
      </c>
      <c r="U92" s="447"/>
      <c r="V92" s="409"/>
      <c r="W92" s="410"/>
      <c r="X92" s="410"/>
      <c r="Y92" s="410"/>
      <c r="Z92" s="410"/>
      <c r="AA92" s="410"/>
      <c r="AB92" s="411"/>
      <c r="AC92" s="341"/>
    </row>
    <row r="93" spans="1:29" x14ac:dyDescent="0.2">
      <c r="A93" s="568"/>
      <c r="B93" s="142" t="s">
        <v>158</v>
      </c>
      <c r="C93" s="537"/>
      <c r="D93" s="538"/>
      <c r="E93" s="443" t="s">
        <v>159</v>
      </c>
      <c r="F93" s="444"/>
      <c r="G93" s="445"/>
      <c r="H93" s="86"/>
      <c r="I93" s="258"/>
      <c r="J93" s="203"/>
      <c r="K93" s="203"/>
      <c r="L93" s="204"/>
      <c r="M93" s="215">
        <f t="shared" si="5"/>
        <v>43922</v>
      </c>
      <c r="N93" s="216">
        <f t="shared" si="5"/>
        <v>43928</v>
      </c>
      <c r="O93" s="80">
        <v>43927</v>
      </c>
      <c r="P93" s="77">
        <v>43929</v>
      </c>
      <c r="Q93" s="106"/>
      <c r="R93" s="249">
        <v>2</v>
      </c>
      <c r="S93" s="250">
        <v>3</v>
      </c>
      <c r="T93" s="446">
        <v>5</v>
      </c>
      <c r="U93" s="447"/>
      <c r="V93" s="555"/>
      <c r="W93" s="556"/>
      <c r="X93" s="556"/>
      <c r="Y93" s="556"/>
      <c r="Z93" s="556"/>
      <c r="AA93" s="556"/>
      <c r="AB93" s="557"/>
      <c r="AC93" s="341"/>
    </row>
    <row r="94" spans="1:29" x14ac:dyDescent="0.2">
      <c r="A94" s="568"/>
      <c r="B94" s="142">
        <v>6.3</v>
      </c>
      <c r="C94" s="537"/>
      <c r="D94" s="538"/>
      <c r="E94" s="470" t="s">
        <v>160</v>
      </c>
      <c r="F94" s="471"/>
      <c r="G94" s="472"/>
      <c r="H94" s="86"/>
      <c r="I94" s="205"/>
      <c r="J94" s="206"/>
      <c r="K94" s="203"/>
      <c r="L94" s="288"/>
      <c r="M94" s="215">
        <f t="shared" si="4"/>
        <v>43922</v>
      </c>
      <c r="N94" s="216">
        <f t="shared" si="4"/>
        <v>43928</v>
      </c>
      <c r="O94" s="84">
        <v>43929</v>
      </c>
      <c r="P94" s="83">
        <v>43929</v>
      </c>
      <c r="Q94" s="106"/>
      <c r="R94" s="249">
        <v>1.5</v>
      </c>
      <c r="S94" s="250">
        <v>2</v>
      </c>
      <c r="T94" s="446">
        <v>5</v>
      </c>
      <c r="U94" s="447"/>
      <c r="V94" s="409"/>
      <c r="W94" s="410"/>
      <c r="X94" s="410"/>
      <c r="Y94" s="410"/>
      <c r="Z94" s="410"/>
      <c r="AA94" s="410"/>
      <c r="AB94" s="411"/>
      <c r="AC94" s="341"/>
    </row>
    <row r="95" spans="1:29" x14ac:dyDescent="0.2">
      <c r="A95" s="568"/>
      <c r="B95" s="137">
        <v>7</v>
      </c>
      <c r="C95" s="392" t="s">
        <v>110</v>
      </c>
      <c r="D95" s="393"/>
      <c r="E95" s="394" t="s">
        <v>111</v>
      </c>
      <c r="F95" s="395"/>
      <c r="G95" s="396"/>
      <c r="H95" s="22" t="s">
        <v>46</v>
      </c>
      <c r="I95" s="66"/>
      <c r="J95" s="279"/>
      <c r="K95" s="279"/>
      <c r="L95" s="67"/>
      <c r="M95" s="37">
        <f t="shared" ref="M95" si="6">Q95-7</f>
        <v>43927</v>
      </c>
      <c r="N95" s="38">
        <v>43931</v>
      </c>
      <c r="O95" s="37">
        <v>43927</v>
      </c>
      <c r="P95" s="38">
        <v>43934</v>
      </c>
      <c r="Q95" s="37">
        <v>43934</v>
      </c>
      <c r="R95" s="241">
        <f>SUM(R96:R102)</f>
        <v>22</v>
      </c>
      <c r="S95" s="241">
        <f>SUM(S96:S102)</f>
        <v>28</v>
      </c>
      <c r="T95" s="397">
        <v>5</v>
      </c>
      <c r="U95" s="398"/>
      <c r="V95" s="534"/>
      <c r="W95" s="535"/>
      <c r="X95" s="535"/>
      <c r="Y95" s="535"/>
      <c r="Z95" s="535"/>
      <c r="AA95" s="535"/>
      <c r="AB95" s="536"/>
      <c r="AC95" s="341"/>
    </row>
    <row r="96" spans="1:29" x14ac:dyDescent="0.2">
      <c r="A96" s="568"/>
      <c r="B96" s="209">
        <v>7.01</v>
      </c>
      <c r="C96" s="537"/>
      <c r="D96" s="538"/>
      <c r="E96" s="539" t="s">
        <v>161</v>
      </c>
      <c r="F96" s="540"/>
      <c r="G96" s="541"/>
      <c r="H96" s="211"/>
      <c r="I96" s="212"/>
      <c r="J96" s="203"/>
      <c r="K96" s="292"/>
      <c r="L96" s="214"/>
      <c r="M96" s="215">
        <f>M94</f>
        <v>43922</v>
      </c>
      <c r="N96" s="216">
        <f>N94</f>
        <v>43928</v>
      </c>
      <c r="O96" s="215">
        <v>43927</v>
      </c>
      <c r="P96" s="216">
        <v>43934</v>
      </c>
      <c r="Q96" s="217"/>
      <c r="R96" s="243">
        <v>6</v>
      </c>
      <c r="S96" s="244">
        <v>7</v>
      </c>
      <c r="T96" s="521">
        <v>5</v>
      </c>
      <c r="U96" s="522"/>
      <c r="V96" s="542"/>
      <c r="W96" s="543"/>
      <c r="X96" s="543"/>
      <c r="Y96" s="543"/>
      <c r="Z96" s="543"/>
      <c r="AA96" s="543"/>
      <c r="AB96" s="544"/>
      <c r="AC96" s="341"/>
    </row>
    <row r="97" spans="1:29" x14ac:dyDescent="0.2">
      <c r="A97" s="568"/>
      <c r="B97" s="209">
        <v>7.1</v>
      </c>
      <c r="C97" s="537"/>
      <c r="D97" s="538"/>
      <c r="E97" s="539" t="s">
        <v>162</v>
      </c>
      <c r="F97" s="540"/>
      <c r="G97" s="541"/>
      <c r="H97" s="211"/>
      <c r="I97" s="212"/>
      <c r="J97" s="280"/>
      <c r="K97" s="280"/>
      <c r="L97" s="214"/>
      <c r="M97" s="215">
        <f>M95</f>
        <v>43927</v>
      </c>
      <c r="N97" s="216">
        <f>N95</f>
        <v>43931</v>
      </c>
      <c r="O97" s="215">
        <v>43928</v>
      </c>
      <c r="P97" s="216">
        <v>43935</v>
      </c>
      <c r="Q97" s="217"/>
      <c r="R97" s="243">
        <v>5</v>
      </c>
      <c r="S97" s="244">
        <v>5</v>
      </c>
      <c r="T97" s="521">
        <v>5</v>
      </c>
      <c r="U97" s="522"/>
      <c r="V97" s="542"/>
      <c r="W97" s="543"/>
      <c r="X97" s="543"/>
      <c r="Y97" s="543"/>
      <c r="Z97" s="543"/>
      <c r="AA97" s="543"/>
      <c r="AB97" s="544"/>
      <c r="AC97" s="341"/>
    </row>
    <row r="98" spans="1:29" x14ac:dyDescent="0.2">
      <c r="A98" s="568"/>
      <c r="B98" s="219" t="s">
        <v>163</v>
      </c>
      <c r="C98" s="516"/>
      <c r="D98" s="517"/>
      <c r="E98" s="558" t="s">
        <v>164</v>
      </c>
      <c r="F98" s="559"/>
      <c r="G98" s="560"/>
      <c r="H98" s="228"/>
      <c r="I98" s="260"/>
      <c r="J98" s="284"/>
      <c r="K98" s="284"/>
      <c r="L98" s="231"/>
      <c r="M98" s="224">
        <f t="shared" ref="M98:N98" si="7">M97</f>
        <v>43927</v>
      </c>
      <c r="N98" s="225">
        <f t="shared" si="7"/>
        <v>43931</v>
      </c>
      <c r="O98" s="215">
        <v>43929</v>
      </c>
      <c r="P98" s="216">
        <v>43936</v>
      </c>
      <c r="Q98" s="234"/>
      <c r="R98" s="247">
        <v>1</v>
      </c>
      <c r="S98" s="248">
        <v>3</v>
      </c>
      <c r="T98" s="446">
        <v>5</v>
      </c>
      <c r="U98" s="447"/>
      <c r="V98" s="531"/>
      <c r="W98" s="532"/>
      <c r="X98" s="532"/>
      <c r="Y98" s="532"/>
      <c r="Z98" s="532"/>
      <c r="AA98" s="532"/>
      <c r="AB98" s="533"/>
      <c r="AC98" s="341"/>
    </row>
    <row r="99" spans="1:29" x14ac:dyDescent="0.2">
      <c r="A99" s="568"/>
      <c r="B99" s="219" t="s">
        <v>165</v>
      </c>
      <c r="C99" s="516"/>
      <c r="D99" s="517"/>
      <c r="E99" s="518" t="s">
        <v>166</v>
      </c>
      <c r="F99" s="519"/>
      <c r="G99" s="520"/>
      <c r="H99" s="220"/>
      <c r="I99" s="261"/>
      <c r="J99" s="283"/>
      <c r="K99" s="283"/>
      <c r="L99" s="223"/>
      <c r="M99" s="224">
        <f>M98</f>
        <v>43927</v>
      </c>
      <c r="N99" s="225">
        <f>N98</f>
        <v>43931</v>
      </c>
      <c r="O99" s="215">
        <v>43930</v>
      </c>
      <c r="P99" s="216">
        <v>43937</v>
      </c>
      <c r="Q99" s="226"/>
      <c r="R99" s="245">
        <v>1</v>
      </c>
      <c r="S99" s="246">
        <v>2</v>
      </c>
      <c r="T99" s="521">
        <v>5</v>
      </c>
      <c r="U99" s="522"/>
      <c r="V99" s="523"/>
      <c r="W99" s="524"/>
      <c r="X99" s="524"/>
      <c r="Y99" s="524"/>
      <c r="Z99" s="524"/>
      <c r="AA99" s="524"/>
      <c r="AB99" s="525"/>
      <c r="AC99" s="341"/>
    </row>
    <row r="100" spans="1:29" x14ac:dyDescent="0.2">
      <c r="A100" s="568"/>
      <c r="B100" s="209">
        <v>7.2</v>
      </c>
      <c r="C100" s="537"/>
      <c r="D100" s="538"/>
      <c r="E100" s="473" t="s">
        <v>167</v>
      </c>
      <c r="F100" s="474"/>
      <c r="G100" s="475"/>
      <c r="H100" s="86"/>
      <c r="I100" s="262"/>
      <c r="J100" s="73"/>
      <c r="K100" s="73"/>
      <c r="L100" s="204"/>
      <c r="M100" s="215">
        <f t="shared" ref="M100:N102" si="8">M99</f>
        <v>43927</v>
      </c>
      <c r="N100" s="216">
        <f t="shared" si="8"/>
        <v>43931</v>
      </c>
      <c r="O100" s="215">
        <v>43931</v>
      </c>
      <c r="P100" s="216">
        <v>43938</v>
      </c>
      <c r="Q100" s="106"/>
      <c r="R100" s="249">
        <v>4</v>
      </c>
      <c r="S100" s="250">
        <v>5</v>
      </c>
      <c r="T100" s="446">
        <v>5</v>
      </c>
      <c r="U100" s="447"/>
      <c r="V100" s="409"/>
      <c r="W100" s="410"/>
      <c r="X100" s="410"/>
      <c r="Y100" s="410"/>
      <c r="Z100" s="410"/>
      <c r="AA100" s="410"/>
      <c r="AB100" s="411"/>
      <c r="AC100" s="341"/>
    </row>
    <row r="101" spans="1:29" x14ac:dyDescent="0.2">
      <c r="A101" s="568"/>
      <c r="B101" s="209">
        <v>7.3</v>
      </c>
      <c r="C101" s="537"/>
      <c r="D101" s="538"/>
      <c r="E101" s="443" t="s">
        <v>168</v>
      </c>
      <c r="F101" s="444"/>
      <c r="G101" s="445"/>
      <c r="H101" s="86"/>
      <c r="I101" s="263"/>
      <c r="J101" s="73"/>
      <c r="K101" s="73"/>
      <c r="L101" s="204"/>
      <c r="M101" s="215">
        <f t="shared" si="8"/>
        <v>43927</v>
      </c>
      <c r="N101" s="216">
        <f t="shared" si="8"/>
        <v>43931</v>
      </c>
      <c r="O101" s="215">
        <v>43932</v>
      </c>
      <c r="P101" s="216">
        <v>43939</v>
      </c>
      <c r="Q101" s="106"/>
      <c r="R101" s="249">
        <v>2</v>
      </c>
      <c r="S101" s="250">
        <v>1</v>
      </c>
      <c r="T101" s="446">
        <v>5</v>
      </c>
      <c r="U101" s="447"/>
      <c r="V101" s="555"/>
      <c r="W101" s="556"/>
      <c r="X101" s="556"/>
      <c r="Y101" s="556"/>
      <c r="Z101" s="556"/>
      <c r="AA101" s="556"/>
      <c r="AB101" s="557"/>
      <c r="AC101" s="341"/>
    </row>
    <row r="102" spans="1:29" x14ac:dyDescent="0.2">
      <c r="A102" s="568"/>
      <c r="B102" s="209">
        <v>7.4</v>
      </c>
      <c r="C102" s="537"/>
      <c r="D102" s="538"/>
      <c r="E102" s="470" t="s">
        <v>169</v>
      </c>
      <c r="F102" s="471"/>
      <c r="G102" s="472"/>
      <c r="H102" s="86"/>
      <c r="I102" s="205"/>
      <c r="J102" s="287"/>
      <c r="K102" s="73"/>
      <c r="L102" s="207"/>
      <c r="M102" s="215">
        <f t="shared" si="8"/>
        <v>43927</v>
      </c>
      <c r="N102" s="216">
        <f t="shared" si="8"/>
        <v>43931</v>
      </c>
      <c r="O102" s="215">
        <v>43933</v>
      </c>
      <c r="P102" s="216">
        <v>43940</v>
      </c>
      <c r="Q102" s="106"/>
      <c r="R102" s="249">
        <v>3</v>
      </c>
      <c r="S102" s="250">
        <v>5</v>
      </c>
      <c r="T102" s="446">
        <v>5</v>
      </c>
      <c r="U102" s="447"/>
      <c r="V102" s="409"/>
      <c r="W102" s="410"/>
      <c r="X102" s="410"/>
      <c r="Y102" s="410"/>
      <c r="Z102" s="410"/>
      <c r="AA102" s="410"/>
      <c r="AB102" s="411"/>
      <c r="AC102" s="341"/>
    </row>
    <row r="103" spans="1:29" x14ac:dyDescent="0.2">
      <c r="A103" s="568"/>
      <c r="B103" s="137">
        <v>8</v>
      </c>
      <c r="C103" s="392" t="s">
        <v>112</v>
      </c>
      <c r="D103" s="393"/>
      <c r="E103" s="394" t="s">
        <v>113</v>
      </c>
      <c r="F103" s="395"/>
      <c r="G103" s="396"/>
      <c r="H103" s="22" t="s">
        <v>54</v>
      </c>
      <c r="I103" s="256"/>
      <c r="J103" s="19"/>
      <c r="K103" s="19"/>
      <c r="L103" s="268"/>
      <c r="M103" s="37">
        <f>Q103-21</f>
        <v>43917</v>
      </c>
      <c r="N103" s="38">
        <v>43936</v>
      </c>
      <c r="O103" s="37">
        <v>43931</v>
      </c>
      <c r="P103" s="38">
        <v>43938</v>
      </c>
      <c r="Q103" s="37">
        <v>43938</v>
      </c>
      <c r="R103" s="241">
        <f>SUM(R104:R107)</f>
        <v>7</v>
      </c>
      <c r="S103" s="241">
        <f>SUM(S104:S107)</f>
        <v>16.5</v>
      </c>
      <c r="T103" s="397">
        <v>5</v>
      </c>
      <c r="U103" s="398"/>
      <c r="V103" s="534"/>
      <c r="W103" s="535"/>
      <c r="X103" s="535"/>
      <c r="Y103" s="535"/>
      <c r="Z103" s="535"/>
      <c r="AA103" s="535"/>
      <c r="AB103" s="536"/>
      <c r="AC103" s="341"/>
    </row>
    <row r="104" spans="1:29" x14ac:dyDescent="0.2">
      <c r="A104" s="568"/>
      <c r="B104" s="209">
        <v>8.1</v>
      </c>
      <c r="C104" s="537"/>
      <c r="D104" s="538"/>
      <c r="E104" s="539" t="s">
        <v>170</v>
      </c>
      <c r="F104" s="540"/>
      <c r="G104" s="541"/>
      <c r="H104" s="211"/>
      <c r="I104" s="257"/>
      <c r="J104" s="280"/>
      <c r="K104" s="280"/>
      <c r="L104" s="289"/>
      <c r="M104" s="215">
        <f>M103</f>
        <v>43917</v>
      </c>
      <c r="N104" s="216">
        <f>N103</f>
        <v>43936</v>
      </c>
      <c r="O104" s="215">
        <v>43931</v>
      </c>
      <c r="P104" s="216">
        <v>43938</v>
      </c>
      <c r="Q104" s="217"/>
      <c r="R104" s="243">
        <v>2</v>
      </c>
      <c r="S104" s="244">
        <v>8</v>
      </c>
      <c r="T104" s="521">
        <v>5</v>
      </c>
      <c r="U104" s="522"/>
      <c r="V104" s="542"/>
      <c r="W104" s="543"/>
      <c r="X104" s="543"/>
      <c r="Y104" s="543"/>
      <c r="Z104" s="543"/>
      <c r="AA104" s="543"/>
      <c r="AB104" s="544"/>
      <c r="AC104" s="341"/>
    </row>
    <row r="105" spans="1:29" x14ac:dyDescent="0.2">
      <c r="A105" s="568"/>
      <c r="B105" s="142">
        <v>8.1999999999999993</v>
      </c>
      <c r="C105" s="537"/>
      <c r="D105" s="538"/>
      <c r="E105" s="473" t="s">
        <v>171</v>
      </c>
      <c r="F105" s="474"/>
      <c r="G105" s="475"/>
      <c r="H105" s="86"/>
      <c r="I105" s="50"/>
      <c r="J105" s="73"/>
      <c r="K105" s="73"/>
      <c r="L105" s="100"/>
      <c r="M105" s="215">
        <f t="shared" ref="M105:N105" si="9">M104</f>
        <v>43917</v>
      </c>
      <c r="N105" s="216">
        <f t="shared" si="9"/>
        <v>43936</v>
      </c>
      <c r="O105" s="80">
        <v>43935</v>
      </c>
      <c r="P105" s="77">
        <v>43938</v>
      </c>
      <c r="Q105" s="106"/>
      <c r="R105" s="249">
        <v>2</v>
      </c>
      <c r="S105" s="250">
        <v>4</v>
      </c>
      <c r="T105" s="446">
        <v>5</v>
      </c>
      <c r="U105" s="447"/>
      <c r="V105" s="409"/>
      <c r="W105" s="410"/>
      <c r="X105" s="410"/>
      <c r="Y105" s="410"/>
      <c r="Z105" s="410"/>
      <c r="AA105" s="410"/>
      <c r="AB105" s="411"/>
      <c r="AC105" s="341"/>
    </row>
    <row r="106" spans="1:29" x14ac:dyDescent="0.2">
      <c r="A106" s="568"/>
      <c r="B106" s="209">
        <v>8.3000000000000007</v>
      </c>
      <c r="C106" s="537"/>
      <c r="D106" s="538"/>
      <c r="E106" s="539" t="s">
        <v>172</v>
      </c>
      <c r="F106" s="540"/>
      <c r="G106" s="541"/>
      <c r="H106" s="211"/>
      <c r="I106" s="257"/>
      <c r="J106" s="280"/>
      <c r="K106" s="280"/>
      <c r="L106" s="289"/>
      <c r="M106" s="215">
        <f>M105</f>
        <v>43917</v>
      </c>
      <c r="N106" s="216">
        <f>N105</f>
        <v>43936</v>
      </c>
      <c r="O106" s="215">
        <v>43938</v>
      </c>
      <c r="P106" s="216">
        <v>43938</v>
      </c>
      <c r="Q106" s="217"/>
      <c r="R106" s="243">
        <v>1</v>
      </c>
      <c r="S106" s="244">
        <v>0.5</v>
      </c>
      <c r="T106" s="521">
        <v>5</v>
      </c>
      <c r="U106" s="522"/>
      <c r="V106" s="542"/>
      <c r="W106" s="543"/>
      <c r="X106" s="543"/>
      <c r="Y106" s="543"/>
      <c r="Z106" s="543"/>
      <c r="AA106" s="543"/>
      <c r="AB106" s="544"/>
      <c r="AC106" s="341"/>
    </row>
    <row r="107" spans="1:29" x14ac:dyDescent="0.2">
      <c r="A107" s="568"/>
      <c r="B107" s="142">
        <v>8.4</v>
      </c>
      <c r="C107" s="537"/>
      <c r="D107" s="538"/>
      <c r="E107" s="473" t="s">
        <v>173</v>
      </c>
      <c r="F107" s="474"/>
      <c r="G107" s="475"/>
      <c r="H107" s="86"/>
      <c r="I107" s="50"/>
      <c r="J107" s="73"/>
      <c r="K107" s="73"/>
      <c r="L107" s="100"/>
      <c r="M107" s="215">
        <f t="shared" ref="M107:N107" si="10">M106</f>
        <v>43917</v>
      </c>
      <c r="N107" s="216">
        <f t="shared" si="10"/>
        <v>43936</v>
      </c>
      <c r="O107" s="80">
        <v>43938</v>
      </c>
      <c r="P107" s="77">
        <v>43938</v>
      </c>
      <c r="Q107" s="106"/>
      <c r="R107" s="249">
        <v>2</v>
      </c>
      <c r="S107" s="250">
        <v>4</v>
      </c>
      <c r="T107" s="446">
        <v>5</v>
      </c>
      <c r="U107" s="447"/>
      <c r="V107" s="409"/>
      <c r="W107" s="410"/>
      <c r="X107" s="410"/>
      <c r="Y107" s="410"/>
      <c r="Z107" s="410"/>
      <c r="AA107" s="410"/>
      <c r="AB107" s="411"/>
      <c r="AC107" s="341"/>
    </row>
    <row r="108" spans="1:29" x14ac:dyDescent="0.2">
      <c r="A108" s="568"/>
      <c r="B108" s="137">
        <v>9</v>
      </c>
      <c r="C108" s="392" t="s">
        <v>114</v>
      </c>
      <c r="D108" s="393"/>
      <c r="E108" s="394" t="s">
        <v>115</v>
      </c>
      <c r="F108" s="395"/>
      <c r="G108" s="396"/>
      <c r="H108" s="22" t="s">
        <v>54</v>
      </c>
      <c r="I108" s="254"/>
      <c r="J108" s="19"/>
      <c r="K108" s="19"/>
      <c r="L108" s="218"/>
      <c r="M108" s="37">
        <v>43871</v>
      </c>
      <c r="N108" s="38">
        <v>43939</v>
      </c>
      <c r="O108" s="37">
        <v>43879</v>
      </c>
      <c r="P108" s="38">
        <v>43941</v>
      </c>
      <c r="Q108" s="37">
        <v>43941</v>
      </c>
      <c r="R108" s="241">
        <f>SUM(R109:R115)</f>
        <v>12</v>
      </c>
      <c r="S108" s="241">
        <f>SUM(S109:S115)</f>
        <v>14</v>
      </c>
      <c r="T108" s="397">
        <v>5</v>
      </c>
      <c r="U108" s="398"/>
      <c r="V108" s="534"/>
      <c r="W108" s="535"/>
      <c r="X108" s="535"/>
      <c r="Y108" s="535"/>
      <c r="Z108" s="535"/>
      <c r="AA108" s="535"/>
      <c r="AB108" s="536"/>
      <c r="AC108" s="341"/>
    </row>
    <row r="109" spans="1:29" x14ac:dyDescent="0.2">
      <c r="A109" s="568"/>
      <c r="B109" s="209">
        <v>9.1</v>
      </c>
      <c r="C109" s="537"/>
      <c r="D109" s="538"/>
      <c r="E109" s="539" t="s">
        <v>174</v>
      </c>
      <c r="F109" s="540"/>
      <c r="G109" s="541"/>
      <c r="H109" s="211"/>
      <c r="I109" s="212"/>
      <c r="J109" s="280"/>
      <c r="K109" s="213"/>
      <c r="L109" s="289"/>
      <c r="M109" s="215">
        <f>M108</f>
        <v>43871</v>
      </c>
      <c r="N109" s="216">
        <f>N108</f>
        <v>43939</v>
      </c>
      <c r="O109" s="300">
        <v>43940</v>
      </c>
      <c r="P109" s="216">
        <v>43941</v>
      </c>
      <c r="Q109" s="217"/>
      <c r="R109" s="243">
        <v>2</v>
      </c>
      <c r="S109" s="244">
        <v>3</v>
      </c>
      <c r="T109" s="521">
        <v>5</v>
      </c>
      <c r="U109" s="522"/>
      <c r="V109" s="542"/>
      <c r="W109" s="543"/>
      <c r="X109" s="543"/>
      <c r="Y109" s="543"/>
      <c r="Z109" s="543"/>
      <c r="AA109" s="543"/>
      <c r="AB109" s="544"/>
      <c r="AC109" s="341"/>
    </row>
    <row r="110" spans="1:29" x14ac:dyDescent="0.2">
      <c r="A110" s="568"/>
      <c r="B110" s="142">
        <v>9.1999999999999993</v>
      </c>
      <c r="C110" s="537"/>
      <c r="D110" s="538"/>
      <c r="E110" s="473" t="s">
        <v>175</v>
      </c>
      <c r="F110" s="474"/>
      <c r="G110" s="475"/>
      <c r="H110" s="86"/>
      <c r="I110" s="212"/>
      <c r="J110" s="203"/>
      <c r="K110" s="203"/>
      <c r="L110" s="289"/>
      <c r="M110" s="215">
        <f t="shared" ref="M110:N110" si="11">M109</f>
        <v>43871</v>
      </c>
      <c r="N110" s="216">
        <f t="shared" si="11"/>
        <v>43939</v>
      </c>
      <c r="O110" s="300">
        <v>43940</v>
      </c>
      <c r="P110" s="305">
        <v>43941</v>
      </c>
      <c r="Q110" s="106"/>
      <c r="R110" s="249">
        <v>2</v>
      </c>
      <c r="S110" s="250">
        <v>2</v>
      </c>
      <c r="T110" s="446">
        <v>5</v>
      </c>
      <c r="U110" s="447"/>
      <c r="V110" s="409"/>
      <c r="W110" s="410"/>
      <c r="X110" s="410"/>
      <c r="Y110" s="410"/>
      <c r="Z110" s="410"/>
      <c r="AA110" s="410"/>
      <c r="AB110" s="411"/>
      <c r="AC110" s="341"/>
    </row>
    <row r="111" spans="1:29" x14ac:dyDescent="0.2">
      <c r="A111" s="568"/>
      <c r="B111" s="209">
        <v>9.3000000000000007</v>
      </c>
      <c r="C111" s="537"/>
      <c r="D111" s="538"/>
      <c r="E111" s="539" t="s">
        <v>176</v>
      </c>
      <c r="F111" s="540"/>
      <c r="G111" s="541"/>
      <c r="H111" s="211"/>
      <c r="I111" s="264"/>
      <c r="J111" s="280"/>
      <c r="K111" s="280"/>
      <c r="L111" s="302"/>
      <c r="M111" s="293">
        <f>M110</f>
        <v>43871</v>
      </c>
      <c r="N111" s="216">
        <f>N110</f>
        <v>43939</v>
      </c>
      <c r="O111" s="300">
        <v>43940</v>
      </c>
      <c r="P111" s="216">
        <v>43941</v>
      </c>
      <c r="Q111" s="217"/>
      <c r="R111" s="243">
        <v>2</v>
      </c>
      <c r="S111" s="244">
        <v>1</v>
      </c>
      <c r="T111" s="521">
        <v>5</v>
      </c>
      <c r="U111" s="522"/>
      <c r="V111" s="542"/>
      <c r="W111" s="543"/>
      <c r="X111" s="543"/>
      <c r="Y111" s="543"/>
      <c r="Z111" s="543"/>
      <c r="AA111" s="543"/>
      <c r="AB111" s="544"/>
      <c r="AC111" s="341"/>
    </row>
    <row r="112" spans="1:29" x14ac:dyDescent="0.2">
      <c r="A112" s="568"/>
      <c r="B112" s="142">
        <v>9.4</v>
      </c>
      <c r="C112" s="537"/>
      <c r="D112" s="538"/>
      <c r="E112" s="473" t="s">
        <v>157</v>
      </c>
      <c r="F112" s="474"/>
      <c r="G112" s="475"/>
      <c r="H112" s="86"/>
      <c r="I112" s="290"/>
      <c r="J112" s="73"/>
      <c r="K112" s="73"/>
      <c r="L112" s="302"/>
      <c r="M112" s="301">
        <f t="shared" ref="M112:N113" si="12">M111</f>
        <v>43871</v>
      </c>
      <c r="N112" s="216">
        <f t="shared" si="12"/>
        <v>43939</v>
      </c>
      <c r="O112" s="300">
        <v>43940</v>
      </c>
      <c r="P112" s="305">
        <v>43941</v>
      </c>
      <c r="Q112" s="106"/>
      <c r="R112" s="249">
        <v>1</v>
      </c>
      <c r="S112" s="250">
        <v>2</v>
      </c>
      <c r="T112" s="446">
        <v>5</v>
      </c>
      <c r="U112" s="447"/>
      <c r="V112" s="409"/>
      <c r="W112" s="410"/>
      <c r="X112" s="410"/>
      <c r="Y112" s="410"/>
      <c r="Z112" s="410"/>
      <c r="AA112" s="410"/>
      <c r="AB112" s="411"/>
      <c r="AC112" s="341"/>
    </row>
    <row r="113" spans="1:29" x14ac:dyDescent="0.2">
      <c r="A113" s="568"/>
      <c r="B113" s="209">
        <v>9.5</v>
      </c>
      <c r="C113" s="537"/>
      <c r="D113" s="538"/>
      <c r="E113" s="443" t="s">
        <v>177</v>
      </c>
      <c r="F113" s="444"/>
      <c r="G113" s="445"/>
      <c r="H113" s="86"/>
      <c r="I113" s="263"/>
      <c r="J113" s="204"/>
      <c r="K113" s="204"/>
      <c r="L113" s="302"/>
      <c r="M113" s="293">
        <f t="shared" si="12"/>
        <v>43871</v>
      </c>
      <c r="N113" s="216">
        <f t="shared" si="12"/>
        <v>43939</v>
      </c>
      <c r="O113" s="300">
        <v>43940</v>
      </c>
      <c r="P113" s="305">
        <v>43941</v>
      </c>
      <c r="Q113" s="106"/>
      <c r="R113" s="249">
        <v>1</v>
      </c>
      <c r="S113" s="250">
        <v>3</v>
      </c>
      <c r="T113" s="446">
        <v>5</v>
      </c>
      <c r="U113" s="447"/>
      <c r="V113" s="555"/>
      <c r="W113" s="556"/>
      <c r="X113" s="556"/>
      <c r="Y113" s="556"/>
      <c r="Z113" s="556"/>
      <c r="AA113" s="556"/>
      <c r="AB113" s="557"/>
      <c r="AC113" s="341"/>
    </row>
    <row r="114" spans="1:29" x14ac:dyDescent="0.2">
      <c r="A114" s="568"/>
      <c r="B114" s="142">
        <v>9.6</v>
      </c>
      <c r="C114" s="537"/>
      <c r="D114" s="538"/>
      <c r="E114" s="443" t="s">
        <v>178</v>
      </c>
      <c r="F114" s="444"/>
      <c r="G114" s="445"/>
      <c r="H114" s="86"/>
      <c r="I114" s="291"/>
      <c r="J114" s="265"/>
      <c r="K114" s="203"/>
      <c r="L114" s="303"/>
      <c r="M114" s="293">
        <f>M113</f>
        <v>43871</v>
      </c>
      <c r="N114" s="216">
        <f>N113</f>
        <v>43939</v>
      </c>
      <c r="O114" s="300">
        <v>43941</v>
      </c>
      <c r="P114" s="305">
        <v>43941</v>
      </c>
      <c r="Q114" s="106"/>
      <c r="R114" s="249">
        <v>2</v>
      </c>
      <c r="S114" s="250">
        <v>1</v>
      </c>
      <c r="T114" s="446">
        <v>5</v>
      </c>
      <c r="U114" s="447"/>
      <c r="V114" s="555"/>
      <c r="W114" s="556"/>
      <c r="X114" s="556"/>
      <c r="Y114" s="556"/>
      <c r="Z114" s="556"/>
      <c r="AA114" s="556"/>
      <c r="AB114" s="557"/>
      <c r="AC114" s="341"/>
    </row>
    <row r="115" spans="1:29" x14ac:dyDescent="0.2">
      <c r="A115" s="568"/>
      <c r="B115" s="209">
        <v>9.6999999999999993</v>
      </c>
      <c r="C115" s="537"/>
      <c r="D115" s="538"/>
      <c r="E115" s="470" t="s">
        <v>160</v>
      </c>
      <c r="F115" s="471"/>
      <c r="G115" s="472"/>
      <c r="H115" s="86"/>
      <c r="I115" s="262"/>
      <c r="J115" s="206"/>
      <c r="K115" s="203"/>
      <c r="L115" s="304"/>
      <c r="M115" s="293">
        <f t="shared" ref="M115:N115" si="13">M113</f>
        <v>43871</v>
      </c>
      <c r="N115" s="216">
        <f t="shared" si="13"/>
        <v>43939</v>
      </c>
      <c r="O115" s="300">
        <v>43941</v>
      </c>
      <c r="P115" s="305">
        <v>43941</v>
      </c>
      <c r="Q115" s="106"/>
      <c r="R115" s="249">
        <v>2</v>
      </c>
      <c r="S115" s="250">
        <v>2</v>
      </c>
      <c r="T115" s="446">
        <v>5</v>
      </c>
      <c r="U115" s="447"/>
      <c r="V115" s="409"/>
      <c r="W115" s="410"/>
      <c r="X115" s="410"/>
      <c r="Y115" s="410"/>
      <c r="Z115" s="410"/>
      <c r="AA115" s="410"/>
      <c r="AB115" s="411"/>
      <c r="AC115" s="341"/>
    </row>
    <row r="116" spans="1:29" x14ac:dyDescent="0.2">
      <c r="A116" s="568"/>
      <c r="B116" s="137">
        <v>10</v>
      </c>
      <c r="C116" s="392" t="s">
        <v>116</v>
      </c>
      <c r="D116" s="393"/>
      <c r="E116" s="394" t="s">
        <v>117</v>
      </c>
      <c r="F116" s="395"/>
      <c r="G116" s="396"/>
      <c r="H116" s="22" t="s">
        <v>54</v>
      </c>
      <c r="I116" s="256"/>
      <c r="J116" s="19"/>
      <c r="K116" s="19"/>
      <c r="L116" s="268"/>
      <c r="M116" s="37">
        <v>43871</v>
      </c>
      <c r="N116" s="38">
        <v>43939</v>
      </c>
      <c r="O116" s="37">
        <v>43871</v>
      </c>
      <c r="P116" s="38">
        <v>43943</v>
      </c>
      <c r="Q116" s="37">
        <v>43943</v>
      </c>
      <c r="R116" s="241">
        <f>SUM(R117:R128)</f>
        <v>32.666666666666664</v>
      </c>
      <c r="S116" s="242">
        <f>SUM(S117:S128)</f>
        <v>37</v>
      </c>
      <c r="T116" s="397">
        <v>5</v>
      </c>
      <c r="U116" s="398"/>
      <c r="V116" s="534"/>
      <c r="W116" s="535"/>
      <c r="X116" s="535"/>
      <c r="Y116" s="535"/>
      <c r="Z116" s="535"/>
      <c r="AA116" s="535"/>
      <c r="AB116" s="536"/>
      <c r="AC116" s="341"/>
    </row>
    <row r="117" spans="1:29" x14ac:dyDescent="0.2">
      <c r="A117" s="568"/>
      <c r="B117" s="209">
        <v>10.1</v>
      </c>
      <c r="C117" s="537"/>
      <c r="D117" s="538"/>
      <c r="E117" s="561" t="s">
        <v>179</v>
      </c>
      <c r="F117" s="562"/>
      <c r="G117" s="563"/>
      <c r="H117" s="211"/>
      <c r="I117" s="272"/>
      <c r="J117" s="213"/>
      <c r="K117" s="213"/>
      <c r="L117" s="274"/>
      <c r="M117" s="215">
        <f>M116</f>
        <v>43871</v>
      </c>
      <c r="N117" s="216">
        <f>N116</f>
        <v>43939</v>
      </c>
      <c r="O117" s="215">
        <f>M117</f>
        <v>43871</v>
      </c>
      <c r="P117" s="216">
        <v>43943</v>
      </c>
      <c r="Q117" s="217"/>
      <c r="R117" s="243">
        <v>0.33333333333333331</v>
      </c>
      <c r="S117" s="244">
        <v>1.5</v>
      </c>
      <c r="T117" s="521">
        <v>5</v>
      </c>
      <c r="U117" s="522"/>
      <c r="V117" s="564"/>
      <c r="W117" s="565"/>
      <c r="X117" s="565"/>
      <c r="Y117" s="565"/>
      <c r="Z117" s="565"/>
      <c r="AA117" s="565"/>
      <c r="AB117" s="566"/>
      <c r="AC117" s="341"/>
    </row>
    <row r="118" spans="1:29" x14ac:dyDescent="0.2">
      <c r="A118" s="568"/>
      <c r="B118" s="142">
        <v>10.199999999999999</v>
      </c>
      <c r="C118" s="537"/>
      <c r="D118" s="538"/>
      <c r="E118" s="443" t="s">
        <v>180</v>
      </c>
      <c r="F118" s="444"/>
      <c r="G118" s="445"/>
      <c r="H118" s="86"/>
      <c r="I118" s="258"/>
      <c r="J118" s="203"/>
      <c r="K118" s="203"/>
      <c r="L118" s="273"/>
      <c r="M118" s="215">
        <f>M117</f>
        <v>43871</v>
      </c>
      <c r="N118" s="216">
        <f t="shared" ref="N118:N128" si="14">N117</f>
        <v>43939</v>
      </c>
      <c r="O118" s="215">
        <f>M118</f>
        <v>43871</v>
      </c>
      <c r="P118" s="216">
        <v>43943</v>
      </c>
      <c r="Q118" s="106"/>
      <c r="R118" s="249">
        <v>0.33333333333333331</v>
      </c>
      <c r="S118" s="250">
        <v>0.5</v>
      </c>
      <c r="T118" s="446">
        <v>5</v>
      </c>
      <c r="U118" s="447"/>
      <c r="V118" s="555"/>
      <c r="W118" s="556"/>
      <c r="X118" s="556"/>
      <c r="Y118" s="556"/>
      <c r="Z118" s="556"/>
      <c r="AA118" s="556"/>
      <c r="AB118" s="557"/>
      <c r="AC118" s="341"/>
    </row>
    <row r="119" spans="1:29" x14ac:dyDescent="0.2">
      <c r="A119" s="568"/>
      <c r="B119" s="209">
        <v>10.3</v>
      </c>
      <c r="C119" s="537"/>
      <c r="D119" s="538"/>
      <c r="E119" s="443" t="s">
        <v>181</v>
      </c>
      <c r="F119" s="444"/>
      <c r="G119" s="445"/>
      <c r="H119" s="86"/>
      <c r="I119" s="258"/>
      <c r="J119" s="203"/>
      <c r="K119" s="203"/>
      <c r="L119" s="204"/>
      <c r="M119" s="215">
        <f t="shared" ref="M119:M128" si="15">M118</f>
        <v>43871</v>
      </c>
      <c r="N119" s="216">
        <f t="shared" si="14"/>
        <v>43939</v>
      </c>
      <c r="O119" s="80">
        <v>43937</v>
      </c>
      <c r="P119" s="216">
        <v>43943</v>
      </c>
      <c r="Q119" s="106"/>
      <c r="R119" s="249">
        <v>0.5</v>
      </c>
      <c r="S119" s="250">
        <v>1</v>
      </c>
      <c r="T119" s="446">
        <v>5</v>
      </c>
      <c r="U119" s="447"/>
      <c r="V119" s="555"/>
      <c r="W119" s="556"/>
      <c r="X119" s="556"/>
      <c r="Y119" s="556"/>
      <c r="Z119" s="556"/>
      <c r="AA119" s="556"/>
      <c r="AB119" s="557"/>
      <c r="AC119" s="341"/>
    </row>
    <row r="120" spans="1:29" x14ac:dyDescent="0.2">
      <c r="A120" s="568"/>
      <c r="B120" s="142">
        <v>10.4</v>
      </c>
      <c r="C120" s="537"/>
      <c r="D120" s="538"/>
      <c r="E120" s="443" t="s">
        <v>53</v>
      </c>
      <c r="F120" s="444"/>
      <c r="G120" s="445"/>
      <c r="H120" s="86"/>
      <c r="I120" s="258"/>
      <c r="J120" s="203"/>
      <c r="K120" s="203"/>
      <c r="L120" s="208"/>
      <c r="M120" s="215">
        <f t="shared" si="15"/>
        <v>43871</v>
      </c>
      <c r="N120" s="216">
        <f t="shared" si="14"/>
        <v>43939</v>
      </c>
      <c r="O120" s="80">
        <v>43941</v>
      </c>
      <c r="P120" s="216">
        <v>43943</v>
      </c>
      <c r="Q120" s="106"/>
      <c r="R120" s="249">
        <v>0.5</v>
      </c>
      <c r="S120" s="250">
        <v>1</v>
      </c>
      <c r="T120" s="446">
        <v>5</v>
      </c>
      <c r="U120" s="447"/>
      <c r="V120" s="555"/>
      <c r="W120" s="556"/>
      <c r="X120" s="556"/>
      <c r="Y120" s="556"/>
      <c r="Z120" s="556"/>
      <c r="AA120" s="556"/>
      <c r="AB120" s="557"/>
      <c r="AC120" s="341"/>
    </row>
    <row r="121" spans="1:29" x14ac:dyDescent="0.2">
      <c r="A121" s="568"/>
      <c r="B121" s="209">
        <v>10.5</v>
      </c>
      <c r="C121" s="537"/>
      <c r="D121" s="538"/>
      <c r="E121" s="443" t="s">
        <v>182</v>
      </c>
      <c r="F121" s="444"/>
      <c r="G121" s="445"/>
      <c r="H121" s="86"/>
      <c r="I121" s="258"/>
      <c r="J121" s="239"/>
      <c r="K121" s="270"/>
      <c r="L121" s="240"/>
      <c r="M121" s="215">
        <f t="shared" si="15"/>
        <v>43871</v>
      </c>
      <c r="N121" s="216">
        <f t="shared" si="14"/>
        <v>43939</v>
      </c>
      <c r="O121" s="80">
        <v>43940</v>
      </c>
      <c r="P121" s="216">
        <v>43943</v>
      </c>
      <c r="Q121" s="106"/>
      <c r="R121" s="249">
        <v>0.5</v>
      </c>
      <c r="S121" s="250">
        <v>1</v>
      </c>
      <c r="T121" s="446">
        <v>5</v>
      </c>
      <c r="U121" s="447"/>
      <c r="V121" s="555"/>
      <c r="W121" s="556"/>
      <c r="X121" s="556"/>
      <c r="Y121" s="556"/>
      <c r="Z121" s="556"/>
      <c r="AA121" s="556"/>
      <c r="AB121" s="557"/>
      <c r="AC121" s="341"/>
    </row>
    <row r="122" spans="1:29" x14ac:dyDescent="0.2">
      <c r="A122" s="568"/>
      <c r="B122" s="142">
        <v>10.6</v>
      </c>
      <c r="C122" s="537"/>
      <c r="D122" s="538"/>
      <c r="E122" s="443" t="s">
        <v>183</v>
      </c>
      <c r="F122" s="444"/>
      <c r="G122" s="445"/>
      <c r="H122" s="86"/>
      <c r="I122" s="258"/>
      <c r="J122" s="239"/>
      <c r="K122" s="203"/>
      <c r="L122" s="240"/>
      <c r="M122" s="215">
        <f t="shared" si="15"/>
        <v>43871</v>
      </c>
      <c r="N122" s="216">
        <f t="shared" si="14"/>
        <v>43939</v>
      </c>
      <c r="O122" s="80">
        <v>43941</v>
      </c>
      <c r="P122" s="216">
        <v>43943</v>
      </c>
      <c r="Q122" s="106"/>
      <c r="R122" s="249">
        <v>1</v>
      </c>
      <c r="S122" s="250">
        <v>4</v>
      </c>
      <c r="T122" s="446">
        <v>5</v>
      </c>
      <c r="U122" s="447"/>
      <c r="V122" s="555"/>
      <c r="W122" s="556"/>
      <c r="X122" s="556"/>
      <c r="Y122" s="556"/>
      <c r="Z122" s="556"/>
      <c r="AA122" s="556"/>
      <c r="AB122" s="557"/>
      <c r="AC122" s="341"/>
    </row>
    <row r="123" spans="1:29" x14ac:dyDescent="0.2">
      <c r="A123" s="568"/>
      <c r="B123" s="209">
        <v>10.7</v>
      </c>
      <c r="C123" s="537"/>
      <c r="D123" s="538"/>
      <c r="E123" s="443" t="s">
        <v>184</v>
      </c>
      <c r="F123" s="444"/>
      <c r="G123" s="445"/>
      <c r="H123" s="86"/>
      <c r="I123" s="258"/>
      <c r="J123" s="239"/>
      <c r="K123" s="203"/>
      <c r="L123" s="240"/>
      <c r="M123" s="215">
        <f t="shared" si="15"/>
        <v>43871</v>
      </c>
      <c r="N123" s="216">
        <f t="shared" si="14"/>
        <v>43939</v>
      </c>
      <c r="O123" s="80">
        <v>43879</v>
      </c>
      <c r="P123" s="216">
        <v>43943</v>
      </c>
      <c r="Q123" s="106"/>
      <c r="R123" s="249">
        <v>10</v>
      </c>
      <c r="S123" s="250">
        <v>10</v>
      </c>
      <c r="T123" s="446">
        <v>5</v>
      </c>
      <c r="U123" s="447"/>
      <c r="V123" s="555"/>
      <c r="W123" s="556"/>
      <c r="X123" s="556"/>
      <c r="Y123" s="556"/>
      <c r="Z123" s="556"/>
      <c r="AA123" s="556"/>
      <c r="AB123" s="557"/>
      <c r="AC123" s="341"/>
    </row>
    <row r="124" spans="1:29" x14ac:dyDescent="0.2">
      <c r="A124" s="568"/>
      <c r="B124" s="142">
        <v>10.8</v>
      </c>
      <c r="C124" s="537"/>
      <c r="D124" s="538"/>
      <c r="E124" s="443" t="s">
        <v>102</v>
      </c>
      <c r="F124" s="444"/>
      <c r="G124" s="445"/>
      <c r="H124" s="86"/>
      <c r="I124" s="258"/>
      <c r="J124" s="269"/>
      <c r="K124" s="270"/>
      <c r="L124" s="240"/>
      <c r="M124" s="215">
        <f t="shared" si="15"/>
        <v>43871</v>
      </c>
      <c r="N124" s="216">
        <f t="shared" si="14"/>
        <v>43939</v>
      </c>
      <c r="O124" s="80">
        <v>43909</v>
      </c>
      <c r="P124" s="216">
        <v>43943</v>
      </c>
      <c r="Q124" s="106"/>
      <c r="R124" s="249">
        <v>0.5</v>
      </c>
      <c r="S124" s="250">
        <v>1</v>
      </c>
      <c r="T124" s="446">
        <v>5</v>
      </c>
      <c r="U124" s="447"/>
      <c r="V124" s="555"/>
      <c r="W124" s="556"/>
      <c r="X124" s="556"/>
      <c r="Y124" s="556"/>
      <c r="Z124" s="556"/>
      <c r="AA124" s="556"/>
      <c r="AB124" s="557"/>
      <c r="AC124" s="341"/>
    </row>
    <row r="125" spans="1:29" x14ac:dyDescent="0.2">
      <c r="A125" s="568"/>
      <c r="B125" s="209">
        <v>10.9</v>
      </c>
      <c r="C125" s="537"/>
      <c r="D125" s="538"/>
      <c r="E125" s="443" t="s">
        <v>185</v>
      </c>
      <c r="F125" s="444"/>
      <c r="G125" s="445"/>
      <c r="H125" s="86"/>
      <c r="I125" s="258"/>
      <c r="J125" s="239"/>
      <c r="K125" s="203"/>
      <c r="L125" s="240"/>
      <c r="M125" s="215">
        <f t="shared" si="15"/>
        <v>43871</v>
      </c>
      <c r="N125" s="216">
        <f t="shared" si="14"/>
        <v>43939</v>
      </c>
      <c r="O125" s="80">
        <v>43873</v>
      </c>
      <c r="P125" s="216">
        <v>43943</v>
      </c>
      <c r="Q125" s="106"/>
      <c r="R125" s="249">
        <v>4</v>
      </c>
      <c r="S125" s="250">
        <v>7</v>
      </c>
      <c r="T125" s="446">
        <v>5</v>
      </c>
      <c r="U125" s="447"/>
      <c r="V125" s="555"/>
      <c r="W125" s="556"/>
      <c r="X125" s="556"/>
      <c r="Y125" s="556"/>
      <c r="Z125" s="556"/>
      <c r="AA125" s="556"/>
      <c r="AB125" s="557"/>
      <c r="AC125" s="341"/>
    </row>
    <row r="126" spans="1:29" x14ac:dyDescent="0.2">
      <c r="A126" s="568"/>
      <c r="B126" s="266">
        <v>10.1</v>
      </c>
      <c r="C126" s="537"/>
      <c r="D126" s="538"/>
      <c r="E126" s="443" t="s">
        <v>186</v>
      </c>
      <c r="F126" s="444"/>
      <c r="G126" s="445"/>
      <c r="H126" s="86"/>
      <c r="I126" s="258"/>
      <c r="J126" s="239"/>
      <c r="K126" s="203"/>
      <c r="L126" s="240"/>
      <c r="M126" s="215">
        <f t="shared" si="15"/>
        <v>43871</v>
      </c>
      <c r="N126" s="216">
        <f t="shared" si="14"/>
        <v>43939</v>
      </c>
      <c r="O126" s="80">
        <v>43873</v>
      </c>
      <c r="P126" s="216">
        <v>43943</v>
      </c>
      <c r="Q126" s="106"/>
      <c r="R126" s="249">
        <v>10</v>
      </c>
      <c r="S126" s="250">
        <v>7</v>
      </c>
      <c r="T126" s="446">
        <v>5</v>
      </c>
      <c r="U126" s="447"/>
      <c r="V126" s="555"/>
      <c r="W126" s="556"/>
      <c r="X126" s="556"/>
      <c r="Y126" s="556"/>
      <c r="Z126" s="556"/>
      <c r="AA126" s="556"/>
      <c r="AB126" s="557"/>
      <c r="AC126" s="341"/>
    </row>
    <row r="127" spans="1:29" x14ac:dyDescent="0.2">
      <c r="A127" s="568"/>
      <c r="B127" s="267">
        <v>11.11</v>
      </c>
      <c r="C127" s="537"/>
      <c r="D127" s="538"/>
      <c r="E127" s="443" t="s">
        <v>187</v>
      </c>
      <c r="F127" s="444"/>
      <c r="G127" s="445"/>
      <c r="H127" s="86"/>
      <c r="I127" s="258"/>
      <c r="J127" s="239"/>
      <c r="K127" s="203"/>
      <c r="L127" s="240"/>
      <c r="M127" s="215">
        <f t="shared" si="15"/>
        <v>43871</v>
      </c>
      <c r="N127" s="216">
        <f t="shared" si="14"/>
        <v>43939</v>
      </c>
      <c r="O127" s="80">
        <v>43885</v>
      </c>
      <c r="P127" s="216">
        <v>43943</v>
      </c>
      <c r="Q127" s="106"/>
      <c r="R127" s="249">
        <v>3</v>
      </c>
      <c r="S127" s="250">
        <v>2</v>
      </c>
      <c r="T127" s="446">
        <v>5</v>
      </c>
      <c r="U127" s="447"/>
      <c r="V127" s="555"/>
      <c r="W127" s="556"/>
      <c r="X127" s="556"/>
      <c r="Y127" s="556"/>
      <c r="Z127" s="556"/>
      <c r="AA127" s="556"/>
      <c r="AB127" s="557"/>
      <c r="AC127" s="341"/>
    </row>
    <row r="128" spans="1:29" x14ac:dyDescent="0.2">
      <c r="A128" s="568"/>
      <c r="B128" s="266">
        <v>11.12</v>
      </c>
      <c r="C128" s="537"/>
      <c r="D128" s="538"/>
      <c r="E128" s="443" t="s">
        <v>134</v>
      </c>
      <c r="F128" s="444"/>
      <c r="G128" s="445"/>
      <c r="H128" s="86"/>
      <c r="I128" s="258"/>
      <c r="J128" s="269"/>
      <c r="K128" s="270"/>
      <c r="L128" s="271"/>
      <c r="M128" s="215">
        <f t="shared" si="15"/>
        <v>43871</v>
      </c>
      <c r="N128" s="216">
        <f t="shared" si="14"/>
        <v>43939</v>
      </c>
      <c r="O128" s="80">
        <v>43943</v>
      </c>
      <c r="P128" s="216">
        <v>43943</v>
      </c>
      <c r="Q128" s="106"/>
      <c r="R128" s="249">
        <v>2</v>
      </c>
      <c r="S128" s="250">
        <v>1</v>
      </c>
      <c r="T128" s="446">
        <v>5</v>
      </c>
      <c r="U128" s="447"/>
      <c r="V128" s="555"/>
      <c r="W128" s="556"/>
      <c r="X128" s="556"/>
      <c r="Y128" s="556"/>
      <c r="Z128" s="556"/>
      <c r="AA128" s="556"/>
      <c r="AB128" s="557"/>
      <c r="AC128" s="341"/>
    </row>
    <row r="129" spans="1:29" x14ac:dyDescent="0.2">
      <c r="A129" s="568"/>
      <c r="B129" s="135">
        <v>11</v>
      </c>
      <c r="C129" s="476"/>
      <c r="D129" s="477"/>
      <c r="E129" s="478" t="s">
        <v>188</v>
      </c>
      <c r="F129" s="479"/>
      <c r="G129" s="480"/>
      <c r="H129" s="52" t="s">
        <v>38</v>
      </c>
      <c r="I129" s="62"/>
      <c r="J129" s="55"/>
      <c r="K129" s="55"/>
      <c r="L129" s="61"/>
      <c r="M129" s="58">
        <v>43918</v>
      </c>
      <c r="N129" s="96">
        <v>43945</v>
      </c>
      <c r="O129" s="52"/>
      <c r="P129" s="57"/>
      <c r="Q129" s="58">
        <v>43945</v>
      </c>
      <c r="R129" s="251"/>
      <c r="S129" s="252"/>
      <c r="T129" s="481"/>
      <c r="U129" s="482"/>
      <c r="V129" s="483"/>
      <c r="W129" s="484"/>
      <c r="X129" s="484"/>
      <c r="Y129" s="484"/>
      <c r="Z129" s="484"/>
      <c r="AA129" s="484"/>
      <c r="AB129" s="485"/>
      <c r="AC129" s="577"/>
    </row>
    <row r="130" spans="1:29" x14ac:dyDescent="0.2">
      <c r="A130" s="568"/>
      <c r="B130" s="570"/>
      <c r="C130" s="571"/>
      <c r="D130" s="571"/>
      <c r="E130" s="571"/>
      <c r="F130" s="571"/>
      <c r="G130" s="571"/>
      <c r="H130" s="571"/>
      <c r="I130" s="571"/>
      <c r="J130" s="571"/>
      <c r="K130" s="571"/>
      <c r="L130" s="571"/>
      <c r="M130" s="571"/>
      <c r="N130" s="571"/>
      <c r="O130" s="571"/>
      <c r="P130" s="571"/>
      <c r="Q130" s="571"/>
      <c r="R130" s="571"/>
      <c r="S130" s="571"/>
      <c r="T130" s="571"/>
      <c r="U130" s="571"/>
      <c r="V130" s="571"/>
      <c r="W130" s="571"/>
      <c r="X130" s="571"/>
      <c r="Y130" s="571"/>
      <c r="Z130" s="571"/>
      <c r="AA130" s="571"/>
      <c r="AB130" s="571"/>
      <c r="AC130" s="572"/>
    </row>
    <row r="131" spans="1:29" x14ac:dyDescent="0.2">
      <c r="A131" s="569"/>
      <c r="B131" s="573"/>
      <c r="C131" s="574"/>
      <c r="D131" s="574"/>
      <c r="E131" s="574"/>
      <c r="F131" s="574"/>
      <c r="G131" s="574"/>
      <c r="H131" s="574"/>
      <c r="I131" s="574"/>
      <c r="J131" s="574"/>
      <c r="K131" s="574"/>
      <c r="L131" s="574"/>
      <c r="M131" s="574"/>
      <c r="N131" s="574"/>
      <c r="O131" s="574"/>
      <c r="P131" s="574"/>
      <c r="Q131" s="574"/>
      <c r="R131" s="574"/>
      <c r="S131" s="574"/>
      <c r="T131" s="574"/>
      <c r="U131" s="574"/>
      <c r="V131" s="574"/>
      <c r="W131" s="574"/>
      <c r="X131" s="574"/>
      <c r="Y131" s="574"/>
      <c r="Z131" s="574"/>
      <c r="AA131" s="574"/>
      <c r="AB131" s="574"/>
      <c r="AC131" s="575"/>
    </row>
    <row r="132" spans="1:29" x14ac:dyDescent="0.2">
      <c r="B132" s="30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048570" spans="20:21" x14ac:dyDescent="0.2">
      <c r="T1048570" s="508"/>
      <c r="U1048570" s="508"/>
    </row>
  </sheetData>
  <mergeCells count="502">
    <mergeCell ref="A61:A131"/>
    <mergeCell ref="B130:AC131"/>
    <mergeCell ref="AC61:AC129"/>
    <mergeCell ref="J9:M9"/>
    <mergeCell ref="C128:D128"/>
    <mergeCell ref="E128:G128"/>
    <mergeCell ref="T128:U128"/>
    <mergeCell ref="V128:AB128"/>
    <mergeCell ref="C129:D129"/>
    <mergeCell ref="E129:G129"/>
    <mergeCell ref="T129:U129"/>
    <mergeCell ref="V129:AB129"/>
    <mergeCell ref="C126:D126"/>
    <mergeCell ref="E126:G126"/>
    <mergeCell ref="T126:U126"/>
    <mergeCell ref="V126:AB126"/>
    <mergeCell ref="C127:D127"/>
    <mergeCell ref="E127:G127"/>
    <mergeCell ref="T127:U127"/>
    <mergeCell ref="V127:AB127"/>
    <mergeCell ref="C124:D124"/>
    <mergeCell ref="E124:G124"/>
    <mergeCell ref="T124:U124"/>
    <mergeCell ref="V124:AB124"/>
    <mergeCell ref="C125:D125"/>
    <mergeCell ref="E125:G125"/>
    <mergeCell ref="T125:U125"/>
    <mergeCell ref="V125:AB125"/>
    <mergeCell ref="C122:D122"/>
    <mergeCell ref="E122:G122"/>
    <mergeCell ref="T122:U122"/>
    <mergeCell ref="V122:AB122"/>
    <mergeCell ref="C123:D123"/>
    <mergeCell ref="E123:G123"/>
    <mergeCell ref="T123:U123"/>
    <mergeCell ref="V123:AB123"/>
    <mergeCell ref="C120:D120"/>
    <mergeCell ref="E120:G120"/>
    <mergeCell ref="T120:U120"/>
    <mergeCell ref="V120:AB120"/>
    <mergeCell ref="C121:D121"/>
    <mergeCell ref="E121:G121"/>
    <mergeCell ref="T121:U121"/>
    <mergeCell ref="V121:AB121"/>
    <mergeCell ref="C118:D118"/>
    <mergeCell ref="E118:G118"/>
    <mergeCell ref="T118:U118"/>
    <mergeCell ref="V118:AB118"/>
    <mergeCell ref="C119:D119"/>
    <mergeCell ref="E119:G119"/>
    <mergeCell ref="T119:U119"/>
    <mergeCell ref="V119:AB119"/>
    <mergeCell ref="C116:D116"/>
    <mergeCell ref="E116:G116"/>
    <mergeCell ref="T116:U116"/>
    <mergeCell ref="V116:AB116"/>
    <mergeCell ref="C117:D117"/>
    <mergeCell ref="E117:G117"/>
    <mergeCell ref="T117:U117"/>
    <mergeCell ref="V117:AB117"/>
    <mergeCell ref="C114:D114"/>
    <mergeCell ref="E114:G114"/>
    <mergeCell ref="T114:U114"/>
    <mergeCell ref="V114:AB114"/>
    <mergeCell ref="C115:D115"/>
    <mergeCell ref="E115:G115"/>
    <mergeCell ref="T115:U115"/>
    <mergeCell ref="V115:AB115"/>
    <mergeCell ref="C112:D112"/>
    <mergeCell ref="E112:G112"/>
    <mergeCell ref="T112:U112"/>
    <mergeCell ref="V112:AB112"/>
    <mergeCell ref="C113:D113"/>
    <mergeCell ref="E113:G113"/>
    <mergeCell ref="T113:U113"/>
    <mergeCell ref="V113:AB113"/>
    <mergeCell ref="C110:D110"/>
    <mergeCell ref="E110:G110"/>
    <mergeCell ref="T110:U110"/>
    <mergeCell ref="V110:AB110"/>
    <mergeCell ref="C111:D111"/>
    <mergeCell ref="E111:G111"/>
    <mergeCell ref="T111:U111"/>
    <mergeCell ref="V111:AB111"/>
    <mergeCell ref="C108:D108"/>
    <mergeCell ref="E108:G108"/>
    <mergeCell ref="T108:U108"/>
    <mergeCell ref="V108:AB108"/>
    <mergeCell ref="C109:D109"/>
    <mergeCell ref="E109:G109"/>
    <mergeCell ref="T109:U109"/>
    <mergeCell ref="V109:AB109"/>
    <mergeCell ref="C106:D106"/>
    <mergeCell ref="E106:G106"/>
    <mergeCell ref="T106:U106"/>
    <mergeCell ref="V106:AB106"/>
    <mergeCell ref="C107:D107"/>
    <mergeCell ref="E107:G107"/>
    <mergeCell ref="T107:U107"/>
    <mergeCell ref="V107:AB107"/>
    <mergeCell ref="C104:D104"/>
    <mergeCell ref="E104:G104"/>
    <mergeCell ref="T104:U104"/>
    <mergeCell ref="V104:AB104"/>
    <mergeCell ref="C105:D105"/>
    <mergeCell ref="E105:G105"/>
    <mergeCell ref="T105:U105"/>
    <mergeCell ref="V105:AB105"/>
    <mergeCell ref="C102:D102"/>
    <mergeCell ref="E102:G102"/>
    <mergeCell ref="T102:U102"/>
    <mergeCell ref="V102:AB102"/>
    <mergeCell ref="C103:D103"/>
    <mergeCell ref="E103:G103"/>
    <mergeCell ref="T103:U103"/>
    <mergeCell ref="V103:AB103"/>
    <mergeCell ref="C100:D100"/>
    <mergeCell ref="E100:G100"/>
    <mergeCell ref="T100:U100"/>
    <mergeCell ref="V100:AB100"/>
    <mergeCell ref="C101:D101"/>
    <mergeCell ref="E101:G101"/>
    <mergeCell ref="T101:U101"/>
    <mergeCell ref="V101:AB101"/>
    <mergeCell ref="C98:D98"/>
    <mergeCell ref="E98:G98"/>
    <mergeCell ref="T98:U98"/>
    <mergeCell ref="V98:AB98"/>
    <mergeCell ref="C99:D99"/>
    <mergeCell ref="E99:G99"/>
    <mergeCell ref="T99:U99"/>
    <mergeCell ref="V99:AB99"/>
    <mergeCell ref="C96:D96"/>
    <mergeCell ref="E96:G96"/>
    <mergeCell ref="T96:U96"/>
    <mergeCell ref="V96:AB96"/>
    <mergeCell ref="C97:D97"/>
    <mergeCell ref="E97:G97"/>
    <mergeCell ref="T97:U97"/>
    <mergeCell ref="V97:AB97"/>
    <mergeCell ref="C94:D94"/>
    <mergeCell ref="E94:G94"/>
    <mergeCell ref="T94:U94"/>
    <mergeCell ref="V94:AB94"/>
    <mergeCell ref="C95:D95"/>
    <mergeCell ref="E95:G95"/>
    <mergeCell ref="T95:U95"/>
    <mergeCell ref="V95:AB95"/>
    <mergeCell ref="C92:D92"/>
    <mergeCell ref="E92:G92"/>
    <mergeCell ref="T92:U92"/>
    <mergeCell ref="V92:AB92"/>
    <mergeCell ref="C93:D93"/>
    <mergeCell ref="E93:G93"/>
    <mergeCell ref="T93:U93"/>
    <mergeCell ref="V93:AB93"/>
    <mergeCell ref="C90:D90"/>
    <mergeCell ref="E90:G90"/>
    <mergeCell ref="T90:U90"/>
    <mergeCell ref="V90:AB90"/>
    <mergeCell ref="C91:D91"/>
    <mergeCell ref="E91:G91"/>
    <mergeCell ref="T91:U91"/>
    <mergeCell ref="V91:AB91"/>
    <mergeCell ref="C88:D88"/>
    <mergeCell ref="E88:G88"/>
    <mergeCell ref="T88:U88"/>
    <mergeCell ref="V88:AB88"/>
    <mergeCell ref="C89:D89"/>
    <mergeCell ref="E89:G89"/>
    <mergeCell ref="T89:U89"/>
    <mergeCell ref="V89:AB89"/>
    <mergeCell ref="C86:D86"/>
    <mergeCell ref="E86:G86"/>
    <mergeCell ref="T86:U86"/>
    <mergeCell ref="V86:AB86"/>
    <mergeCell ref="C87:D87"/>
    <mergeCell ref="E87:G87"/>
    <mergeCell ref="T87:U87"/>
    <mergeCell ref="V87:AB87"/>
    <mergeCell ref="C84:D84"/>
    <mergeCell ref="E84:G84"/>
    <mergeCell ref="T84:U84"/>
    <mergeCell ref="V84:AB84"/>
    <mergeCell ref="C85:D85"/>
    <mergeCell ref="E85:G85"/>
    <mergeCell ref="T85:U85"/>
    <mergeCell ref="V85:AB85"/>
    <mergeCell ref="C82:D82"/>
    <mergeCell ref="E82:G82"/>
    <mergeCell ref="T82:U82"/>
    <mergeCell ref="V82:AB82"/>
    <mergeCell ref="C83:D83"/>
    <mergeCell ref="E83:G83"/>
    <mergeCell ref="T83:U83"/>
    <mergeCell ref="V83:AB83"/>
    <mergeCell ref="C80:D80"/>
    <mergeCell ref="E80:G80"/>
    <mergeCell ref="T80:U80"/>
    <mergeCell ref="V80:AB80"/>
    <mergeCell ref="C81:D81"/>
    <mergeCell ref="E81:G81"/>
    <mergeCell ref="T81:U81"/>
    <mergeCell ref="V81:AB81"/>
    <mergeCell ref="C78:D78"/>
    <mergeCell ref="E78:G78"/>
    <mergeCell ref="T78:U78"/>
    <mergeCell ref="V78:AB78"/>
    <mergeCell ref="C79:D79"/>
    <mergeCell ref="E79:G79"/>
    <mergeCell ref="T79:U79"/>
    <mergeCell ref="V79:AB79"/>
    <mergeCell ref="C76:D76"/>
    <mergeCell ref="E76:G76"/>
    <mergeCell ref="T76:U76"/>
    <mergeCell ref="V76:AB76"/>
    <mergeCell ref="C77:D77"/>
    <mergeCell ref="E77:G77"/>
    <mergeCell ref="T77:U77"/>
    <mergeCell ref="V77:AB77"/>
    <mergeCell ref="C74:D74"/>
    <mergeCell ref="E74:G74"/>
    <mergeCell ref="T74:U74"/>
    <mergeCell ref="V74:AB74"/>
    <mergeCell ref="C75:D75"/>
    <mergeCell ref="E75:G75"/>
    <mergeCell ref="T75:U75"/>
    <mergeCell ref="V75:AB75"/>
    <mergeCell ref="C72:D72"/>
    <mergeCell ref="E72:G72"/>
    <mergeCell ref="T72:U72"/>
    <mergeCell ref="V72:AB72"/>
    <mergeCell ref="C73:D73"/>
    <mergeCell ref="E73:G73"/>
    <mergeCell ref="T73:U73"/>
    <mergeCell ref="V73:AB73"/>
    <mergeCell ref="C70:D70"/>
    <mergeCell ref="E70:G70"/>
    <mergeCell ref="T70:U70"/>
    <mergeCell ref="V70:AB70"/>
    <mergeCell ref="C71:D71"/>
    <mergeCell ref="E71:G71"/>
    <mergeCell ref="T71:U71"/>
    <mergeCell ref="V71:AB71"/>
    <mergeCell ref="C69:D69"/>
    <mergeCell ref="E69:G69"/>
    <mergeCell ref="T69:U69"/>
    <mergeCell ref="V69:AB69"/>
    <mergeCell ref="C66:D66"/>
    <mergeCell ref="E66:G66"/>
    <mergeCell ref="T66:U66"/>
    <mergeCell ref="V66:AB66"/>
    <mergeCell ref="C67:D67"/>
    <mergeCell ref="E67:G67"/>
    <mergeCell ref="T67:U67"/>
    <mergeCell ref="V67:AB67"/>
    <mergeCell ref="V62:AB62"/>
    <mergeCell ref="C63:D63"/>
    <mergeCell ref="E63:G63"/>
    <mergeCell ref="T63:U63"/>
    <mergeCell ref="V63:AB63"/>
    <mergeCell ref="C68:D68"/>
    <mergeCell ref="E68:G68"/>
    <mergeCell ref="T68:U68"/>
    <mergeCell ref="V68:AB68"/>
    <mergeCell ref="T1048570:U1048570"/>
    <mergeCell ref="C61:D61"/>
    <mergeCell ref="E61:G61"/>
    <mergeCell ref="T61:U61"/>
    <mergeCell ref="V61:AB61"/>
    <mergeCell ref="C62:D62"/>
    <mergeCell ref="C58:D58"/>
    <mergeCell ref="E58:G58"/>
    <mergeCell ref="T58:U58"/>
    <mergeCell ref="V58:AB58"/>
    <mergeCell ref="C59:D59"/>
    <mergeCell ref="E59:G59"/>
    <mergeCell ref="T59:U59"/>
    <mergeCell ref="V59:AB59"/>
    <mergeCell ref="C64:D64"/>
    <mergeCell ref="E64:G64"/>
    <mergeCell ref="T64:U64"/>
    <mergeCell ref="V64:AB64"/>
    <mergeCell ref="C65:D65"/>
    <mergeCell ref="E65:G65"/>
    <mergeCell ref="T65:U65"/>
    <mergeCell ref="V65:AB65"/>
    <mergeCell ref="E62:G62"/>
    <mergeCell ref="T62:U62"/>
    <mergeCell ref="C56:D56"/>
    <mergeCell ref="E56:G56"/>
    <mergeCell ref="T56:U56"/>
    <mergeCell ref="V56:AB56"/>
    <mergeCell ref="C57:D57"/>
    <mergeCell ref="E57:G57"/>
    <mergeCell ref="T57:U57"/>
    <mergeCell ref="V57:AB57"/>
    <mergeCell ref="C54:D54"/>
    <mergeCell ref="E54:G54"/>
    <mergeCell ref="T54:U54"/>
    <mergeCell ref="V54:AB54"/>
    <mergeCell ref="C55:D55"/>
    <mergeCell ref="E55:G55"/>
    <mergeCell ref="T55:U55"/>
    <mergeCell ref="V55:AB55"/>
    <mergeCell ref="V53:AB53"/>
    <mergeCell ref="C53:D53"/>
    <mergeCell ref="E53:G53"/>
    <mergeCell ref="T53:U53"/>
    <mergeCell ref="C51:D51"/>
    <mergeCell ref="E51:G51"/>
    <mergeCell ref="T51:U51"/>
    <mergeCell ref="V51:AB51"/>
    <mergeCell ref="C52:D52"/>
    <mergeCell ref="E52:G52"/>
    <mergeCell ref="T52:U52"/>
    <mergeCell ref="V52:AB52"/>
    <mergeCell ref="C50:D50"/>
    <mergeCell ref="E50:G50"/>
    <mergeCell ref="O50:P50"/>
    <mergeCell ref="R50:S50"/>
    <mergeCell ref="T50:U50"/>
    <mergeCell ref="V50:AB50"/>
    <mergeCell ref="C49:D49"/>
    <mergeCell ref="E49:G49"/>
    <mergeCell ref="T49:U49"/>
    <mergeCell ref="V49:AB49"/>
    <mergeCell ref="C47:D47"/>
    <mergeCell ref="E47:G47"/>
    <mergeCell ref="T47:U47"/>
    <mergeCell ref="V47:AB47"/>
    <mergeCell ref="C48:D48"/>
    <mergeCell ref="E48:G48"/>
    <mergeCell ref="T48:U48"/>
    <mergeCell ref="V48:AB48"/>
    <mergeCell ref="C45:D45"/>
    <mergeCell ref="E45:G45"/>
    <mergeCell ref="T45:U45"/>
    <mergeCell ref="V45:AB45"/>
    <mergeCell ref="C46:D46"/>
    <mergeCell ref="E46:G46"/>
    <mergeCell ref="T46:U46"/>
    <mergeCell ref="V46:AB46"/>
    <mergeCell ref="C44:D44"/>
    <mergeCell ref="E44:G44"/>
    <mergeCell ref="O44:P44"/>
    <mergeCell ref="R44:S44"/>
    <mergeCell ref="T44:U44"/>
    <mergeCell ref="V44:AB44"/>
    <mergeCell ref="C43:D43"/>
    <mergeCell ref="E43:G43"/>
    <mergeCell ref="T43:U43"/>
    <mergeCell ref="V43:AB43"/>
    <mergeCell ref="C41:D41"/>
    <mergeCell ref="E41:G41"/>
    <mergeCell ref="T41:U41"/>
    <mergeCell ref="V41:AB41"/>
    <mergeCell ref="C42:D42"/>
    <mergeCell ref="E42:G42"/>
    <mergeCell ref="T42:U42"/>
    <mergeCell ref="V42:AB42"/>
    <mergeCell ref="C40:D40"/>
    <mergeCell ref="E40:G40"/>
    <mergeCell ref="T40:U40"/>
    <mergeCell ref="V40:AB40"/>
    <mergeCell ref="C39:D39"/>
    <mergeCell ref="E39:G39"/>
    <mergeCell ref="O39:P39"/>
    <mergeCell ref="R39:S39"/>
    <mergeCell ref="T39:U39"/>
    <mergeCell ref="V39:AB39"/>
    <mergeCell ref="C37:D37"/>
    <mergeCell ref="E37:G37"/>
    <mergeCell ref="T37:U37"/>
    <mergeCell ref="V37:AB37"/>
    <mergeCell ref="C38:D38"/>
    <mergeCell ref="E38:G38"/>
    <mergeCell ref="T38:U38"/>
    <mergeCell ref="V38:AB38"/>
    <mergeCell ref="C35:D35"/>
    <mergeCell ref="E35:G35"/>
    <mergeCell ref="T35:U35"/>
    <mergeCell ref="V35:AB35"/>
    <mergeCell ref="C36:D36"/>
    <mergeCell ref="E36:G36"/>
    <mergeCell ref="T36:U36"/>
    <mergeCell ref="V36:AB36"/>
    <mergeCell ref="C33:D33"/>
    <mergeCell ref="E33:G33"/>
    <mergeCell ref="T33:U33"/>
    <mergeCell ref="V33:AB33"/>
    <mergeCell ref="C34:D34"/>
    <mergeCell ref="E34:G34"/>
    <mergeCell ref="T34:U34"/>
    <mergeCell ref="V34:AB34"/>
    <mergeCell ref="C31:D31"/>
    <mergeCell ref="E31:G31"/>
    <mergeCell ref="T31:U31"/>
    <mergeCell ref="V31:AB31"/>
    <mergeCell ref="C32:D32"/>
    <mergeCell ref="E32:G32"/>
    <mergeCell ref="T32:U32"/>
    <mergeCell ref="V32:AB32"/>
    <mergeCell ref="C29:D29"/>
    <mergeCell ref="E29:G29"/>
    <mergeCell ref="T29:U29"/>
    <mergeCell ref="V29:AB29"/>
    <mergeCell ref="C30:D30"/>
    <mergeCell ref="E30:G30"/>
    <mergeCell ref="T30:U30"/>
    <mergeCell ref="V30:AB30"/>
    <mergeCell ref="C27:D27"/>
    <mergeCell ref="E27:G27"/>
    <mergeCell ref="T27:U27"/>
    <mergeCell ref="V27:AB27"/>
    <mergeCell ref="C28:D28"/>
    <mergeCell ref="E28:G28"/>
    <mergeCell ref="T28:U28"/>
    <mergeCell ref="V28:AB28"/>
    <mergeCell ref="C25:D25"/>
    <mergeCell ref="E25:G25"/>
    <mergeCell ref="T25:U25"/>
    <mergeCell ref="V25:AB25"/>
    <mergeCell ref="C26:D26"/>
    <mergeCell ref="E26:G26"/>
    <mergeCell ref="T26:U26"/>
    <mergeCell ref="V26:AB26"/>
    <mergeCell ref="C23:D23"/>
    <mergeCell ref="E23:G23"/>
    <mergeCell ref="T23:U23"/>
    <mergeCell ref="V23:AB23"/>
    <mergeCell ref="C24:D24"/>
    <mergeCell ref="E24:G24"/>
    <mergeCell ref="T24:U24"/>
    <mergeCell ref="V24:AB24"/>
    <mergeCell ref="E21:G21"/>
    <mergeCell ref="T21:U21"/>
    <mergeCell ref="V21:AB21"/>
    <mergeCell ref="C22:D22"/>
    <mergeCell ref="E22:G22"/>
    <mergeCell ref="T22:U22"/>
    <mergeCell ref="V22:AB22"/>
    <mergeCell ref="C19:D19"/>
    <mergeCell ref="E19:G19"/>
    <mergeCell ref="T19:U19"/>
    <mergeCell ref="V19:AB19"/>
    <mergeCell ref="C20:D20"/>
    <mergeCell ref="E20:G20"/>
    <mergeCell ref="T20:U20"/>
    <mergeCell ref="V20:AB20"/>
    <mergeCell ref="C21:D21"/>
    <mergeCell ref="C17:D17"/>
    <mergeCell ref="E17:G17"/>
    <mergeCell ref="T17:U17"/>
    <mergeCell ref="V17:AB17"/>
    <mergeCell ref="C18:D18"/>
    <mergeCell ref="E18:G18"/>
    <mergeCell ref="T18:U18"/>
    <mergeCell ref="V18:AB18"/>
    <mergeCell ref="V14:AB14"/>
    <mergeCell ref="C15:D15"/>
    <mergeCell ref="E15:G15"/>
    <mergeCell ref="T15:U15"/>
    <mergeCell ref="V15:AB15"/>
    <mergeCell ref="C16:D16"/>
    <mergeCell ref="E16:G16"/>
    <mergeCell ref="T16:U16"/>
    <mergeCell ref="V16:AB16"/>
    <mergeCell ref="B11:B12"/>
    <mergeCell ref="C11:F11"/>
    <mergeCell ref="G11:H11"/>
    <mergeCell ref="K11:L11"/>
    <mergeCell ref="C12:F12"/>
    <mergeCell ref="G12:H12"/>
    <mergeCell ref="K12:L12"/>
    <mergeCell ref="C14:D14"/>
    <mergeCell ref="E14:G14"/>
    <mergeCell ref="O14:O15"/>
    <mergeCell ref="P14:P15"/>
    <mergeCell ref="T14:U14"/>
    <mergeCell ref="G6:H6"/>
    <mergeCell ref="K6:L6"/>
    <mergeCell ref="G7:H7"/>
    <mergeCell ref="K7:L7"/>
    <mergeCell ref="C8:F8"/>
    <mergeCell ref="G8:H8"/>
    <mergeCell ref="K8:L8"/>
    <mergeCell ref="N1:AB13"/>
    <mergeCell ref="AC1:AC60"/>
    <mergeCell ref="B3:H3"/>
    <mergeCell ref="J3:M3"/>
    <mergeCell ref="B4:B9"/>
    <mergeCell ref="C4:F7"/>
    <mergeCell ref="G4:H4"/>
    <mergeCell ref="K4:L4"/>
    <mergeCell ref="G5:H5"/>
    <mergeCell ref="K5:L5"/>
    <mergeCell ref="C9:F9"/>
    <mergeCell ref="G9:H9"/>
    <mergeCell ref="B10:F10"/>
    <mergeCell ref="G10:H10"/>
    <mergeCell ref="K10:L10"/>
  </mergeCells>
  <phoneticPr fontId="7" type="noConversion"/>
  <conditionalFormatting sqref="C11:C12 Q14:Q23 Q25:Q29 Q132:Q1048576 Q35:Q50 Q52:Q60">
    <cfRule type="timePeriod" dxfId="134" priority="204" timePeriod="thisWeek">
      <formula>AND(TODAY()-ROUNDDOWN(C11,0)&lt;=WEEKDAY(TODAY())-1,ROUNDDOWN(C11,0)-TODAY()&lt;=7-WEEKDAY(TODAY()))</formula>
    </cfRule>
    <cfRule type="timePeriod" dxfId="133" priority="205" timePeriod="thisMonth">
      <formula>AND(MONTH(C11)=MONTH(TODAY()),YEAR(C11)=YEAR(TODAY()))</formula>
    </cfRule>
  </conditionalFormatting>
  <conditionalFormatting sqref="Q24">
    <cfRule type="timePeriod" dxfId="132" priority="202" timePeriod="thisWeek">
      <formula>AND(TODAY()-ROUNDDOWN(Q24,0)&lt;=WEEKDAY(TODAY())-1,ROUNDDOWN(Q24,0)-TODAY()&lt;=7-WEEKDAY(TODAY()))</formula>
    </cfRule>
    <cfRule type="timePeriod" dxfId="131" priority="203" timePeriod="thisMonth">
      <formula>AND(MONTH(Q24)=MONTH(TODAY()),YEAR(Q24)=YEAR(TODAY()))</formula>
    </cfRule>
  </conditionalFormatting>
  <conditionalFormatting sqref="T24:U24">
    <cfRule type="dataBar" priority="201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{49135959-A5EC-415A-B5D5-51912188415C}</x14:id>
        </ext>
      </extLst>
    </cfRule>
  </conditionalFormatting>
  <conditionalFormatting sqref="Q30">
    <cfRule type="timePeriod" dxfId="130" priority="198" timePeriod="thisWeek">
      <formula>AND(TODAY()-ROUNDDOWN(Q30,0)&lt;=WEEKDAY(TODAY())-1,ROUNDDOWN(Q30,0)-TODAY()&lt;=7-WEEKDAY(TODAY()))</formula>
    </cfRule>
    <cfRule type="timePeriod" dxfId="129" priority="199" timePeriod="thisMonth">
      <formula>AND(MONTH(Q30)=MONTH(TODAY()),YEAR(Q30)=YEAR(TODAY()))</formula>
    </cfRule>
  </conditionalFormatting>
  <conditionalFormatting sqref="T30">
    <cfRule type="dataBar" priority="200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{76ED8FB0-BE1A-44D6-80D8-C76C0CCAB5E3}</x14:id>
        </ext>
      </extLst>
    </cfRule>
  </conditionalFormatting>
  <conditionalFormatting sqref="Q31">
    <cfRule type="timePeriod" dxfId="128" priority="195" timePeriod="thisWeek">
      <formula>AND(TODAY()-ROUNDDOWN(Q31,0)&lt;=WEEKDAY(TODAY())-1,ROUNDDOWN(Q31,0)-TODAY()&lt;=7-WEEKDAY(TODAY()))</formula>
    </cfRule>
    <cfRule type="timePeriod" dxfId="127" priority="196" timePeriod="thisMonth">
      <formula>AND(MONTH(Q31)=MONTH(TODAY()),YEAR(Q31)=YEAR(TODAY()))</formula>
    </cfRule>
  </conditionalFormatting>
  <conditionalFormatting sqref="T31">
    <cfRule type="dataBar" priority="197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{CA7C0514-6249-4831-8A78-F7ADB2B00514}</x14:id>
        </ext>
      </extLst>
    </cfRule>
  </conditionalFormatting>
  <conditionalFormatting sqref="Q32:Q33">
    <cfRule type="timePeriod" dxfId="126" priority="192" timePeriod="thisWeek">
      <formula>AND(TODAY()-ROUNDDOWN(Q32,0)&lt;=WEEKDAY(TODAY())-1,ROUNDDOWN(Q32,0)-TODAY()&lt;=7-WEEKDAY(TODAY()))</formula>
    </cfRule>
    <cfRule type="timePeriod" dxfId="125" priority="193" timePeriod="thisMonth">
      <formula>AND(MONTH(Q32)=MONTH(TODAY()),YEAR(Q32)=YEAR(TODAY()))</formula>
    </cfRule>
  </conditionalFormatting>
  <conditionalFormatting sqref="T32">
    <cfRule type="dataBar" priority="194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{DD720092-2019-484E-AA54-1703104A5276}</x14:id>
        </ext>
      </extLst>
    </cfRule>
  </conditionalFormatting>
  <conditionalFormatting sqref="Q33">
    <cfRule type="timePeriod" dxfId="124" priority="189" timePeriod="thisWeek">
      <formula>AND(TODAY()-ROUNDDOWN(Q33,0)&lt;=WEEKDAY(TODAY())-1,ROUNDDOWN(Q33,0)-TODAY()&lt;=7-WEEKDAY(TODAY()))</formula>
    </cfRule>
    <cfRule type="timePeriod" dxfId="123" priority="190" timePeriod="thisMonth">
      <formula>AND(MONTH(Q33)=MONTH(TODAY()),YEAR(Q33)=YEAR(TODAY()))</formula>
    </cfRule>
  </conditionalFormatting>
  <conditionalFormatting sqref="T33">
    <cfRule type="dataBar" priority="191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{4D59CF45-AC20-4F37-9D2B-84A0C6C9BCC3}</x14:id>
        </ext>
      </extLst>
    </cfRule>
  </conditionalFormatting>
  <conditionalFormatting sqref="T34">
    <cfRule type="dataBar" priority="188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{CBF8B6BA-52BD-4F9B-A804-9E0233B29AD8}</x14:id>
        </ext>
      </extLst>
    </cfRule>
  </conditionalFormatting>
  <conditionalFormatting sqref="Q51">
    <cfRule type="timePeriod" dxfId="122" priority="186" timePeriod="thisWeek">
      <formula>AND(TODAY()-ROUNDDOWN(Q51,0)&lt;=WEEKDAY(TODAY())-1,ROUNDDOWN(Q51,0)-TODAY()&lt;=7-WEEKDAY(TODAY()))</formula>
    </cfRule>
    <cfRule type="timePeriod" dxfId="121" priority="187" timePeriod="thisMonth">
      <formula>AND(MONTH(Q51)=MONTH(TODAY()),YEAR(Q51)=YEAR(TODAY()))</formula>
    </cfRule>
  </conditionalFormatting>
  <conditionalFormatting sqref="T46">
    <cfRule type="dataBar" priority="182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{D9F2CC14-6BBC-4ABE-8FB7-564697108978}</x14:id>
        </ext>
      </extLst>
    </cfRule>
  </conditionalFormatting>
  <conditionalFormatting sqref="T47">
    <cfRule type="dataBar" priority="181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{4878D009-281C-4E43-8236-15A6366A3373}</x14:id>
        </ext>
      </extLst>
    </cfRule>
  </conditionalFormatting>
  <conditionalFormatting sqref="T48">
    <cfRule type="dataBar" priority="180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{90E8F252-8F65-44C4-B592-E248B6D5BDC7}</x14:id>
        </ext>
      </extLst>
    </cfRule>
  </conditionalFormatting>
  <conditionalFormatting sqref="T50">
    <cfRule type="dataBar" priority="179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{D81248BD-57D7-49D8-A9EF-A9B900083153}</x14:id>
        </ext>
      </extLst>
    </cfRule>
  </conditionalFormatting>
  <conditionalFormatting sqref="T51">
    <cfRule type="dataBar" priority="178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{302A235C-4C31-4560-A589-82F30F639A79}</x14:id>
        </ext>
      </extLst>
    </cfRule>
  </conditionalFormatting>
  <conditionalFormatting sqref="Q96">
    <cfRule type="timePeriod" dxfId="120" priority="1" timePeriod="thisWeek">
      <formula>AND(TODAY()-ROUNDDOWN(Q96,0)&lt;=WEEKDAY(TODAY())-1,ROUNDDOWN(Q96,0)-TODAY()&lt;=7-WEEKDAY(TODAY()))</formula>
    </cfRule>
    <cfRule type="timePeriod" dxfId="119" priority="2" timePeriod="thisMonth">
      <formula>AND(MONTH(Q96)=MONTH(TODAY()),YEAR(Q96)=YEAR(TODAY()))</formula>
    </cfRule>
  </conditionalFormatting>
  <conditionalFormatting sqref="Q61 Q84 Q88 Q103 Q90 Q108">
    <cfRule type="timePeriod" dxfId="118" priority="172" timePeriod="thisWeek">
      <formula>AND(TODAY()-ROUNDDOWN(Q61,0)&lt;=WEEKDAY(TODAY())-1,ROUNDDOWN(Q61,0)-TODAY()&lt;=7-WEEKDAY(TODAY()))</formula>
    </cfRule>
    <cfRule type="timePeriod" dxfId="117" priority="173" timePeriod="thisMonth">
      <formula>AND(MONTH(Q61)=MONTH(TODAY()),YEAR(Q61)=YEAR(TODAY()))</formula>
    </cfRule>
  </conditionalFormatting>
  <conditionalFormatting sqref="Q62 Q75">
    <cfRule type="timePeriod" dxfId="116" priority="170" timePeriod="thisWeek">
      <formula>AND(TODAY()-ROUNDDOWN(Q62,0)&lt;=WEEKDAY(TODAY())-1,ROUNDDOWN(Q62,0)-TODAY()&lt;=7-WEEKDAY(TODAY()))</formula>
    </cfRule>
    <cfRule type="timePeriod" dxfId="115" priority="171" timePeriod="thisMonth">
      <formula>AND(MONTH(Q62)=MONTH(TODAY()),YEAR(Q62)=YEAR(TODAY()))</formula>
    </cfRule>
  </conditionalFormatting>
  <conditionalFormatting sqref="Q74">
    <cfRule type="timePeriod" dxfId="114" priority="168" timePeriod="thisWeek">
      <formula>AND(TODAY()-ROUNDDOWN(Q74,0)&lt;=WEEKDAY(TODAY())-1,ROUNDDOWN(Q74,0)-TODAY()&lt;=7-WEEKDAY(TODAY()))</formula>
    </cfRule>
    <cfRule type="timePeriod" dxfId="113" priority="169" timePeriod="thisMonth">
      <formula>AND(MONTH(Q74)=MONTH(TODAY()),YEAR(Q74)=YEAR(TODAY()))</formula>
    </cfRule>
  </conditionalFormatting>
  <conditionalFormatting sqref="Q95">
    <cfRule type="timePeriod" dxfId="112" priority="166" timePeriod="thisWeek">
      <formula>AND(TODAY()-ROUNDDOWN(Q95,0)&lt;=WEEKDAY(TODAY())-1,ROUNDDOWN(Q95,0)-TODAY()&lt;=7-WEEKDAY(TODAY()))</formula>
    </cfRule>
    <cfRule type="timePeriod" dxfId="111" priority="167" timePeriod="thisMonth">
      <formula>AND(MONTH(Q95)=MONTH(TODAY()),YEAR(Q95)=YEAR(TODAY()))</formula>
    </cfRule>
  </conditionalFormatting>
  <conditionalFormatting sqref="Q87">
    <cfRule type="timePeriod" dxfId="110" priority="164" timePeriod="thisWeek">
      <formula>AND(TODAY()-ROUNDDOWN(Q87,0)&lt;=WEEKDAY(TODAY())-1,ROUNDDOWN(Q87,0)-TODAY()&lt;=7-WEEKDAY(TODAY()))</formula>
    </cfRule>
    <cfRule type="timePeriod" dxfId="109" priority="165" timePeriod="thisMonth">
      <formula>AND(MONTH(Q87)=MONTH(TODAY()),YEAR(Q87)=YEAR(TODAY()))</formula>
    </cfRule>
  </conditionalFormatting>
  <conditionalFormatting sqref="Q116">
    <cfRule type="timePeriod" dxfId="108" priority="162" timePeriod="thisWeek">
      <formula>AND(TODAY()-ROUNDDOWN(Q116,0)&lt;=WEEKDAY(TODAY())-1,ROUNDDOWN(Q116,0)-TODAY()&lt;=7-WEEKDAY(TODAY()))</formula>
    </cfRule>
    <cfRule type="timePeriod" dxfId="107" priority="163" timePeriod="thisMonth">
      <formula>AND(MONTH(Q116)=MONTH(TODAY()),YEAR(Q116)=YEAR(TODAY()))</formula>
    </cfRule>
  </conditionalFormatting>
  <conditionalFormatting sqref="Q129">
    <cfRule type="timePeriod" dxfId="106" priority="160" timePeriod="thisWeek">
      <formula>AND(TODAY()-ROUNDDOWN(Q129,0)&lt;=WEEKDAY(TODAY())-1,ROUNDDOWN(Q129,0)-TODAY()&lt;=7-WEEKDAY(TODAY()))</formula>
    </cfRule>
    <cfRule type="timePeriod" dxfId="105" priority="161" timePeriod="thisMonth">
      <formula>AND(MONTH(Q129)=MONTH(TODAY()),YEAR(Q129)=YEAR(TODAY()))</formula>
    </cfRule>
  </conditionalFormatting>
  <conditionalFormatting sqref="Q62 Q74:Q75 Q84 Q87:Q88 Q95 Q116 Q103 Q108 Q129">
    <cfRule type="timePeriod" dxfId="104" priority="159" timePeriod="nextWeek">
      <formula>AND(ROUNDDOWN(Q62,0)-TODAY()&gt;(7-WEEKDAY(TODAY())),ROUNDDOWN(Q62,0)-TODAY()&lt;(15-WEEKDAY(TODAY())))</formula>
    </cfRule>
  </conditionalFormatting>
  <conditionalFormatting sqref="Q70">
    <cfRule type="timePeriod" dxfId="103" priority="147" timePeriod="thisWeek">
      <formula>AND(TODAY()-ROUNDDOWN(Q70,0)&lt;=WEEKDAY(TODAY())-1,ROUNDDOWN(Q70,0)-TODAY()&lt;=7-WEEKDAY(TODAY()))</formula>
    </cfRule>
    <cfRule type="timePeriod" dxfId="102" priority="148" timePeriod="thisMonth">
      <formula>AND(MONTH(Q70)=MONTH(TODAY()),YEAR(Q70)=YEAR(TODAY()))</formula>
    </cfRule>
  </conditionalFormatting>
  <conditionalFormatting sqref="Q64:Q66">
    <cfRule type="timePeriod" dxfId="101" priority="156" timePeriod="thisWeek">
      <formula>AND(TODAY()-ROUNDDOWN(Q64,0)&lt;=WEEKDAY(TODAY())-1,ROUNDDOWN(Q64,0)-TODAY()&lt;=7-WEEKDAY(TODAY()))</formula>
    </cfRule>
    <cfRule type="timePeriod" dxfId="100" priority="157" timePeriod="thisMonth">
      <formula>AND(MONTH(Q64)=MONTH(TODAY()),YEAR(Q64)=YEAR(TODAY()))</formula>
    </cfRule>
  </conditionalFormatting>
  <conditionalFormatting sqref="T64:T66">
    <cfRule type="dataBar" priority="158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{85052CF6-48AB-4205-A403-805F97D00F00}</x14:id>
        </ext>
      </extLst>
    </cfRule>
  </conditionalFormatting>
  <conditionalFormatting sqref="Q68">
    <cfRule type="timePeriod" dxfId="99" priority="153" timePeriod="thisWeek">
      <formula>AND(TODAY()-ROUNDDOWN(Q68,0)&lt;=WEEKDAY(TODAY())-1,ROUNDDOWN(Q68,0)-TODAY()&lt;=7-WEEKDAY(TODAY()))</formula>
    </cfRule>
    <cfRule type="timePeriod" dxfId="98" priority="154" timePeriod="thisMonth">
      <formula>AND(MONTH(Q68)=MONTH(TODAY()),YEAR(Q68)=YEAR(TODAY()))</formula>
    </cfRule>
  </conditionalFormatting>
  <conditionalFormatting sqref="T68">
    <cfRule type="dataBar" priority="155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{FB1FAAFC-1600-4492-B2B3-B6BBDA3922DA}</x14:id>
        </ext>
      </extLst>
    </cfRule>
  </conditionalFormatting>
  <conditionalFormatting sqref="Q69">
    <cfRule type="timePeriod" dxfId="97" priority="150" timePeriod="thisWeek">
      <formula>AND(TODAY()-ROUNDDOWN(Q69,0)&lt;=WEEKDAY(TODAY())-1,ROUNDDOWN(Q69,0)-TODAY()&lt;=7-WEEKDAY(TODAY()))</formula>
    </cfRule>
    <cfRule type="timePeriod" dxfId="96" priority="151" timePeriod="thisMonth">
      <formula>AND(MONTH(Q69)=MONTH(TODAY()),YEAR(Q69)=YEAR(TODAY()))</formula>
    </cfRule>
  </conditionalFormatting>
  <conditionalFormatting sqref="T69">
    <cfRule type="dataBar" priority="152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{56143790-2AF9-47F0-B531-B3FFB6588D21}</x14:id>
        </ext>
      </extLst>
    </cfRule>
  </conditionalFormatting>
  <conditionalFormatting sqref="T70">
    <cfRule type="dataBar" priority="149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{798DCB09-5F13-4B65-978B-D45C40109CA9}</x14:id>
        </ext>
      </extLst>
    </cfRule>
  </conditionalFormatting>
  <conditionalFormatting sqref="Q73">
    <cfRule type="timePeriod" dxfId="95" priority="138" timePeriod="thisWeek">
      <formula>AND(TODAY()-ROUNDDOWN(Q73,0)&lt;=WEEKDAY(TODAY())-1,ROUNDDOWN(Q73,0)-TODAY()&lt;=7-WEEKDAY(TODAY()))</formula>
    </cfRule>
    <cfRule type="timePeriod" dxfId="94" priority="139" timePeriod="thisMonth">
      <formula>AND(MONTH(Q73)=MONTH(TODAY()),YEAR(Q73)=YEAR(TODAY()))</formula>
    </cfRule>
  </conditionalFormatting>
  <conditionalFormatting sqref="Q71">
    <cfRule type="timePeriod" dxfId="93" priority="144" timePeriod="thisWeek">
      <formula>AND(TODAY()-ROUNDDOWN(Q71,0)&lt;=WEEKDAY(TODAY())-1,ROUNDDOWN(Q71,0)-TODAY()&lt;=7-WEEKDAY(TODAY()))</formula>
    </cfRule>
    <cfRule type="timePeriod" dxfId="92" priority="145" timePeriod="thisMonth">
      <formula>AND(MONTH(Q71)=MONTH(TODAY()),YEAR(Q71)=YEAR(TODAY()))</formula>
    </cfRule>
  </conditionalFormatting>
  <conditionalFormatting sqref="T71">
    <cfRule type="dataBar" priority="146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{6E06EA38-370A-4EAC-A6B7-CE4EE0CCEF4B}</x14:id>
        </ext>
      </extLst>
    </cfRule>
  </conditionalFormatting>
  <conditionalFormatting sqref="Q72">
    <cfRule type="timePeriod" dxfId="91" priority="141" timePeriod="thisWeek">
      <formula>AND(TODAY()-ROUNDDOWN(Q72,0)&lt;=WEEKDAY(TODAY())-1,ROUNDDOWN(Q72,0)-TODAY()&lt;=7-WEEKDAY(TODAY()))</formula>
    </cfRule>
    <cfRule type="timePeriod" dxfId="90" priority="142" timePeriod="thisMonth">
      <formula>AND(MONTH(Q72)=MONTH(TODAY()),YEAR(Q72)=YEAR(TODAY()))</formula>
    </cfRule>
  </conditionalFormatting>
  <conditionalFormatting sqref="T72">
    <cfRule type="dataBar" priority="143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{0127FFB4-9727-4044-AA25-4DFEA744C557}</x14:id>
        </ext>
      </extLst>
    </cfRule>
  </conditionalFormatting>
  <conditionalFormatting sqref="T73">
    <cfRule type="dataBar" priority="140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{EA9202B5-01DD-42F3-B732-AE3BB68D8B11}</x14:id>
        </ext>
      </extLst>
    </cfRule>
  </conditionalFormatting>
  <conditionalFormatting sqref="Q67">
    <cfRule type="timePeriod" dxfId="89" priority="135" timePeriod="thisWeek">
      <formula>AND(TODAY()-ROUNDDOWN(Q67,0)&lt;=WEEKDAY(TODAY())-1,ROUNDDOWN(Q67,0)-TODAY()&lt;=7-WEEKDAY(TODAY()))</formula>
    </cfRule>
    <cfRule type="timePeriod" dxfId="88" priority="136" timePeriod="thisMonth">
      <formula>AND(MONTH(Q67)=MONTH(TODAY()),YEAR(Q67)=YEAR(TODAY()))</formula>
    </cfRule>
  </conditionalFormatting>
  <conditionalFormatting sqref="T67">
    <cfRule type="dataBar" priority="137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{F09F17EF-C59E-42C5-8176-07E03FFCC4DC}</x14:id>
        </ext>
      </extLst>
    </cfRule>
  </conditionalFormatting>
  <conditionalFormatting sqref="Q63">
    <cfRule type="timePeriod" dxfId="87" priority="132" timePeriod="thisWeek">
      <formula>AND(TODAY()-ROUNDDOWN(Q63,0)&lt;=WEEKDAY(TODAY())-1,ROUNDDOWN(Q63,0)-TODAY()&lt;=7-WEEKDAY(TODAY()))</formula>
    </cfRule>
    <cfRule type="timePeriod" dxfId="86" priority="133" timePeriod="thisMonth">
      <formula>AND(MONTH(Q63)=MONTH(TODAY()),YEAR(Q63)=YEAR(TODAY()))</formula>
    </cfRule>
  </conditionalFormatting>
  <conditionalFormatting sqref="T63">
    <cfRule type="dataBar" priority="134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{3879F024-B7E3-4525-AF9C-CC40B2569B27}</x14:id>
        </ext>
      </extLst>
    </cfRule>
  </conditionalFormatting>
  <conditionalFormatting sqref="Q80">
    <cfRule type="timePeriod" dxfId="85" priority="120" timePeriod="thisWeek">
      <formula>AND(TODAY()-ROUNDDOWN(Q80,0)&lt;=WEEKDAY(TODAY())-1,ROUNDDOWN(Q80,0)-TODAY()&lt;=7-WEEKDAY(TODAY()))</formula>
    </cfRule>
    <cfRule type="timePeriod" dxfId="84" priority="121" timePeriod="thisMonth">
      <formula>AND(MONTH(Q80)=MONTH(TODAY()),YEAR(Q80)=YEAR(TODAY()))</formula>
    </cfRule>
  </conditionalFormatting>
  <conditionalFormatting sqref="Q76">
    <cfRule type="timePeriod" dxfId="83" priority="129" timePeriod="thisWeek">
      <formula>AND(TODAY()-ROUNDDOWN(Q76,0)&lt;=WEEKDAY(TODAY())-1,ROUNDDOWN(Q76,0)-TODAY()&lt;=7-WEEKDAY(TODAY()))</formula>
    </cfRule>
    <cfRule type="timePeriod" dxfId="82" priority="130" timePeriod="thisMonth">
      <formula>AND(MONTH(Q76)=MONTH(TODAY()),YEAR(Q76)=YEAR(TODAY()))</formula>
    </cfRule>
  </conditionalFormatting>
  <conditionalFormatting sqref="T76">
    <cfRule type="dataBar" priority="131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{AD43A16B-02E5-4900-84D2-E0197108027A}</x14:id>
        </ext>
      </extLst>
    </cfRule>
  </conditionalFormatting>
  <conditionalFormatting sqref="Q78">
    <cfRule type="timePeriod" dxfId="81" priority="126" timePeriod="thisWeek">
      <formula>AND(TODAY()-ROUNDDOWN(Q78,0)&lt;=WEEKDAY(TODAY())-1,ROUNDDOWN(Q78,0)-TODAY()&lt;=7-WEEKDAY(TODAY()))</formula>
    </cfRule>
    <cfRule type="timePeriod" dxfId="80" priority="127" timePeriod="thisMonth">
      <formula>AND(MONTH(Q78)=MONTH(TODAY()),YEAR(Q78)=YEAR(TODAY()))</formula>
    </cfRule>
  </conditionalFormatting>
  <conditionalFormatting sqref="T78">
    <cfRule type="dataBar" priority="128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{1CDAD226-07D3-4C98-9436-457099D3CE4B}</x14:id>
        </ext>
      </extLst>
    </cfRule>
  </conditionalFormatting>
  <conditionalFormatting sqref="Q79">
    <cfRule type="timePeriod" dxfId="79" priority="123" timePeriod="thisWeek">
      <formula>AND(TODAY()-ROUNDDOWN(Q79,0)&lt;=WEEKDAY(TODAY())-1,ROUNDDOWN(Q79,0)-TODAY()&lt;=7-WEEKDAY(TODAY()))</formula>
    </cfRule>
    <cfRule type="timePeriod" dxfId="78" priority="124" timePeriod="thisMonth">
      <formula>AND(MONTH(Q79)=MONTH(TODAY()),YEAR(Q79)=YEAR(TODAY()))</formula>
    </cfRule>
  </conditionalFormatting>
  <conditionalFormatting sqref="T79">
    <cfRule type="dataBar" priority="125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{145D02B3-130A-464C-B137-3550259858A9}</x14:id>
        </ext>
      </extLst>
    </cfRule>
  </conditionalFormatting>
  <conditionalFormatting sqref="T80">
    <cfRule type="dataBar" priority="122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{269048E0-21D8-42D4-A3BF-25413AFE14CB}</x14:id>
        </ext>
      </extLst>
    </cfRule>
  </conditionalFormatting>
  <conditionalFormatting sqref="Q83">
    <cfRule type="timePeriod" dxfId="77" priority="111" timePeriod="thisWeek">
      <formula>AND(TODAY()-ROUNDDOWN(Q83,0)&lt;=WEEKDAY(TODAY())-1,ROUNDDOWN(Q83,0)-TODAY()&lt;=7-WEEKDAY(TODAY()))</formula>
    </cfRule>
    <cfRule type="timePeriod" dxfId="76" priority="112" timePeriod="thisMonth">
      <formula>AND(MONTH(Q83)=MONTH(TODAY()),YEAR(Q83)=YEAR(TODAY()))</formula>
    </cfRule>
  </conditionalFormatting>
  <conditionalFormatting sqref="Q81">
    <cfRule type="timePeriod" dxfId="75" priority="117" timePeriod="thisWeek">
      <formula>AND(TODAY()-ROUNDDOWN(Q81,0)&lt;=WEEKDAY(TODAY())-1,ROUNDDOWN(Q81,0)-TODAY()&lt;=7-WEEKDAY(TODAY()))</formula>
    </cfRule>
    <cfRule type="timePeriod" dxfId="74" priority="118" timePeriod="thisMonth">
      <formula>AND(MONTH(Q81)=MONTH(TODAY()),YEAR(Q81)=YEAR(TODAY()))</formula>
    </cfRule>
  </conditionalFormatting>
  <conditionalFormatting sqref="T81">
    <cfRule type="dataBar" priority="119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{397CFBAD-4082-4098-B44A-166AD137F429}</x14:id>
        </ext>
      </extLst>
    </cfRule>
  </conditionalFormatting>
  <conditionalFormatting sqref="Q82">
    <cfRule type="timePeriod" dxfId="73" priority="114" timePeriod="thisWeek">
      <formula>AND(TODAY()-ROUNDDOWN(Q82,0)&lt;=WEEKDAY(TODAY())-1,ROUNDDOWN(Q82,0)-TODAY()&lt;=7-WEEKDAY(TODAY()))</formula>
    </cfRule>
    <cfRule type="timePeriod" dxfId="72" priority="115" timePeriod="thisMonth">
      <formula>AND(MONTH(Q82)=MONTH(TODAY()),YEAR(Q82)=YEAR(TODAY()))</formula>
    </cfRule>
  </conditionalFormatting>
  <conditionalFormatting sqref="T82">
    <cfRule type="dataBar" priority="116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{C723EC13-368E-4A9E-9F86-0CFB5E2ADAB4}</x14:id>
        </ext>
      </extLst>
    </cfRule>
  </conditionalFormatting>
  <conditionalFormatting sqref="T83">
    <cfRule type="dataBar" priority="113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{80B76567-2F07-43AE-8A8E-94D154DE3D6C}</x14:id>
        </ext>
      </extLst>
    </cfRule>
  </conditionalFormatting>
  <conditionalFormatting sqref="Q77">
    <cfRule type="timePeriod" dxfId="71" priority="108" timePeriod="thisWeek">
      <formula>AND(TODAY()-ROUNDDOWN(Q77,0)&lt;=WEEKDAY(TODAY())-1,ROUNDDOWN(Q77,0)-TODAY()&lt;=7-WEEKDAY(TODAY()))</formula>
    </cfRule>
    <cfRule type="timePeriod" dxfId="70" priority="109" timePeriod="thisMonth">
      <formula>AND(MONTH(Q77)=MONTH(TODAY()),YEAR(Q77)=YEAR(TODAY()))</formula>
    </cfRule>
  </conditionalFormatting>
  <conditionalFormatting sqref="T77">
    <cfRule type="dataBar" priority="110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{D192A315-8ABA-418A-8E67-074FC3A40B15}</x14:id>
        </ext>
      </extLst>
    </cfRule>
  </conditionalFormatting>
  <conditionalFormatting sqref="Q86">
    <cfRule type="timePeriod" dxfId="69" priority="106" timePeriod="thisWeek">
      <formula>AND(TODAY()-ROUNDDOWN(Q86,0)&lt;=WEEKDAY(TODAY())-1,ROUNDDOWN(Q86,0)-TODAY()&lt;=7-WEEKDAY(TODAY()))</formula>
    </cfRule>
    <cfRule type="timePeriod" dxfId="68" priority="107" timePeriod="thisMonth">
      <formula>AND(MONTH(Q86)=MONTH(TODAY()),YEAR(Q86)=YEAR(TODAY()))</formula>
    </cfRule>
  </conditionalFormatting>
  <conditionalFormatting sqref="Q85">
    <cfRule type="timePeriod" dxfId="67" priority="103" timePeriod="thisWeek">
      <formula>AND(TODAY()-ROUNDDOWN(Q85,0)&lt;=WEEKDAY(TODAY())-1,ROUNDDOWN(Q85,0)-TODAY()&lt;=7-WEEKDAY(TODAY()))</formula>
    </cfRule>
    <cfRule type="timePeriod" dxfId="66" priority="104" timePeriod="thisMonth">
      <formula>AND(MONTH(Q85)=MONTH(TODAY()),YEAR(Q85)=YEAR(TODAY()))</formula>
    </cfRule>
  </conditionalFormatting>
  <conditionalFormatting sqref="T85">
    <cfRule type="dataBar" priority="105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{D23D3EC1-9242-4819-91EF-9622E3AC428A}</x14:id>
        </ext>
      </extLst>
    </cfRule>
  </conditionalFormatting>
  <conditionalFormatting sqref="T86">
    <cfRule type="dataBar" priority="174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{3E9D7CCE-62E3-4C79-8330-AF06246E4C55}</x14:id>
        </ext>
      </extLst>
    </cfRule>
  </conditionalFormatting>
  <conditionalFormatting sqref="Q94">
    <cfRule type="timePeriod" dxfId="65" priority="100" timePeriod="thisWeek">
      <formula>AND(TODAY()-ROUNDDOWN(Q94,0)&lt;=WEEKDAY(TODAY())-1,ROUNDDOWN(Q94,0)-TODAY()&lt;=7-WEEKDAY(TODAY()))</formula>
    </cfRule>
    <cfRule type="timePeriod" dxfId="64" priority="101" timePeriod="thisMonth">
      <formula>AND(MONTH(Q94)=MONTH(TODAY()),YEAR(Q94)=YEAR(TODAY()))</formula>
    </cfRule>
  </conditionalFormatting>
  <conditionalFormatting sqref="T94">
    <cfRule type="dataBar" priority="102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{47810100-6ABA-470E-8FE3-86FE2D2638A9}</x14:id>
        </ext>
      </extLst>
    </cfRule>
  </conditionalFormatting>
  <conditionalFormatting sqref="Q93">
    <cfRule type="timePeriod" dxfId="63" priority="97" timePeriod="thisWeek">
      <formula>AND(TODAY()-ROUNDDOWN(Q93,0)&lt;=WEEKDAY(TODAY())-1,ROUNDDOWN(Q93,0)-TODAY()&lt;=7-WEEKDAY(TODAY()))</formula>
    </cfRule>
    <cfRule type="timePeriod" dxfId="62" priority="98" timePeriod="thisMonth">
      <formula>AND(MONTH(Q93)=MONTH(TODAY()),YEAR(Q93)=YEAR(TODAY()))</formula>
    </cfRule>
  </conditionalFormatting>
  <conditionalFormatting sqref="T93">
    <cfRule type="dataBar" priority="99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{50C1337B-F4C4-4022-89D6-F05ECBD65322}</x14:id>
        </ext>
      </extLst>
    </cfRule>
  </conditionalFormatting>
  <conditionalFormatting sqref="Q89">
    <cfRule type="timePeriod" dxfId="61" priority="94" timePeriod="thisWeek">
      <formula>AND(TODAY()-ROUNDDOWN(Q89,0)&lt;=WEEKDAY(TODAY())-1,ROUNDDOWN(Q89,0)-TODAY()&lt;=7-WEEKDAY(TODAY()))</formula>
    </cfRule>
    <cfRule type="timePeriod" dxfId="60" priority="95" timePeriod="thisMonth">
      <formula>AND(MONTH(Q89)=MONTH(TODAY()),YEAR(Q89)=YEAR(TODAY()))</formula>
    </cfRule>
  </conditionalFormatting>
  <conditionalFormatting sqref="T89">
    <cfRule type="dataBar" priority="96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{ACCCA1A8-ADB9-4999-9EC0-DDCD63EDDE77}</x14:id>
        </ext>
      </extLst>
    </cfRule>
  </conditionalFormatting>
  <conditionalFormatting sqref="T90">
    <cfRule type="dataBar" priority="175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{22210E0F-FCFE-4C9A-B82E-B244F0C082C1}</x14:id>
        </ext>
      </extLst>
    </cfRule>
  </conditionalFormatting>
  <conditionalFormatting sqref="Q92">
    <cfRule type="timePeriod" dxfId="59" priority="91" timePeriod="thisWeek">
      <formula>AND(TODAY()-ROUNDDOWN(Q92,0)&lt;=WEEKDAY(TODAY())-1,ROUNDDOWN(Q92,0)-TODAY()&lt;=7-WEEKDAY(TODAY()))</formula>
    </cfRule>
    <cfRule type="timePeriod" dxfId="58" priority="92" timePeriod="thisMonth">
      <formula>AND(MONTH(Q92)=MONTH(TODAY()),YEAR(Q92)=YEAR(TODAY()))</formula>
    </cfRule>
  </conditionalFormatting>
  <conditionalFormatting sqref="Q91">
    <cfRule type="timePeriod" dxfId="57" priority="88" timePeriod="thisWeek">
      <formula>AND(TODAY()-ROUNDDOWN(Q91,0)&lt;=WEEKDAY(TODAY())-1,ROUNDDOWN(Q91,0)-TODAY()&lt;=7-WEEKDAY(TODAY()))</formula>
    </cfRule>
    <cfRule type="timePeriod" dxfId="56" priority="89" timePeriod="thisMonth">
      <formula>AND(MONTH(Q91)=MONTH(TODAY()),YEAR(Q91)=YEAR(TODAY()))</formula>
    </cfRule>
  </conditionalFormatting>
  <conditionalFormatting sqref="T91">
    <cfRule type="dataBar" priority="90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{60348BEE-6F0F-4A3B-805D-6EC871233C3C}</x14:id>
        </ext>
      </extLst>
    </cfRule>
  </conditionalFormatting>
  <conditionalFormatting sqref="T92">
    <cfRule type="dataBar" priority="93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{C0724CBE-EAE5-40B2-BC22-7E8B83D6A122}</x14:id>
        </ext>
      </extLst>
    </cfRule>
  </conditionalFormatting>
  <conditionalFormatting sqref="Q110">
    <cfRule type="timePeriod" dxfId="55" priority="85" timePeriod="thisWeek">
      <formula>AND(TODAY()-ROUNDDOWN(Q110,0)&lt;=WEEKDAY(TODAY())-1,ROUNDDOWN(Q110,0)-TODAY()&lt;=7-WEEKDAY(TODAY()))</formula>
    </cfRule>
    <cfRule type="timePeriod" dxfId="54" priority="86" timePeriod="thisMonth">
      <formula>AND(MONTH(Q110)=MONTH(TODAY()),YEAR(Q110)=YEAR(TODAY()))</formula>
    </cfRule>
  </conditionalFormatting>
  <conditionalFormatting sqref="Q115">
    <cfRule type="timePeriod" dxfId="53" priority="82" timePeriod="thisWeek">
      <formula>AND(TODAY()-ROUNDDOWN(Q115,0)&lt;=WEEKDAY(TODAY())-1,ROUNDDOWN(Q115,0)-TODAY()&lt;=7-WEEKDAY(TODAY()))</formula>
    </cfRule>
    <cfRule type="timePeriod" dxfId="52" priority="83" timePeriod="thisMonth">
      <formula>AND(MONTH(Q115)=MONTH(TODAY()),YEAR(Q115)=YEAR(TODAY()))</formula>
    </cfRule>
  </conditionalFormatting>
  <conditionalFormatting sqref="T115">
    <cfRule type="dataBar" priority="84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{80E15EAA-411D-4C87-83F2-3331CDE96697}</x14:id>
        </ext>
      </extLst>
    </cfRule>
  </conditionalFormatting>
  <conditionalFormatting sqref="Q113:Q114">
    <cfRule type="timePeriod" dxfId="51" priority="80" timePeriod="thisWeek">
      <formula>AND(TODAY()-ROUNDDOWN(Q113,0)&lt;=WEEKDAY(TODAY())-1,ROUNDDOWN(Q113,0)-TODAY()&lt;=7-WEEKDAY(TODAY()))</formula>
    </cfRule>
    <cfRule type="timePeriod" dxfId="50" priority="81" timePeriod="thisMonth">
      <formula>AND(MONTH(Q113)=MONTH(TODAY()),YEAR(Q113)=YEAR(TODAY()))</formula>
    </cfRule>
  </conditionalFormatting>
  <conditionalFormatting sqref="Q109">
    <cfRule type="timePeriod" dxfId="49" priority="77" timePeriod="thisWeek">
      <formula>AND(TODAY()-ROUNDDOWN(Q109,0)&lt;=WEEKDAY(TODAY())-1,ROUNDDOWN(Q109,0)-TODAY()&lt;=7-WEEKDAY(TODAY()))</formula>
    </cfRule>
    <cfRule type="timePeriod" dxfId="48" priority="78" timePeriod="thisMonth">
      <formula>AND(MONTH(Q109)=MONTH(TODAY()),YEAR(Q109)=YEAR(TODAY()))</formula>
    </cfRule>
  </conditionalFormatting>
  <conditionalFormatting sqref="T109">
    <cfRule type="dataBar" priority="79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{BC5F568D-D490-4C08-9339-BC48522325A7}</x14:id>
        </ext>
      </extLst>
    </cfRule>
  </conditionalFormatting>
  <conditionalFormatting sqref="T110">
    <cfRule type="dataBar" priority="87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{4D861D1D-0E23-450B-AF82-4970BDB9D9E8}</x14:id>
        </ext>
      </extLst>
    </cfRule>
  </conditionalFormatting>
  <conditionalFormatting sqref="Q112">
    <cfRule type="timePeriod" dxfId="47" priority="74" timePeriod="thisWeek">
      <formula>AND(TODAY()-ROUNDDOWN(Q112,0)&lt;=WEEKDAY(TODAY())-1,ROUNDDOWN(Q112,0)-TODAY()&lt;=7-WEEKDAY(TODAY()))</formula>
    </cfRule>
    <cfRule type="timePeriod" dxfId="46" priority="75" timePeriod="thisMonth">
      <formula>AND(MONTH(Q112)=MONTH(TODAY()),YEAR(Q112)=YEAR(TODAY()))</formula>
    </cfRule>
  </conditionalFormatting>
  <conditionalFormatting sqref="Q111">
    <cfRule type="timePeriod" dxfId="45" priority="71" timePeriod="thisWeek">
      <formula>AND(TODAY()-ROUNDDOWN(Q111,0)&lt;=WEEKDAY(TODAY())-1,ROUNDDOWN(Q111,0)-TODAY()&lt;=7-WEEKDAY(TODAY()))</formula>
    </cfRule>
    <cfRule type="timePeriod" dxfId="44" priority="72" timePeriod="thisMonth">
      <formula>AND(MONTH(Q111)=MONTH(TODAY()),YEAR(Q111)=YEAR(TODAY()))</formula>
    </cfRule>
  </conditionalFormatting>
  <conditionalFormatting sqref="T111">
    <cfRule type="dataBar" priority="73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{073DDF85-DBFA-42E3-85CD-54C5979DC1C0}</x14:id>
        </ext>
      </extLst>
    </cfRule>
  </conditionalFormatting>
  <conditionalFormatting sqref="T112">
    <cfRule type="dataBar" priority="76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{0029F40F-5904-4AF8-B770-A4CD420909FC}</x14:id>
        </ext>
      </extLst>
    </cfRule>
  </conditionalFormatting>
  <conditionalFormatting sqref="Q98">
    <cfRule type="timePeriod" dxfId="43" priority="68" timePeriod="thisWeek">
      <formula>AND(TODAY()-ROUNDDOWN(Q98,0)&lt;=WEEKDAY(TODAY())-1,ROUNDDOWN(Q98,0)-TODAY()&lt;=7-WEEKDAY(TODAY()))</formula>
    </cfRule>
    <cfRule type="timePeriod" dxfId="42" priority="69" timePeriod="thisMonth">
      <formula>AND(MONTH(Q98)=MONTH(TODAY()),YEAR(Q98)=YEAR(TODAY()))</formula>
    </cfRule>
  </conditionalFormatting>
  <conditionalFormatting sqref="Q102">
    <cfRule type="timePeriod" dxfId="41" priority="65" timePeriod="thisWeek">
      <formula>AND(TODAY()-ROUNDDOWN(Q102,0)&lt;=WEEKDAY(TODAY())-1,ROUNDDOWN(Q102,0)-TODAY()&lt;=7-WEEKDAY(TODAY()))</formula>
    </cfRule>
    <cfRule type="timePeriod" dxfId="40" priority="66" timePeriod="thisMonth">
      <formula>AND(MONTH(Q102)=MONTH(TODAY()),YEAR(Q102)=YEAR(TODAY()))</formula>
    </cfRule>
  </conditionalFormatting>
  <conditionalFormatting sqref="T102">
    <cfRule type="dataBar" priority="67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{A2100CFC-D5F4-4A6B-9367-434B22062218}</x14:id>
        </ext>
      </extLst>
    </cfRule>
  </conditionalFormatting>
  <conditionalFormatting sqref="Q101">
    <cfRule type="timePeriod" dxfId="39" priority="62" timePeriod="thisWeek">
      <formula>AND(TODAY()-ROUNDDOWN(Q101,0)&lt;=WEEKDAY(TODAY())-1,ROUNDDOWN(Q101,0)-TODAY()&lt;=7-WEEKDAY(TODAY()))</formula>
    </cfRule>
    <cfRule type="timePeriod" dxfId="38" priority="63" timePeriod="thisMonth">
      <formula>AND(MONTH(Q101)=MONTH(TODAY()),YEAR(Q101)=YEAR(TODAY()))</formula>
    </cfRule>
  </conditionalFormatting>
  <conditionalFormatting sqref="T101">
    <cfRule type="dataBar" priority="64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{6FF17BB7-9472-4479-B357-172441017975}</x14:id>
        </ext>
      </extLst>
    </cfRule>
  </conditionalFormatting>
  <conditionalFormatting sqref="Q97">
    <cfRule type="timePeriod" dxfId="37" priority="59" timePeriod="thisWeek">
      <formula>AND(TODAY()-ROUNDDOWN(Q97,0)&lt;=WEEKDAY(TODAY())-1,ROUNDDOWN(Q97,0)-TODAY()&lt;=7-WEEKDAY(TODAY()))</formula>
    </cfRule>
    <cfRule type="timePeriod" dxfId="36" priority="60" timePeriod="thisMonth">
      <formula>AND(MONTH(Q97)=MONTH(TODAY()),YEAR(Q97)=YEAR(TODAY()))</formula>
    </cfRule>
  </conditionalFormatting>
  <conditionalFormatting sqref="T97">
    <cfRule type="dataBar" priority="61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{5C3E8DEA-84D7-4984-B70F-435583AE7E93}</x14:id>
        </ext>
      </extLst>
    </cfRule>
  </conditionalFormatting>
  <conditionalFormatting sqref="T98">
    <cfRule type="dataBar" priority="70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{EE1B9CF7-B3EA-4FAD-BE30-14E5A4DD24B9}</x14:id>
        </ext>
      </extLst>
    </cfRule>
  </conditionalFormatting>
  <conditionalFormatting sqref="Q100">
    <cfRule type="timePeriod" dxfId="35" priority="56" timePeriod="thisWeek">
      <formula>AND(TODAY()-ROUNDDOWN(Q100,0)&lt;=WEEKDAY(TODAY())-1,ROUNDDOWN(Q100,0)-TODAY()&lt;=7-WEEKDAY(TODAY()))</formula>
    </cfRule>
    <cfRule type="timePeriod" dxfId="34" priority="57" timePeriod="thisMonth">
      <formula>AND(MONTH(Q100)=MONTH(TODAY()),YEAR(Q100)=YEAR(TODAY()))</formula>
    </cfRule>
  </conditionalFormatting>
  <conditionalFormatting sqref="Q99">
    <cfRule type="timePeriod" dxfId="33" priority="53" timePeriod="thisWeek">
      <formula>AND(TODAY()-ROUNDDOWN(Q99,0)&lt;=WEEKDAY(TODAY())-1,ROUNDDOWN(Q99,0)-TODAY()&lt;=7-WEEKDAY(TODAY()))</formula>
    </cfRule>
    <cfRule type="timePeriod" dxfId="32" priority="54" timePeriod="thisMonth">
      <formula>AND(MONTH(Q99)=MONTH(TODAY()),YEAR(Q99)=YEAR(TODAY()))</formula>
    </cfRule>
  </conditionalFormatting>
  <conditionalFormatting sqref="T99">
    <cfRule type="dataBar" priority="55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{EC49709C-2833-44CA-BBDE-D30EED60F743}</x14:id>
        </ext>
      </extLst>
    </cfRule>
  </conditionalFormatting>
  <conditionalFormatting sqref="T100">
    <cfRule type="dataBar" priority="58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{D3835341-C8ED-4C9D-A09F-26F58C6408E4}</x14:id>
        </ext>
      </extLst>
    </cfRule>
  </conditionalFormatting>
  <conditionalFormatting sqref="Q121">
    <cfRule type="timePeriod" dxfId="31" priority="41" timePeriod="thisWeek">
      <formula>AND(TODAY()-ROUNDDOWN(Q121,0)&lt;=WEEKDAY(TODAY())-1,ROUNDDOWN(Q121,0)-TODAY()&lt;=7-WEEKDAY(TODAY()))</formula>
    </cfRule>
    <cfRule type="timePeriod" dxfId="30" priority="42" timePeriod="thisMonth">
      <formula>AND(MONTH(Q121)=MONTH(TODAY()),YEAR(Q121)=YEAR(TODAY()))</formula>
    </cfRule>
  </conditionalFormatting>
  <conditionalFormatting sqref="Q117">
    <cfRule type="timePeriod" dxfId="29" priority="50" timePeriod="thisWeek">
      <formula>AND(TODAY()-ROUNDDOWN(Q117,0)&lt;=WEEKDAY(TODAY())-1,ROUNDDOWN(Q117,0)-TODAY()&lt;=7-WEEKDAY(TODAY()))</formula>
    </cfRule>
    <cfRule type="timePeriod" dxfId="28" priority="51" timePeriod="thisMonth">
      <formula>AND(MONTH(Q117)=MONTH(TODAY()),YEAR(Q117)=YEAR(TODAY()))</formula>
    </cfRule>
  </conditionalFormatting>
  <conditionalFormatting sqref="T117">
    <cfRule type="dataBar" priority="52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{EBF99B90-DBB0-4F67-9190-D109B7E01670}</x14:id>
        </ext>
      </extLst>
    </cfRule>
  </conditionalFormatting>
  <conditionalFormatting sqref="Q119">
    <cfRule type="timePeriod" dxfId="27" priority="47" timePeriod="thisWeek">
      <formula>AND(TODAY()-ROUNDDOWN(Q119,0)&lt;=WEEKDAY(TODAY())-1,ROUNDDOWN(Q119,0)-TODAY()&lt;=7-WEEKDAY(TODAY()))</formula>
    </cfRule>
    <cfRule type="timePeriod" dxfId="26" priority="48" timePeriod="thisMonth">
      <formula>AND(MONTH(Q119)=MONTH(TODAY()),YEAR(Q119)=YEAR(TODAY()))</formula>
    </cfRule>
  </conditionalFormatting>
  <conditionalFormatting sqref="T119">
    <cfRule type="dataBar" priority="49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{4E7C2742-A4F1-4A9C-A0B6-6D5785846A4D}</x14:id>
        </ext>
      </extLst>
    </cfRule>
  </conditionalFormatting>
  <conditionalFormatting sqref="Q120">
    <cfRule type="timePeriod" dxfId="25" priority="44" timePeriod="thisWeek">
      <formula>AND(TODAY()-ROUNDDOWN(Q120,0)&lt;=WEEKDAY(TODAY())-1,ROUNDDOWN(Q120,0)-TODAY()&lt;=7-WEEKDAY(TODAY()))</formula>
    </cfRule>
    <cfRule type="timePeriod" dxfId="24" priority="45" timePeriod="thisMonth">
      <formula>AND(MONTH(Q120)=MONTH(TODAY()),YEAR(Q120)=YEAR(TODAY()))</formula>
    </cfRule>
  </conditionalFormatting>
  <conditionalFormatting sqref="T120">
    <cfRule type="dataBar" priority="46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{18028BBE-55AA-466D-A99B-174312F92824}</x14:id>
        </ext>
      </extLst>
    </cfRule>
  </conditionalFormatting>
  <conditionalFormatting sqref="T121">
    <cfRule type="dataBar" priority="43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{9F361344-DF08-48C9-9CA8-D0D405079D34}</x14:id>
        </ext>
      </extLst>
    </cfRule>
  </conditionalFormatting>
  <conditionalFormatting sqref="Q124">
    <cfRule type="timePeriod" dxfId="23" priority="32" timePeriod="thisWeek">
      <formula>AND(TODAY()-ROUNDDOWN(Q124,0)&lt;=WEEKDAY(TODAY())-1,ROUNDDOWN(Q124,0)-TODAY()&lt;=7-WEEKDAY(TODAY()))</formula>
    </cfRule>
    <cfRule type="timePeriod" dxfId="22" priority="33" timePeriod="thisMonth">
      <formula>AND(MONTH(Q124)=MONTH(TODAY()),YEAR(Q124)=YEAR(TODAY()))</formula>
    </cfRule>
  </conditionalFormatting>
  <conditionalFormatting sqref="Q122">
    <cfRule type="timePeriod" dxfId="21" priority="38" timePeriod="thisWeek">
      <formula>AND(TODAY()-ROUNDDOWN(Q122,0)&lt;=WEEKDAY(TODAY())-1,ROUNDDOWN(Q122,0)-TODAY()&lt;=7-WEEKDAY(TODAY()))</formula>
    </cfRule>
    <cfRule type="timePeriod" dxfId="20" priority="39" timePeriod="thisMonth">
      <formula>AND(MONTH(Q122)=MONTH(TODAY()),YEAR(Q122)=YEAR(TODAY()))</formula>
    </cfRule>
  </conditionalFormatting>
  <conditionalFormatting sqref="T122">
    <cfRule type="dataBar" priority="40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{AB4CC708-0138-49D6-979E-D47E0C2B7FAD}</x14:id>
        </ext>
      </extLst>
    </cfRule>
  </conditionalFormatting>
  <conditionalFormatting sqref="Q123">
    <cfRule type="timePeriod" dxfId="19" priority="35" timePeriod="thisWeek">
      <formula>AND(TODAY()-ROUNDDOWN(Q123,0)&lt;=WEEKDAY(TODAY())-1,ROUNDDOWN(Q123,0)-TODAY()&lt;=7-WEEKDAY(TODAY()))</formula>
    </cfRule>
    <cfRule type="timePeriod" dxfId="18" priority="36" timePeriod="thisMonth">
      <formula>AND(MONTH(Q123)=MONTH(TODAY()),YEAR(Q123)=YEAR(TODAY()))</formula>
    </cfRule>
  </conditionalFormatting>
  <conditionalFormatting sqref="T123">
    <cfRule type="dataBar" priority="37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{1F154FC1-B47F-4C30-96E3-6C0D9DDE2D43}</x14:id>
        </ext>
      </extLst>
    </cfRule>
  </conditionalFormatting>
  <conditionalFormatting sqref="T124">
    <cfRule type="dataBar" priority="34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{4DFB670E-7B84-48FD-B2FC-CF526FABC472}</x14:id>
        </ext>
      </extLst>
    </cfRule>
  </conditionalFormatting>
  <conditionalFormatting sqref="Q118">
    <cfRule type="timePeriod" dxfId="17" priority="29" timePeriod="thisWeek">
      <formula>AND(TODAY()-ROUNDDOWN(Q118,0)&lt;=WEEKDAY(TODAY())-1,ROUNDDOWN(Q118,0)-TODAY()&lt;=7-WEEKDAY(TODAY()))</formula>
    </cfRule>
    <cfRule type="timePeriod" dxfId="16" priority="30" timePeriod="thisMonth">
      <formula>AND(MONTH(Q118)=MONTH(TODAY()),YEAR(Q118)=YEAR(TODAY()))</formula>
    </cfRule>
  </conditionalFormatting>
  <conditionalFormatting sqref="T118">
    <cfRule type="dataBar" priority="31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{A410323B-DCEB-48F6-9AFE-366580124C46}</x14:id>
        </ext>
      </extLst>
    </cfRule>
  </conditionalFormatting>
  <conditionalFormatting sqref="T113">
    <cfRule type="dataBar" priority="176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{B750FCDD-33E5-4853-88E5-D99A91D6F6DF}</x14:id>
        </ext>
      </extLst>
    </cfRule>
  </conditionalFormatting>
  <conditionalFormatting sqref="Q125">
    <cfRule type="timePeriod" dxfId="15" priority="26" timePeriod="thisWeek">
      <formula>AND(TODAY()-ROUNDDOWN(Q125,0)&lt;=WEEKDAY(TODAY())-1,ROUNDDOWN(Q125,0)-TODAY()&lt;=7-WEEKDAY(TODAY()))</formula>
    </cfRule>
    <cfRule type="timePeriod" dxfId="14" priority="27" timePeriod="thisMonth">
      <formula>AND(MONTH(Q125)=MONTH(TODAY()),YEAR(Q125)=YEAR(TODAY()))</formula>
    </cfRule>
  </conditionalFormatting>
  <conditionalFormatting sqref="T125">
    <cfRule type="dataBar" priority="28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{77C2822D-3215-469F-9FD0-A41417FC24F7}</x14:id>
        </ext>
      </extLst>
    </cfRule>
  </conditionalFormatting>
  <conditionalFormatting sqref="Q128">
    <cfRule type="timePeriod" dxfId="13" priority="17" timePeriod="thisWeek">
      <formula>AND(TODAY()-ROUNDDOWN(Q128,0)&lt;=WEEKDAY(TODAY())-1,ROUNDDOWN(Q128,0)-TODAY()&lt;=7-WEEKDAY(TODAY()))</formula>
    </cfRule>
    <cfRule type="timePeriod" dxfId="12" priority="18" timePeriod="thisMonth">
      <formula>AND(MONTH(Q128)=MONTH(TODAY()),YEAR(Q128)=YEAR(TODAY()))</formula>
    </cfRule>
  </conditionalFormatting>
  <conditionalFormatting sqref="Q126">
    <cfRule type="timePeriod" dxfId="11" priority="23" timePeriod="thisWeek">
      <formula>AND(TODAY()-ROUNDDOWN(Q126,0)&lt;=WEEKDAY(TODAY())-1,ROUNDDOWN(Q126,0)-TODAY()&lt;=7-WEEKDAY(TODAY()))</formula>
    </cfRule>
    <cfRule type="timePeriod" dxfId="10" priority="24" timePeriod="thisMonth">
      <formula>AND(MONTH(Q126)=MONTH(TODAY()),YEAR(Q126)=YEAR(TODAY()))</formula>
    </cfRule>
  </conditionalFormatting>
  <conditionalFormatting sqref="T126">
    <cfRule type="dataBar" priority="25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{BA90C9D2-0CC2-4029-AF86-184CAA45054A}</x14:id>
        </ext>
      </extLst>
    </cfRule>
  </conditionalFormatting>
  <conditionalFormatting sqref="Q127">
    <cfRule type="timePeriod" dxfId="9" priority="20" timePeriod="thisWeek">
      <formula>AND(TODAY()-ROUNDDOWN(Q127,0)&lt;=WEEKDAY(TODAY())-1,ROUNDDOWN(Q127,0)-TODAY()&lt;=7-WEEKDAY(TODAY()))</formula>
    </cfRule>
    <cfRule type="timePeriod" dxfId="8" priority="21" timePeriod="thisMonth">
      <formula>AND(MONTH(Q127)=MONTH(TODAY()),YEAR(Q127)=YEAR(TODAY()))</formula>
    </cfRule>
  </conditionalFormatting>
  <conditionalFormatting sqref="T127">
    <cfRule type="dataBar" priority="22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{72E7601D-F675-44D6-B124-11B18911E63B}</x14:id>
        </ext>
      </extLst>
    </cfRule>
  </conditionalFormatting>
  <conditionalFormatting sqref="T128">
    <cfRule type="dataBar" priority="19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{C3F760D8-07C9-4AD8-845E-8987B9E308E2}</x14:id>
        </ext>
      </extLst>
    </cfRule>
  </conditionalFormatting>
  <conditionalFormatting sqref="T114">
    <cfRule type="dataBar" priority="16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{8B3D9201-A548-4DC4-AB26-DA08433A8D7C}</x14:id>
        </ext>
      </extLst>
    </cfRule>
  </conditionalFormatting>
  <conditionalFormatting sqref="Q105">
    <cfRule type="timePeriod" dxfId="7" priority="13" timePeriod="thisWeek">
      <formula>AND(TODAY()-ROUNDDOWN(Q105,0)&lt;=WEEKDAY(TODAY())-1,ROUNDDOWN(Q105,0)-TODAY()&lt;=7-WEEKDAY(TODAY()))</formula>
    </cfRule>
    <cfRule type="timePeriod" dxfId="6" priority="14" timePeriod="thisMonth">
      <formula>AND(MONTH(Q105)=MONTH(TODAY()),YEAR(Q105)=YEAR(TODAY()))</formula>
    </cfRule>
  </conditionalFormatting>
  <conditionalFormatting sqref="Q104">
    <cfRule type="timePeriod" dxfId="5" priority="10" timePeriod="thisWeek">
      <formula>AND(TODAY()-ROUNDDOWN(Q104,0)&lt;=WEEKDAY(TODAY())-1,ROUNDDOWN(Q104,0)-TODAY()&lt;=7-WEEKDAY(TODAY()))</formula>
    </cfRule>
    <cfRule type="timePeriod" dxfId="4" priority="11" timePeriod="thisMonth">
      <formula>AND(MONTH(Q104)=MONTH(TODAY()),YEAR(Q104)=YEAR(TODAY()))</formula>
    </cfRule>
  </conditionalFormatting>
  <conditionalFormatting sqref="T104">
    <cfRule type="dataBar" priority="12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{12EBF783-D52C-4825-BB7A-B5734617336F}</x14:id>
        </ext>
      </extLst>
    </cfRule>
  </conditionalFormatting>
  <conditionalFormatting sqref="T105">
    <cfRule type="dataBar" priority="15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{07CA10AD-000B-434F-BC0C-F17E3EF6B5BB}</x14:id>
        </ext>
      </extLst>
    </cfRule>
  </conditionalFormatting>
  <conditionalFormatting sqref="Q107">
    <cfRule type="timePeriod" dxfId="3" priority="7" timePeriod="thisWeek">
      <formula>AND(TODAY()-ROUNDDOWN(Q107,0)&lt;=WEEKDAY(TODAY())-1,ROUNDDOWN(Q107,0)-TODAY()&lt;=7-WEEKDAY(TODAY()))</formula>
    </cfRule>
    <cfRule type="timePeriod" dxfId="2" priority="8" timePeriod="thisMonth">
      <formula>AND(MONTH(Q107)=MONTH(TODAY()),YEAR(Q107)=YEAR(TODAY()))</formula>
    </cfRule>
  </conditionalFormatting>
  <conditionalFormatting sqref="Q106">
    <cfRule type="timePeriod" dxfId="1" priority="4" timePeriod="thisWeek">
      <formula>AND(TODAY()-ROUNDDOWN(Q106,0)&lt;=WEEKDAY(TODAY())-1,ROUNDDOWN(Q106,0)-TODAY()&lt;=7-WEEKDAY(TODAY()))</formula>
    </cfRule>
    <cfRule type="timePeriod" dxfId="0" priority="5" timePeriod="thisMonth">
      <formula>AND(MONTH(Q106)=MONTH(TODAY()),YEAR(Q106)=YEAR(TODAY()))</formula>
    </cfRule>
  </conditionalFormatting>
  <conditionalFormatting sqref="T106">
    <cfRule type="dataBar" priority="6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{9BCEA9FA-4AC0-4D62-9EB0-9B4555875E80}</x14:id>
        </ext>
      </extLst>
    </cfRule>
  </conditionalFormatting>
  <conditionalFormatting sqref="T107">
    <cfRule type="dataBar" priority="9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{CEB9073E-FC2B-4547-B4FC-322E5E39B971}</x14:id>
        </ext>
      </extLst>
    </cfRule>
  </conditionalFormatting>
  <conditionalFormatting sqref="T116:U116 T95:U95 T87:U88 T62:U62 T74:U75 T84:U84 T103:U103 T129:U129 T108:U108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{BB186672-FF8C-4B85-A0C1-0F6D80C8CF52}</x14:id>
        </ext>
      </extLst>
    </cfRule>
  </conditionalFormatting>
  <conditionalFormatting sqref="T96">
    <cfRule type="dataBar" priority="3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{A692A814-A968-47AC-AA5C-C4A5B3E72E9D}</x14:id>
        </ext>
      </extLst>
    </cfRule>
  </conditionalFormatting>
  <conditionalFormatting sqref="T52:U59 G7:G12 T15:U23 T25:U26 T27:T29 T35:U45 T49:U49">
    <cfRule type="dataBar" priority="254">
      <dataBar>
        <cfvo type="min"/>
        <cfvo type="max"/>
        <color rgb="FF62C484"/>
      </dataBar>
      <extLst>
        <ext xmlns:x14="http://schemas.microsoft.com/office/spreadsheetml/2009/9/main" uri="{B025F937-C7B1-47D3-B67F-A62EFF666E3E}">
          <x14:id>{67347641-9B8D-46CB-88AB-44A2C7D24692}</x14:id>
        </ext>
      </extLst>
    </cfRule>
  </conditionalFormatting>
  <pageMargins left="0.7" right="0.7" top="0.75" bottom="0.75" header="0.3" footer="0.3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135959-A5EC-415A-B5D5-519121884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T24:U24</xm:sqref>
        </x14:conditionalFormatting>
        <x14:conditionalFormatting xmlns:xm="http://schemas.microsoft.com/office/excel/2006/main">
          <x14:cfRule type="dataBar" id="{76ED8FB0-BE1A-44D6-80D8-C76C0CCAB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T30</xm:sqref>
        </x14:conditionalFormatting>
        <x14:conditionalFormatting xmlns:xm="http://schemas.microsoft.com/office/excel/2006/main">
          <x14:cfRule type="dataBar" id="{CA7C0514-6249-4831-8A78-F7ADB2B005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T31</xm:sqref>
        </x14:conditionalFormatting>
        <x14:conditionalFormatting xmlns:xm="http://schemas.microsoft.com/office/excel/2006/main">
          <x14:cfRule type="dataBar" id="{DD720092-2019-484E-AA54-1703104A5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T32</xm:sqref>
        </x14:conditionalFormatting>
        <x14:conditionalFormatting xmlns:xm="http://schemas.microsoft.com/office/excel/2006/main">
          <x14:cfRule type="dataBar" id="{4D59CF45-AC20-4F37-9D2B-84A0C6C9B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T33</xm:sqref>
        </x14:conditionalFormatting>
        <x14:conditionalFormatting xmlns:xm="http://schemas.microsoft.com/office/excel/2006/main">
          <x14:cfRule type="dataBar" id="{CBF8B6BA-52BD-4F9B-A804-9E0233B29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T34</xm:sqref>
        </x14:conditionalFormatting>
        <x14:conditionalFormatting xmlns:xm="http://schemas.microsoft.com/office/excel/2006/main">
          <x14:cfRule type="dataBar" id="{D9F2CC14-6BBC-4ABE-8FB7-564697108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T46</xm:sqref>
        </x14:conditionalFormatting>
        <x14:conditionalFormatting xmlns:xm="http://schemas.microsoft.com/office/excel/2006/main">
          <x14:cfRule type="dataBar" id="{4878D009-281C-4E43-8236-15A6366A33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T47</xm:sqref>
        </x14:conditionalFormatting>
        <x14:conditionalFormatting xmlns:xm="http://schemas.microsoft.com/office/excel/2006/main">
          <x14:cfRule type="dataBar" id="{90E8F252-8F65-44C4-B592-E248B6D5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T48</xm:sqref>
        </x14:conditionalFormatting>
        <x14:conditionalFormatting xmlns:xm="http://schemas.microsoft.com/office/excel/2006/main">
          <x14:cfRule type="dataBar" id="{D81248BD-57D7-49D8-A9EF-A9B900083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T50</xm:sqref>
        </x14:conditionalFormatting>
        <x14:conditionalFormatting xmlns:xm="http://schemas.microsoft.com/office/excel/2006/main">
          <x14:cfRule type="dataBar" id="{302A235C-4C31-4560-A589-82F30F639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T51</xm:sqref>
        </x14:conditionalFormatting>
        <x14:conditionalFormatting xmlns:xm="http://schemas.microsoft.com/office/excel/2006/main">
          <x14:cfRule type="dataBar" id="{85052CF6-48AB-4205-A403-805F97D00F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T64:T66</xm:sqref>
        </x14:conditionalFormatting>
        <x14:conditionalFormatting xmlns:xm="http://schemas.microsoft.com/office/excel/2006/main">
          <x14:cfRule type="dataBar" id="{FB1FAAFC-1600-4492-B2B3-B6BBDA392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T68</xm:sqref>
        </x14:conditionalFormatting>
        <x14:conditionalFormatting xmlns:xm="http://schemas.microsoft.com/office/excel/2006/main">
          <x14:cfRule type="dataBar" id="{56143790-2AF9-47F0-B531-B3FFB6588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T69</xm:sqref>
        </x14:conditionalFormatting>
        <x14:conditionalFormatting xmlns:xm="http://schemas.microsoft.com/office/excel/2006/main">
          <x14:cfRule type="dataBar" id="{798DCB09-5F13-4B65-978B-D45C40109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T70</xm:sqref>
        </x14:conditionalFormatting>
        <x14:conditionalFormatting xmlns:xm="http://schemas.microsoft.com/office/excel/2006/main">
          <x14:cfRule type="dataBar" id="{6E06EA38-370A-4EAC-A6B7-CE4EE0CCEF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T71</xm:sqref>
        </x14:conditionalFormatting>
        <x14:conditionalFormatting xmlns:xm="http://schemas.microsoft.com/office/excel/2006/main">
          <x14:cfRule type="dataBar" id="{0127FFB4-9727-4044-AA25-4DFEA744C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T72</xm:sqref>
        </x14:conditionalFormatting>
        <x14:conditionalFormatting xmlns:xm="http://schemas.microsoft.com/office/excel/2006/main">
          <x14:cfRule type="dataBar" id="{EA9202B5-01DD-42F3-B732-AE3BB68D8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T73</xm:sqref>
        </x14:conditionalFormatting>
        <x14:conditionalFormatting xmlns:xm="http://schemas.microsoft.com/office/excel/2006/main">
          <x14:cfRule type="dataBar" id="{F09F17EF-C59E-42C5-8176-07E03FFCC4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T67</xm:sqref>
        </x14:conditionalFormatting>
        <x14:conditionalFormatting xmlns:xm="http://schemas.microsoft.com/office/excel/2006/main">
          <x14:cfRule type="dataBar" id="{3879F024-B7E3-4525-AF9C-CC40B2569B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T63</xm:sqref>
        </x14:conditionalFormatting>
        <x14:conditionalFormatting xmlns:xm="http://schemas.microsoft.com/office/excel/2006/main">
          <x14:cfRule type="dataBar" id="{AD43A16B-02E5-4900-84D2-E019710802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T76</xm:sqref>
        </x14:conditionalFormatting>
        <x14:conditionalFormatting xmlns:xm="http://schemas.microsoft.com/office/excel/2006/main">
          <x14:cfRule type="dataBar" id="{1CDAD226-07D3-4C98-9436-457099D3CE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T78</xm:sqref>
        </x14:conditionalFormatting>
        <x14:conditionalFormatting xmlns:xm="http://schemas.microsoft.com/office/excel/2006/main">
          <x14:cfRule type="dataBar" id="{145D02B3-130A-464C-B137-3550259858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T79</xm:sqref>
        </x14:conditionalFormatting>
        <x14:conditionalFormatting xmlns:xm="http://schemas.microsoft.com/office/excel/2006/main">
          <x14:cfRule type="dataBar" id="{269048E0-21D8-42D4-A3BF-25413AFE14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T80</xm:sqref>
        </x14:conditionalFormatting>
        <x14:conditionalFormatting xmlns:xm="http://schemas.microsoft.com/office/excel/2006/main">
          <x14:cfRule type="dataBar" id="{397CFBAD-4082-4098-B44A-166AD137F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T81</xm:sqref>
        </x14:conditionalFormatting>
        <x14:conditionalFormatting xmlns:xm="http://schemas.microsoft.com/office/excel/2006/main">
          <x14:cfRule type="dataBar" id="{C723EC13-368E-4A9E-9F86-0CFB5E2AD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T82</xm:sqref>
        </x14:conditionalFormatting>
        <x14:conditionalFormatting xmlns:xm="http://schemas.microsoft.com/office/excel/2006/main">
          <x14:cfRule type="dataBar" id="{80B76567-2F07-43AE-8A8E-94D154DE3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T83</xm:sqref>
        </x14:conditionalFormatting>
        <x14:conditionalFormatting xmlns:xm="http://schemas.microsoft.com/office/excel/2006/main">
          <x14:cfRule type="dataBar" id="{D192A315-8ABA-418A-8E67-074FC3A40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T77</xm:sqref>
        </x14:conditionalFormatting>
        <x14:conditionalFormatting xmlns:xm="http://schemas.microsoft.com/office/excel/2006/main">
          <x14:cfRule type="dataBar" id="{D23D3EC1-9242-4819-91EF-9622E3AC4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T85</xm:sqref>
        </x14:conditionalFormatting>
        <x14:conditionalFormatting xmlns:xm="http://schemas.microsoft.com/office/excel/2006/main">
          <x14:cfRule type="dataBar" id="{3E9D7CCE-62E3-4C79-8330-AF06246E4C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T86</xm:sqref>
        </x14:conditionalFormatting>
        <x14:conditionalFormatting xmlns:xm="http://schemas.microsoft.com/office/excel/2006/main">
          <x14:cfRule type="dataBar" id="{47810100-6ABA-470E-8FE3-86FE2D2638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T94</xm:sqref>
        </x14:conditionalFormatting>
        <x14:conditionalFormatting xmlns:xm="http://schemas.microsoft.com/office/excel/2006/main">
          <x14:cfRule type="dataBar" id="{50C1337B-F4C4-4022-89D6-F05ECBD653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T93</xm:sqref>
        </x14:conditionalFormatting>
        <x14:conditionalFormatting xmlns:xm="http://schemas.microsoft.com/office/excel/2006/main">
          <x14:cfRule type="dataBar" id="{ACCCA1A8-ADB9-4999-9EC0-DDCD63EDD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T89</xm:sqref>
        </x14:conditionalFormatting>
        <x14:conditionalFormatting xmlns:xm="http://schemas.microsoft.com/office/excel/2006/main">
          <x14:cfRule type="dataBar" id="{22210E0F-FCFE-4C9A-B82E-B244F0C082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T90</xm:sqref>
        </x14:conditionalFormatting>
        <x14:conditionalFormatting xmlns:xm="http://schemas.microsoft.com/office/excel/2006/main">
          <x14:cfRule type="dataBar" id="{60348BEE-6F0F-4A3B-805D-6EC871233C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T91</xm:sqref>
        </x14:conditionalFormatting>
        <x14:conditionalFormatting xmlns:xm="http://schemas.microsoft.com/office/excel/2006/main">
          <x14:cfRule type="dataBar" id="{C0724CBE-EAE5-40B2-BC22-7E8B83D6A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T92</xm:sqref>
        </x14:conditionalFormatting>
        <x14:conditionalFormatting xmlns:xm="http://schemas.microsoft.com/office/excel/2006/main">
          <x14:cfRule type="dataBar" id="{80E15EAA-411D-4C87-83F2-3331CDE96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T115</xm:sqref>
        </x14:conditionalFormatting>
        <x14:conditionalFormatting xmlns:xm="http://schemas.microsoft.com/office/excel/2006/main">
          <x14:cfRule type="dataBar" id="{BC5F568D-D490-4C08-9339-BC48522325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T109</xm:sqref>
        </x14:conditionalFormatting>
        <x14:conditionalFormatting xmlns:xm="http://schemas.microsoft.com/office/excel/2006/main">
          <x14:cfRule type="dataBar" id="{4D861D1D-0E23-450B-AF82-4970BDB9D9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T110</xm:sqref>
        </x14:conditionalFormatting>
        <x14:conditionalFormatting xmlns:xm="http://schemas.microsoft.com/office/excel/2006/main">
          <x14:cfRule type="dataBar" id="{073DDF85-DBFA-42E3-85CD-54C5979DC1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T111</xm:sqref>
        </x14:conditionalFormatting>
        <x14:conditionalFormatting xmlns:xm="http://schemas.microsoft.com/office/excel/2006/main">
          <x14:cfRule type="dataBar" id="{0029F40F-5904-4AF8-B770-A4CD420909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T112</xm:sqref>
        </x14:conditionalFormatting>
        <x14:conditionalFormatting xmlns:xm="http://schemas.microsoft.com/office/excel/2006/main">
          <x14:cfRule type="dataBar" id="{A2100CFC-D5F4-4A6B-9367-434B220622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T102</xm:sqref>
        </x14:conditionalFormatting>
        <x14:conditionalFormatting xmlns:xm="http://schemas.microsoft.com/office/excel/2006/main">
          <x14:cfRule type="dataBar" id="{6FF17BB7-9472-4479-B357-1724410179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T101</xm:sqref>
        </x14:conditionalFormatting>
        <x14:conditionalFormatting xmlns:xm="http://schemas.microsoft.com/office/excel/2006/main">
          <x14:cfRule type="dataBar" id="{5C3E8DEA-84D7-4984-B70F-435583AE7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T97</xm:sqref>
        </x14:conditionalFormatting>
        <x14:conditionalFormatting xmlns:xm="http://schemas.microsoft.com/office/excel/2006/main">
          <x14:cfRule type="dataBar" id="{EE1B9CF7-B3EA-4FAD-BE30-14E5A4DD2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T98</xm:sqref>
        </x14:conditionalFormatting>
        <x14:conditionalFormatting xmlns:xm="http://schemas.microsoft.com/office/excel/2006/main">
          <x14:cfRule type="dataBar" id="{EC49709C-2833-44CA-BBDE-D30EED60F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T99</xm:sqref>
        </x14:conditionalFormatting>
        <x14:conditionalFormatting xmlns:xm="http://schemas.microsoft.com/office/excel/2006/main">
          <x14:cfRule type="dataBar" id="{D3835341-C8ED-4C9D-A09F-26F58C6408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T100</xm:sqref>
        </x14:conditionalFormatting>
        <x14:conditionalFormatting xmlns:xm="http://schemas.microsoft.com/office/excel/2006/main">
          <x14:cfRule type="dataBar" id="{EBF99B90-DBB0-4F67-9190-D109B7E016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T117</xm:sqref>
        </x14:conditionalFormatting>
        <x14:conditionalFormatting xmlns:xm="http://schemas.microsoft.com/office/excel/2006/main">
          <x14:cfRule type="dataBar" id="{4E7C2742-A4F1-4A9C-A0B6-6D5785846A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T119</xm:sqref>
        </x14:conditionalFormatting>
        <x14:conditionalFormatting xmlns:xm="http://schemas.microsoft.com/office/excel/2006/main">
          <x14:cfRule type="dataBar" id="{18028BBE-55AA-466D-A99B-174312F928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T120</xm:sqref>
        </x14:conditionalFormatting>
        <x14:conditionalFormatting xmlns:xm="http://schemas.microsoft.com/office/excel/2006/main">
          <x14:cfRule type="dataBar" id="{9F361344-DF08-48C9-9CA8-D0D405079D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T121</xm:sqref>
        </x14:conditionalFormatting>
        <x14:conditionalFormatting xmlns:xm="http://schemas.microsoft.com/office/excel/2006/main">
          <x14:cfRule type="dataBar" id="{AB4CC708-0138-49D6-979E-D47E0C2B7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T122</xm:sqref>
        </x14:conditionalFormatting>
        <x14:conditionalFormatting xmlns:xm="http://schemas.microsoft.com/office/excel/2006/main">
          <x14:cfRule type="dataBar" id="{1F154FC1-B47F-4C30-96E3-6C0D9DDE2D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T123</xm:sqref>
        </x14:conditionalFormatting>
        <x14:conditionalFormatting xmlns:xm="http://schemas.microsoft.com/office/excel/2006/main">
          <x14:cfRule type="dataBar" id="{4DFB670E-7B84-48FD-B2FC-CF526FABC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T124</xm:sqref>
        </x14:conditionalFormatting>
        <x14:conditionalFormatting xmlns:xm="http://schemas.microsoft.com/office/excel/2006/main">
          <x14:cfRule type="dataBar" id="{A410323B-DCEB-48F6-9AFE-366580124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T118</xm:sqref>
        </x14:conditionalFormatting>
        <x14:conditionalFormatting xmlns:xm="http://schemas.microsoft.com/office/excel/2006/main">
          <x14:cfRule type="dataBar" id="{B750FCDD-33E5-4853-88E5-D99A91D6F6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T113</xm:sqref>
        </x14:conditionalFormatting>
        <x14:conditionalFormatting xmlns:xm="http://schemas.microsoft.com/office/excel/2006/main">
          <x14:cfRule type="dataBar" id="{77C2822D-3215-469F-9FD0-A41417FC2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T125</xm:sqref>
        </x14:conditionalFormatting>
        <x14:conditionalFormatting xmlns:xm="http://schemas.microsoft.com/office/excel/2006/main">
          <x14:cfRule type="dataBar" id="{BA90C9D2-0CC2-4029-AF86-184CAA450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T126</xm:sqref>
        </x14:conditionalFormatting>
        <x14:conditionalFormatting xmlns:xm="http://schemas.microsoft.com/office/excel/2006/main">
          <x14:cfRule type="dataBar" id="{72E7601D-F675-44D6-B124-11B18911E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T127</xm:sqref>
        </x14:conditionalFormatting>
        <x14:conditionalFormatting xmlns:xm="http://schemas.microsoft.com/office/excel/2006/main">
          <x14:cfRule type="dataBar" id="{C3F760D8-07C9-4AD8-845E-8987B9E30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T128</xm:sqref>
        </x14:conditionalFormatting>
        <x14:conditionalFormatting xmlns:xm="http://schemas.microsoft.com/office/excel/2006/main">
          <x14:cfRule type="dataBar" id="{8B3D9201-A548-4DC4-AB26-DA08433A8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T114</xm:sqref>
        </x14:conditionalFormatting>
        <x14:conditionalFormatting xmlns:xm="http://schemas.microsoft.com/office/excel/2006/main">
          <x14:cfRule type="dataBar" id="{12EBF783-D52C-4825-BB7A-B573461733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T104</xm:sqref>
        </x14:conditionalFormatting>
        <x14:conditionalFormatting xmlns:xm="http://schemas.microsoft.com/office/excel/2006/main">
          <x14:cfRule type="dataBar" id="{07CA10AD-000B-434F-BC0C-F17E3EF6B5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T105</xm:sqref>
        </x14:conditionalFormatting>
        <x14:conditionalFormatting xmlns:xm="http://schemas.microsoft.com/office/excel/2006/main">
          <x14:cfRule type="dataBar" id="{9BCEA9FA-4AC0-4D62-9EB0-9B4555875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T106</xm:sqref>
        </x14:conditionalFormatting>
        <x14:conditionalFormatting xmlns:xm="http://schemas.microsoft.com/office/excel/2006/main">
          <x14:cfRule type="dataBar" id="{CEB9073E-FC2B-4547-B4FC-322E5E39B9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T107</xm:sqref>
        </x14:conditionalFormatting>
        <x14:conditionalFormatting xmlns:xm="http://schemas.microsoft.com/office/excel/2006/main">
          <x14:cfRule type="dataBar" id="{BB186672-FF8C-4B85-A0C1-0F6D80C8C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T116:U116 T95:U95 T87:U88 T62:U62 T74:U75 T84:U84 T103:U103 T129:U129 T108:U108</xm:sqref>
        </x14:conditionalFormatting>
        <x14:conditionalFormatting xmlns:xm="http://schemas.microsoft.com/office/excel/2006/main">
          <x14:cfRule type="dataBar" id="{A692A814-A968-47AC-AA5C-C4A5B3E72E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T96</xm:sqref>
        </x14:conditionalFormatting>
        <x14:conditionalFormatting xmlns:xm="http://schemas.microsoft.com/office/excel/2006/main">
          <x14:cfRule type="dataBar" id="{67347641-9B8D-46CB-88AB-44A2C7D24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T52:U59 G7:G12 T15:U23 T25:U26 T27:T29 T35:U45 T49:U49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FCE39FAE08C44DAC702F706448FC7F" ma:contentTypeVersion="11" ma:contentTypeDescription="Create a new document." ma:contentTypeScope="" ma:versionID="66473559d8d6bdbfdca5ad39f76365d9">
  <xsd:schema xmlns:xsd="http://www.w3.org/2001/XMLSchema" xmlns:xs="http://www.w3.org/2001/XMLSchema" xmlns:p="http://schemas.microsoft.com/office/2006/metadata/properties" xmlns:ns2="2f6a569c-eab3-4a52-a161-8cefbadb1889" xmlns:ns3="559b3c1a-25d3-4581-b903-fe85aefb1e26" targetNamespace="http://schemas.microsoft.com/office/2006/metadata/properties" ma:root="true" ma:fieldsID="333e410c650b5025014b4ca9eeb21893" ns2:_="" ns3:_="">
    <xsd:import namespace="2f6a569c-eab3-4a52-a161-8cefbadb1889"/>
    <xsd:import namespace="559b3c1a-25d3-4581-b903-fe85aefb1e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569c-eab3-4a52-a161-8cefbadb18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b3c1a-25d3-4581-b903-fe85aefb1e2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AE2CA2-EBCE-4412-B870-16286906103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BE794DE-AE29-4FBA-AF74-E7BACFE24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6a569c-eab3-4a52-a161-8cefbadb1889"/>
    <ds:schemaRef ds:uri="559b3c1a-25d3-4581-b903-fe85aefb1e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9CFD1F-E36D-447B-9024-153DFE3B57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2020-01-31T18:34:05Z</dcterms:created>
  <dcterms:modified xsi:type="dcterms:W3CDTF">2020-04-28T03:22:33Z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0x010100CDFCE39FAE08C44DAC702F706448FC7F</vt:lpwstr>
  </property>
</Properties>
</file>